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/>
  </bookViews>
  <sheets>
    <sheet name="Анализ" sheetId="2" r:id="rId1"/>
  </sheets>
  <definedNames>
    <definedName name="_FilterDatabase" localSheetId="0" hidden="1">Анализ!$A$5:$BT$91</definedName>
    <definedName name="Print_Titles" localSheetId="0">Анализ!$4:$5</definedName>
    <definedName name="_xlnm.Print_Titles" localSheetId="0">Анализ!$A:$A,Анализ!$4:$5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6" i="2" l="1"/>
  <c r="AY91" i="2" l="1"/>
  <c r="AX91" i="2"/>
  <c r="AX90" i="2"/>
  <c r="AX89" i="2"/>
  <c r="AX88" i="2"/>
  <c r="AX87" i="2"/>
  <c r="AY86" i="2"/>
  <c r="AX86" i="2"/>
  <c r="AY85" i="2"/>
  <c r="AX85" i="2"/>
  <c r="AX84" i="2"/>
  <c r="AY83" i="2"/>
  <c r="AX83" i="2"/>
  <c r="AX82" i="2"/>
  <c r="AY81" i="2"/>
  <c r="AX81" i="2"/>
  <c r="AX80" i="2"/>
  <c r="AX79" i="2"/>
  <c r="AX78" i="2"/>
  <c r="AY77" i="2"/>
  <c r="AX77" i="2"/>
  <c r="AX76" i="2"/>
  <c r="AX75" i="2"/>
  <c r="AX74" i="2"/>
  <c r="AY73" i="2"/>
  <c r="AX73" i="2"/>
  <c r="AX72" i="2"/>
  <c r="AX71" i="2"/>
  <c r="AX70" i="2"/>
  <c r="AX69" i="2"/>
  <c r="AX68" i="2"/>
  <c r="AY67" i="2"/>
  <c r="AX67" i="2"/>
  <c r="AY66" i="2"/>
  <c r="AX66" i="2"/>
  <c r="AX65" i="2"/>
  <c r="AX64" i="2"/>
  <c r="AX63" i="2"/>
  <c r="AY62" i="2"/>
  <c r="AX62" i="2"/>
  <c r="AX61" i="2"/>
  <c r="AX60" i="2"/>
  <c r="AY59" i="2"/>
  <c r="AX59" i="2"/>
  <c r="AX58" i="2"/>
  <c r="AX57" i="2"/>
  <c r="AY56" i="2"/>
  <c r="AX56" i="2"/>
  <c r="AX55" i="2"/>
  <c r="AY54" i="2"/>
  <c r="AX54" i="2"/>
  <c r="AY53" i="2"/>
  <c r="AX53" i="2"/>
  <c r="AY52" i="2"/>
  <c r="AX52" i="2"/>
  <c r="AX51" i="2"/>
  <c r="AX50" i="2"/>
  <c r="AY49" i="2"/>
  <c r="AX49" i="2"/>
  <c r="AX48" i="2"/>
  <c r="AX47" i="2"/>
  <c r="AX46" i="2"/>
  <c r="AX45" i="2"/>
  <c r="AX44" i="2"/>
  <c r="AY43" i="2"/>
  <c r="AX43" i="2"/>
  <c r="AY42" i="2"/>
  <c r="AX42" i="2"/>
  <c r="AX41" i="2"/>
  <c r="AY40" i="2"/>
  <c r="AX40" i="2"/>
  <c r="AX39" i="2"/>
  <c r="AY38" i="2"/>
  <c r="AX38" i="2"/>
  <c r="AY37" i="2"/>
  <c r="AX37" i="2"/>
  <c r="AY36" i="2"/>
  <c r="AX36" i="2"/>
  <c r="AX35" i="2"/>
  <c r="AY34" i="2"/>
  <c r="AX34" i="2"/>
  <c r="AX33" i="2"/>
  <c r="AY32" i="2"/>
  <c r="AX32" i="2"/>
  <c r="AX31" i="2"/>
  <c r="AX30" i="2"/>
  <c r="AX29" i="2"/>
  <c r="AX28" i="2"/>
  <c r="AX27" i="2"/>
  <c r="AY26" i="2"/>
  <c r="AX26" i="2"/>
  <c r="AX25" i="2"/>
  <c r="AX24" i="2"/>
  <c r="AX23" i="2"/>
  <c r="AX22" i="2"/>
  <c r="AX21" i="2"/>
  <c r="AY20" i="2"/>
  <c r="AX20" i="2"/>
  <c r="AY19" i="2"/>
  <c r="AX19" i="2"/>
  <c r="AY18" i="2"/>
  <c r="AX18" i="2"/>
  <c r="AX17" i="2"/>
  <c r="AX16" i="2"/>
  <c r="AX15" i="2"/>
  <c r="AY14" i="2"/>
  <c r="AX14" i="2"/>
  <c r="AY13" i="2"/>
  <c r="AX13" i="2"/>
  <c r="AY12" i="2"/>
  <c r="AX12" i="2"/>
  <c r="AX11" i="2"/>
  <c r="AX10" i="2"/>
  <c r="AY9" i="2"/>
  <c r="AX9" i="2"/>
  <c r="AX8" i="2"/>
  <c r="AY7" i="2"/>
  <c r="AX7" i="2"/>
  <c r="AL86" i="2"/>
  <c r="AL85" i="2"/>
  <c r="AL91" i="2"/>
  <c r="AK91" i="2"/>
  <c r="AK90" i="2"/>
  <c r="AK89" i="2"/>
  <c r="AK88" i="2"/>
  <c r="AK87" i="2"/>
  <c r="AK86" i="2"/>
  <c r="AK85" i="2"/>
  <c r="AK84" i="2"/>
  <c r="AL83" i="2"/>
  <c r="AK83" i="2"/>
  <c r="AK82" i="2"/>
  <c r="AL81" i="2"/>
  <c r="AK81" i="2"/>
  <c r="AK80" i="2"/>
  <c r="AK79" i="2"/>
  <c r="AK78" i="2"/>
  <c r="AL77" i="2"/>
  <c r="AK77" i="2"/>
  <c r="AK76" i="2"/>
  <c r="AK75" i="2"/>
  <c r="AK74" i="2"/>
  <c r="AL73" i="2"/>
  <c r="AK73" i="2"/>
  <c r="AK72" i="2"/>
  <c r="AK71" i="2"/>
  <c r="AK70" i="2"/>
  <c r="AL69" i="2"/>
  <c r="AK69" i="2"/>
  <c r="AK68" i="2"/>
  <c r="AL67" i="2"/>
  <c r="AK67" i="2"/>
  <c r="AL66" i="2"/>
  <c r="AK66" i="2"/>
  <c r="AK65" i="2"/>
  <c r="AK64" i="2"/>
  <c r="AK63" i="2"/>
  <c r="AL62" i="2"/>
  <c r="AK62" i="2"/>
  <c r="AK61" i="2"/>
  <c r="AK60" i="2"/>
  <c r="AL59" i="2"/>
  <c r="AK59" i="2"/>
  <c r="AK58" i="2"/>
  <c r="AK57" i="2"/>
  <c r="AL56" i="2"/>
  <c r="AK56" i="2"/>
  <c r="AK55" i="2"/>
  <c r="AL54" i="2"/>
  <c r="AK54" i="2"/>
  <c r="AL53" i="2"/>
  <c r="AK53" i="2"/>
  <c r="AL52" i="2"/>
  <c r="AK52" i="2"/>
  <c r="AK51" i="2"/>
  <c r="AK50" i="2"/>
  <c r="AL49" i="2"/>
  <c r="AK49" i="2"/>
  <c r="AK48" i="2"/>
  <c r="AK47" i="2"/>
  <c r="AK46" i="2"/>
  <c r="AK45" i="2"/>
  <c r="AK44" i="2"/>
  <c r="AL43" i="2"/>
  <c r="AK43" i="2"/>
  <c r="AL42" i="2"/>
  <c r="AK42" i="2"/>
  <c r="AK41" i="2"/>
  <c r="AL40" i="2"/>
  <c r="AK40" i="2"/>
  <c r="AK39" i="2"/>
  <c r="AL38" i="2"/>
  <c r="AK38" i="2"/>
  <c r="AL37" i="2"/>
  <c r="AK37" i="2"/>
  <c r="AL36" i="2"/>
  <c r="AK36" i="2"/>
  <c r="AK35" i="2"/>
  <c r="AL34" i="2"/>
  <c r="AK34" i="2"/>
  <c r="AK33" i="2"/>
  <c r="AL32" i="2"/>
  <c r="AK32" i="2"/>
  <c r="AK31" i="2"/>
  <c r="AK30" i="2"/>
  <c r="AK29" i="2"/>
  <c r="AK28" i="2"/>
  <c r="AK27" i="2"/>
  <c r="AL26" i="2"/>
  <c r="AK26" i="2"/>
  <c r="AK25" i="2"/>
  <c r="AK24" i="2"/>
  <c r="AK23" i="2"/>
  <c r="AK22" i="2"/>
  <c r="AK21" i="2"/>
  <c r="AL20" i="2"/>
  <c r="AK20" i="2"/>
  <c r="AL19" i="2"/>
  <c r="AK19" i="2"/>
  <c r="AL18" i="2"/>
  <c r="AK18" i="2"/>
  <c r="AK17" i="2"/>
  <c r="AK16" i="2"/>
  <c r="AK15" i="2"/>
  <c r="AL14" i="2"/>
  <c r="AK14" i="2"/>
  <c r="AL13" i="2"/>
  <c r="AK13" i="2"/>
  <c r="AL12" i="2"/>
  <c r="AK12" i="2"/>
  <c r="AK11" i="2"/>
  <c r="AK10" i="2"/>
  <c r="AL9" i="2"/>
  <c r="AK9" i="2"/>
  <c r="AK8" i="2"/>
  <c r="AL7" i="2"/>
  <c r="AK7" i="2"/>
  <c r="Y83" i="2"/>
  <c r="Y81" i="2"/>
  <c r="Y77" i="2"/>
  <c r="Y73" i="2"/>
  <c r="Y69" i="2"/>
  <c r="Y67" i="2"/>
  <c r="Y62" i="2"/>
  <c r="Y56" i="2"/>
  <c r="Y49" i="2"/>
  <c r="Y43" i="2"/>
  <c r="Y40" i="2"/>
  <c r="Y38" i="2"/>
  <c r="Y37" i="2"/>
  <c r="Y34" i="2"/>
  <c r="Y32" i="2"/>
  <c r="Y26" i="2"/>
  <c r="Y20" i="2"/>
  <c r="Y14" i="2"/>
  <c r="Y13" i="2"/>
  <c r="Y12" i="2"/>
  <c r="Y9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Y7" i="2"/>
  <c r="X7" i="2"/>
  <c r="AA6" i="2"/>
  <c r="AB6" i="2"/>
  <c r="AC6" i="2"/>
  <c r="AD6" i="2"/>
  <c r="M91" i="2"/>
  <c r="M86" i="2"/>
  <c r="M85" i="2"/>
  <c r="M83" i="2"/>
  <c r="M81" i="2"/>
  <c r="M77" i="2"/>
  <c r="M73" i="2"/>
  <c r="M69" i="2"/>
  <c r="M67" i="2"/>
  <c r="M66" i="2"/>
  <c r="M62" i="2"/>
  <c r="M59" i="2"/>
  <c r="M56" i="2"/>
  <c r="M54" i="2"/>
  <c r="M53" i="2"/>
  <c r="M52" i="2"/>
  <c r="M49" i="2"/>
  <c r="M43" i="2"/>
  <c r="M42" i="2"/>
  <c r="M40" i="2"/>
  <c r="M38" i="2"/>
  <c r="M37" i="2"/>
  <c r="M36" i="2"/>
  <c r="M34" i="2"/>
  <c r="M32" i="2"/>
  <c r="M26" i="2"/>
  <c r="M20" i="2"/>
  <c r="M19" i="2"/>
  <c r="M18" i="2"/>
  <c r="M14" i="2"/>
  <c r="M13" i="2"/>
  <c r="M12" i="2"/>
  <c r="M9" i="2"/>
  <c r="M7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W6" i="2"/>
  <c r="AV6" i="2"/>
  <c r="AU6" i="2"/>
  <c r="AT6" i="2"/>
  <c r="AS6" i="2"/>
  <c r="AR6" i="2"/>
  <c r="AQ6" i="2"/>
  <c r="AP6" i="2"/>
  <c r="AO6" i="2"/>
  <c r="AJ6" i="2"/>
  <c r="AI6" i="2"/>
  <c r="AH6" i="2"/>
  <c r="AG6" i="2"/>
  <c r="AF6" i="2"/>
  <c r="AE6" i="2"/>
  <c r="W6" i="2"/>
  <c r="V6" i="2"/>
  <c r="U6" i="2"/>
  <c r="T6" i="2"/>
  <c r="S6" i="2"/>
  <c r="R6" i="2"/>
  <c r="Q6" i="2"/>
  <c r="P6" i="2"/>
  <c r="O6" i="2"/>
  <c r="N6" i="2"/>
  <c r="K6" i="2"/>
  <c r="J6" i="2"/>
  <c r="I6" i="2"/>
  <c r="H6" i="2"/>
  <c r="G6" i="2"/>
  <c r="F6" i="2"/>
  <c r="E6" i="2"/>
  <c r="D6" i="2"/>
  <c r="C6" i="2"/>
  <c r="B6" i="2"/>
  <c r="AX6" i="2" l="1"/>
  <c r="AY6" i="2"/>
  <c r="AK6" i="2"/>
  <c r="AL6" i="2"/>
  <c r="L6" i="2"/>
  <c r="Y6" i="2"/>
  <c r="X6" i="2"/>
  <c r="M6" i="2"/>
</calcChain>
</file>

<file path=xl/sharedStrings.xml><?xml version="1.0" encoding="utf-8"?>
<sst xmlns="http://schemas.openxmlformats.org/spreadsheetml/2006/main" count="381" uniqueCount="110">
  <si>
    <t>Количество кинозалов, единиц</t>
  </si>
  <si>
    <t>из них в сельских поселениях, единиц</t>
  </si>
  <si>
    <t>Всего кинозалов, оборудованных цифровыми установками кинопоказа, единиц</t>
  </si>
  <si>
    <t>Количество киносеансов, единиц</t>
  </si>
  <si>
    <t>Количество посетителей киносеансов, тыс. человек</t>
  </si>
  <si>
    <t>из них в сельских поселениях, тыс. человек</t>
  </si>
  <si>
    <t>Средняя заполняемость залов, %</t>
  </si>
  <si>
    <t>из них в сельских поселениях, %</t>
  </si>
  <si>
    <t>Средняя цена билета, рублей</t>
  </si>
  <si>
    <t>из них в сельских поселениях, рублей</t>
  </si>
  <si>
    <t>Адыгея Респ</t>
  </si>
  <si>
    <t>Алтай Респ</t>
  </si>
  <si>
    <t>Алтайский край</t>
  </si>
  <si>
    <t>Амурская обл</t>
  </si>
  <si>
    <t>Архангельская обл</t>
  </si>
  <si>
    <t>Астраханская обл</t>
  </si>
  <si>
    <t>Башкортостан Респ</t>
  </si>
  <si>
    <t>Белгородская обл</t>
  </si>
  <si>
    <t>Брянская обл</t>
  </si>
  <si>
    <t>Бурятия Респ</t>
  </si>
  <si>
    <t>Владимирская обл</t>
  </si>
  <si>
    <t>Волгоградская обл</t>
  </si>
  <si>
    <t>Вологодская обл</t>
  </si>
  <si>
    <t>Воронежская обл</t>
  </si>
  <si>
    <t>Дагестан Респ</t>
  </si>
  <si>
    <t>Еврейская Аобл</t>
  </si>
  <si>
    <t>Забайкальский край</t>
  </si>
  <si>
    <t>Ивановская обл</t>
  </si>
  <si>
    <t>Ингушетия Респ</t>
  </si>
  <si>
    <t>Иркутская обл</t>
  </si>
  <si>
    <t>Кабардино-Балкарская Респ</t>
  </si>
  <si>
    <t>Калининградская обл</t>
  </si>
  <si>
    <t>Калмыкия Респ</t>
  </si>
  <si>
    <t>Калужская обл</t>
  </si>
  <si>
    <t>Камчатский край</t>
  </si>
  <si>
    <t>Карачаево-Черкесская Респ</t>
  </si>
  <si>
    <t>Карелия Респ</t>
  </si>
  <si>
    <t>Кемеровская обл</t>
  </si>
  <si>
    <t>Кировская обл</t>
  </si>
  <si>
    <t>Коми Респ</t>
  </si>
  <si>
    <t>Костромская обл</t>
  </si>
  <si>
    <t>Краснодарский край</t>
  </si>
  <si>
    <t>Красноярский край</t>
  </si>
  <si>
    <t>Крым Респ</t>
  </si>
  <si>
    <t>Курганская обл</t>
  </si>
  <si>
    <t>Курская обл</t>
  </si>
  <si>
    <t>Ленинградская обл</t>
  </si>
  <si>
    <t>Липецкая обл</t>
  </si>
  <si>
    <t>Магаданская обл</t>
  </si>
  <si>
    <t>Марий Эл Респ</t>
  </si>
  <si>
    <t>Мордовия Респ</t>
  </si>
  <si>
    <t>Москва г</t>
  </si>
  <si>
    <t>Московская обл</t>
  </si>
  <si>
    <t>Мурманская обл</t>
  </si>
  <si>
    <t>Ненецкий АО</t>
  </si>
  <si>
    <t>Нижегородская обл</t>
  </si>
  <si>
    <t>Новгородская обл</t>
  </si>
  <si>
    <t>Новосибирская обл</t>
  </si>
  <si>
    <t>Омская обл</t>
  </si>
  <si>
    <t>Оренбургская обл</t>
  </si>
  <si>
    <t>Орловская обл</t>
  </si>
  <si>
    <t>Пензенская обл</t>
  </si>
  <si>
    <t>Пермский край</t>
  </si>
  <si>
    <t>Приморский край</t>
  </si>
  <si>
    <t>Псковская обл</t>
  </si>
  <si>
    <t>Ростовская обл</t>
  </si>
  <si>
    <t>Рязанская обл</t>
  </si>
  <si>
    <t>Самарская обл</t>
  </si>
  <si>
    <t>Санкт-Петербург г</t>
  </si>
  <si>
    <t>Саратовская обл</t>
  </si>
  <si>
    <t>Саха /Якутия/ Респ</t>
  </si>
  <si>
    <t>Сахалинская обл</t>
  </si>
  <si>
    <t>Свердловская обл</t>
  </si>
  <si>
    <t>Севастополь г</t>
  </si>
  <si>
    <t>Северная Осетия - Алания Респ</t>
  </si>
  <si>
    <t>Смоленская обл</t>
  </si>
  <si>
    <t>Ставропольский край</t>
  </si>
  <si>
    <t>Тамбовская обл</t>
  </si>
  <si>
    <t>Татарстан Респ</t>
  </si>
  <si>
    <t>Тверская обл</t>
  </si>
  <si>
    <t>Томская обл</t>
  </si>
  <si>
    <t>Тульская обл</t>
  </si>
  <si>
    <t>Тыва Респ</t>
  </si>
  <si>
    <t>Тюменская обл</t>
  </si>
  <si>
    <t>Удмуртская Респ</t>
  </si>
  <si>
    <t>Ульяновская обл</t>
  </si>
  <si>
    <t>Хабаровский край</t>
  </si>
  <si>
    <t>Хакасия Респ</t>
  </si>
  <si>
    <t>Ханты-Мансийский Автономный округ - Югра АО</t>
  </si>
  <si>
    <t>Челябинская обл</t>
  </si>
  <si>
    <t>Чеченская Респ</t>
  </si>
  <si>
    <t>Чувашская Респ</t>
  </si>
  <si>
    <t>Чукотский АО</t>
  </si>
  <si>
    <t>Ямало-Ненецкий АО</t>
  </si>
  <si>
    <t>Ярославская обл</t>
  </si>
  <si>
    <t>Название субъекта
Российской Федерации</t>
  </si>
  <si>
    <t>ИТОГО</t>
  </si>
  <si>
    <t>Анализ</t>
  </si>
  <si>
    <t>% 2019 к 2016</t>
  </si>
  <si>
    <t>кол-во</t>
  </si>
  <si>
    <t>село к селу</t>
  </si>
  <si>
    <t>% 2020 к 2016</t>
  </si>
  <si>
    <t>Сведения об осуществлении кинопоказа в регионах Российской Федерации
(по количеству кинозалов: всего, в том числе оборудованных цифровыми установками кинопоказа)</t>
  </si>
  <si>
    <t>Сведения об осуществлении кинопоказа в регионах Российской Федерации
(по количеству киносеансов, в том числе в сельских поселениях)</t>
  </si>
  <si>
    <t>Сведения об осуществлении кинопоказа в регионах Российской Федерации
(по количеству посетителей киносеансов, в том числе в сельских поселениях)</t>
  </si>
  <si>
    <t>Сведения об осуществлении кинопоказа в регионах Российской Федерации
(по средней заполняемости кинозалов, в том числе в сельских поселениях)</t>
  </si>
  <si>
    <t>Приложение № 10 к отчету  (таблица № 1)</t>
  </si>
  <si>
    <t>Приложение № 10 к отчету  (таблица № 2)</t>
  </si>
  <si>
    <t>Приложение № 10 к отчету (таблица № 3)</t>
  </si>
  <si>
    <t>Приложение № 10 к отчету   (таблица №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</si>
</sst>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,"/>
    <numFmt numFmtId="165" formatCode="0.0%"/>
    <numFmt numFmtId="166" formatCode="#,##0.0"/>
    <numFmt numFmtId="167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3" fontId="0" fillId="0" borderId="0" xfId="0" applyNumberFormat="1" applyFill="1"/>
    <xf numFmtId="164" fontId="0" fillId="0" borderId="0" xfId="0" applyNumberFormat="1" applyFill="1"/>
    <xf numFmtId="0" fontId="0" fillId="0" borderId="0" xfId="0" applyFill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wrapText="1"/>
    </xf>
    <xf numFmtId="3" fontId="3" fillId="0" borderId="0" xfId="0" applyNumberFormat="1" applyFont="1" applyFill="1"/>
    <xf numFmtId="164" fontId="3" fillId="0" borderId="0" xfId="0" applyNumberFormat="1" applyFont="1" applyFill="1"/>
    <xf numFmtId="0" fontId="6" fillId="0" borderId="0" xfId="0" applyFont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165" fontId="8" fillId="0" borderId="3" xfId="0" applyNumberFormat="1" applyFont="1" applyFill="1" applyBorder="1" applyAlignment="1">
      <alignment horizontal="right" vertical="center"/>
    </xf>
    <xf numFmtId="166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wrapText="1"/>
    </xf>
    <xf numFmtId="3" fontId="9" fillId="0" borderId="1" xfId="0" applyNumberFormat="1" applyFont="1" applyFill="1" applyBorder="1"/>
    <xf numFmtId="165" fontId="9" fillId="0" borderId="1" xfId="0" applyNumberFormat="1" applyFont="1" applyFill="1" applyBorder="1"/>
    <xf numFmtId="165" fontId="9" fillId="0" borderId="1" xfId="0" applyNumberFormat="1" applyFont="1" applyFill="1" applyBorder="1" applyAlignment="1">
      <alignment horizontal="right" vertical="center"/>
    </xf>
    <xf numFmtId="3" fontId="9" fillId="0" borderId="3" xfId="0" applyNumberFormat="1" applyFont="1" applyFill="1" applyBorder="1"/>
    <xf numFmtId="164" fontId="9" fillId="0" borderId="3" xfId="0" applyNumberFormat="1" applyFont="1" applyFill="1" applyBorder="1"/>
    <xf numFmtId="164" fontId="9" fillId="0" borderId="1" xfId="0" applyNumberFormat="1" applyFont="1" applyFill="1" applyBorder="1"/>
    <xf numFmtId="165" fontId="9" fillId="0" borderId="3" xfId="1" applyNumberFormat="1" applyFont="1" applyFill="1" applyBorder="1"/>
    <xf numFmtId="165" fontId="9" fillId="0" borderId="1" xfId="1" applyNumberFormat="1" applyFont="1" applyFill="1" applyBorder="1"/>
    <xf numFmtId="166" fontId="9" fillId="0" borderId="1" xfId="0" applyNumberFormat="1" applyFont="1" applyFill="1" applyBorder="1"/>
    <xf numFmtId="167" fontId="9" fillId="0" borderId="1" xfId="0" applyNumberFormat="1" applyFont="1" applyFill="1" applyBorder="1"/>
    <xf numFmtId="3" fontId="9" fillId="0" borderId="3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166" fontId="9" fillId="0" borderId="1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vertical="center"/>
    </xf>
    <xf numFmtId="3" fontId="0" fillId="0" borderId="0" xfId="0" applyNumberFormat="1" applyFill="1" applyBorder="1"/>
    <xf numFmtId="3" fontId="3" fillId="0" borderId="0" xfId="0" applyNumberFormat="1" applyFont="1" applyFill="1" applyBorder="1"/>
    <xf numFmtId="0" fontId="7" fillId="0" borderId="0" xfId="0" applyFont="1" applyFill="1" applyBorder="1" applyAlignment="1">
      <alignment vertical="center"/>
    </xf>
    <xf numFmtId="3" fontId="0" fillId="0" borderId="4" xfId="0" applyNumberFormat="1" applyFill="1" applyBorder="1"/>
    <xf numFmtId="0" fontId="8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4" xfId="0" applyFont="1" applyFill="1" applyBorder="1"/>
    <xf numFmtId="3" fontId="8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93"/>
  <sheetViews>
    <sheetView tabSelected="1" topLeftCell="AR34" zoomScaleNormal="100" workbookViewId="0">
      <selection activeCell="AZ1" sqref="AZ1:BT91"/>
    </sheetView>
  </sheetViews>
  <sheetFormatPr defaultRowHeight="18" customHeight="1" x14ac:dyDescent="0.25"/>
  <cols>
    <col min="1" max="1" width="28.140625" style="3" customWidth="1"/>
    <col min="2" max="2" width="6.7109375" style="1" customWidth="1"/>
    <col min="3" max="3" width="6.5703125" style="1" customWidth="1"/>
    <col min="4" max="4" width="7.5703125" style="1" customWidth="1"/>
    <col min="5" max="5" width="6.7109375" style="1" customWidth="1"/>
    <col min="6" max="6" width="7.28515625" style="1" customWidth="1"/>
    <col min="7" max="7" width="6.28515625" style="1" customWidth="1"/>
    <col min="8" max="8" width="6.140625" style="1" customWidth="1"/>
    <col min="9" max="9" width="5.28515625" style="1" customWidth="1"/>
    <col min="10" max="10" width="5.7109375" style="1" customWidth="1"/>
    <col min="11" max="11" width="6.140625" style="1" customWidth="1"/>
    <col min="12" max="13" width="8.140625" style="1" customWidth="1"/>
    <col min="14" max="14" width="7" style="1" customWidth="1"/>
    <col min="15" max="15" width="6.5703125" style="1" customWidth="1"/>
    <col min="16" max="17" width="7" style="1" customWidth="1"/>
    <col min="18" max="18" width="8" style="1" customWidth="1"/>
    <col min="19" max="19" width="6" style="1" customWidth="1"/>
    <col min="20" max="20" width="6.5703125" style="1" customWidth="1"/>
    <col min="21" max="21" width="6" style="1" customWidth="1"/>
    <col min="22" max="23" width="5.85546875" style="1" customWidth="1"/>
    <col min="24" max="24" width="7.5703125" style="1" bestFit="1" customWidth="1"/>
    <col min="25" max="25" width="8.7109375" style="45" bestFit="1" customWidth="1"/>
    <col min="26" max="26" width="28.140625" style="3" customWidth="1"/>
    <col min="27" max="28" width="9.85546875" style="1" customWidth="1"/>
    <col min="29" max="30" width="11.140625" style="1" bestFit="1" customWidth="1"/>
    <col min="31" max="31" width="10" style="1" bestFit="1" customWidth="1"/>
    <col min="32" max="32" width="8.28515625" style="1" bestFit="1" customWidth="1"/>
    <col min="33" max="37" width="9.140625" style="1" customWidth="1"/>
    <col min="38" max="38" width="9.5703125" style="45" customWidth="1"/>
    <col min="39" max="39" width="28.140625" style="3" customWidth="1"/>
    <col min="40" max="40" width="12.140625" style="1" customWidth="1"/>
    <col min="41" max="42" width="12.5703125" style="1" customWidth="1"/>
    <col min="43" max="43" width="12.7109375" style="1" customWidth="1"/>
    <col min="44" max="44" width="11.28515625" style="1" customWidth="1"/>
    <col min="45" max="45" width="10.140625" style="2" customWidth="1"/>
    <col min="46" max="46" width="10.7109375" style="1" customWidth="1"/>
    <col min="47" max="47" width="10" style="1" customWidth="1"/>
    <col min="48" max="48" width="10.5703125" style="1" customWidth="1"/>
    <col min="49" max="49" width="11" style="1" customWidth="1"/>
    <col min="50" max="50" width="9.5703125" style="1" customWidth="1"/>
    <col min="51" max="51" width="9.5703125" style="45" customWidth="1"/>
    <col min="52" max="52" width="28.140625" style="3" customWidth="1"/>
    <col min="53" max="53" width="7" style="1" customWidth="1"/>
    <col min="54" max="54" width="8.42578125" style="1" customWidth="1"/>
    <col min="55" max="55" width="7.7109375" style="1" customWidth="1"/>
    <col min="56" max="56" width="8.28515625" style="1" customWidth="1"/>
    <col min="57" max="57" width="7" style="1" customWidth="1"/>
    <col min="58" max="58" width="7.28515625" style="1" customWidth="1"/>
    <col min="59" max="59" width="7.42578125" style="1" customWidth="1"/>
    <col min="60" max="61" width="7.5703125" style="1" customWidth="1"/>
    <col min="62" max="62" width="6.85546875" style="1" customWidth="1"/>
    <col min="63" max="64" width="7.7109375" style="1" customWidth="1"/>
    <col min="65" max="65" width="8.140625" style="1" customWidth="1"/>
    <col min="66" max="66" width="7.85546875" style="1" customWidth="1"/>
    <col min="67" max="67" width="7" style="1" customWidth="1"/>
    <col min="68" max="68" width="6.85546875" style="1" customWidth="1"/>
    <col min="69" max="69" width="7.5703125" style="1" customWidth="1"/>
    <col min="70" max="70" width="6.7109375" style="1" customWidth="1"/>
    <col min="71" max="71" width="6.42578125" style="1" customWidth="1"/>
    <col min="72" max="72" width="6.7109375" style="1" customWidth="1"/>
  </cols>
  <sheetData>
    <row r="1" spans="1:72" s="12" customFormat="1" ht="30" customHeight="1" x14ac:dyDescent="0.25">
      <c r="A1" s="13"/>
      <c r="B1" s="44"/>
      <c r="C1" s="44"/>
      <c r="D1" s="44"/>
      <c r="E1" s="44"/>
      <c r="F1" s="44"/>
      <c r="G1" s="44"/>
      <c r="H1" s="44"/>
      <c r="I1" s="44"/>
      <c r="J1" s="44"/>
      <c r="K1" s="44"/>
      <c r="L1" s="47"/>
      <c r="M1" s="44"/>
      <c r="N1" s="44"/>
      <c r="O1" s="44"/>
      <c r="P1" s="44"/>
      <c r="Q1" s="44"/>
      <c r="R1" s="44"/>
      <c r="S1" s="61" t="s">
        <v>106</v>
      </c>
      <c r="T1" s="61"/>
      <c r="U1" s="61"/>
      <c r="V1" s="61"/>
      <c r="W1" s="61"/>
      <c r="X1" s="61"/>
      <c r="Y1" s="61"/>
      <c r="Z1" s="50"/>
      <c r="AA1" s="11"/>
      <c r="AB1" s="11"/>
      <c r="AC1" s="11"/>
      <c r="AD1" s="11"/>
      <c r="AE1" s="11"/>
      <c r="AF1" s="11"/>
      <c r="AG1" s="11"/>
      <c r="AH1" s="62" t="s">
        <v>107</v>
      </c>
      <c r="AI1" s="62"/>
      <c r="AJ1" s="62"/>
      <c r="AK1" s="62"/>
      <c r="AL1" s="62"/>
      <c r="AM1" s="50"/>
      <c r="AN1" s="11"/>
      <c r="AO1" s="11"/>
      <c r="AP1" s="11"/>
      <c r="AQ1" s="11"/>
      <c r="AR1" s="11"/>
      <c r="AS1" s="11"/>
      <c r="AT1" s="11"/>
      <c r="AU1" s="62" t="s">
        <v>108</v>
      </c>
      <c r="AV1" s="62"/>
      <c r="AW1" s="62"/>
      <c r="AX1" s="62"/>
      <c r="AY1" s="62"/>
      <c r="AZ1" s="50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4"/>
      <c r="BL1" s="11"/>
      <c r="BM1" s="11"/>
      <c r="BN1" s="62" t="s">
        <v>109</v>
      </c>
      <c r="BO1" s="62"/>
      <c r="BP1" s="62"/>
      <c r="BQ1" s="62"/>
      <c r="BR1" s="62"/>
      <c r="BS1" s="62"/>
      <c r="BT1" s="62"/>
    </row>
    <row r="2" spans="1:72" s="10" customFormat="1" ht="42" customHeight="1" x14ac:dyDescent="0.25">
      <c r="A2" s="15"/>
      <c r="B2" s="56" t="s">
        <v>102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1"/>
      <c r="AA2" s="54" t="s">
        <v>103</v>
      </c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1"/>
      <c r="AN2" s="54" t="s">
        <v>104</v>
      </c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1"/>
      <c r="BA2" s="54" t="s">
        <v>105</v>
      </c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</row>
    <row r="3" spans="1:72" ht="18" customHeight="1" x14ac:dyDescent="0.3">
      <c r="A3" s="16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52"/>
      <c r="AM3" s="52"/>
      <c r="AZ3" s="52"/>
    </row>
    <row r="4" spans="1:72" s="5" customFormat="1" ht="44.25" customHeight="1" x14ac:dyDescent="0.25">
      <c r="A4" s="17"/>
      <c r="B4" s="53" t="s">
        <v>0</v>
      </c>
      <c r="C4" s="53"/>
      <c r="D4" s="53"/>
      <c r="E4" s="53"/>
      <c r="F4" s="53"/>
      <c r="G4" s="53" t="s">
        <v>1</v>
      </c>
      <c r="H4" s="53"/>
      <c r="I4" s="53"/>
      <c r="J4" s="53"/>
      <c r="K4" s="53"/>
      <c r="L4" s="18" t="s">
        <v>99</v>
      </c>
      <c r="M4" s="18" t="s">
        <v>100</v>
      </c>
      <c r="N4" s="53" t="s">
        <v>2</v>
      </c>
      <c r="O4" s="53"/>
      <c r="P4" s="53"/>
      <c r="Q4" s="53"/>
      <c r="R4" s="53"/>
      <c r="S4" s="53" t="s">
        <v>1</v>
      </c>
      <c r="T4" s="53"/>
      <c r="U4" s="53"/>
      <c r="V4" s="53"/>
      <c r="W4" s="53"/>
      <c r="X4" s="18" t="s">
        <v>99</v>
      </c>
      <c r="Y4" s="18" t="s">
        <v>100</v>
      </c>
      <c r="Z4" s="49"/>
      <c r="AA4" s="57" t="s">
        <v>3</v>
      </c>
      <c r="AB4" s="53"/>
      <c r="AC4" s="53"/>
      <c r="AD4" s="53"/>
      <c r="AE4" s="53"/>
      <c r="AF4" s="53" t="s">
        <v>1</v>
      </c>
      <c r="AG4" s="53"/>
      <c r="AH4" s="53"/>
      <c r="AI4" s="53"/>
      <c r="AJ4" s="53"/>
      <c r="AK4" s="18" t="s">
        <v>99</v>
      </c>
      <c r="AL4" s="18" t="s">
        <v>100</v>
      </c>
      <c r="AM4" s="49"/>
      <c r="AN4" s="57" t="s">
        <v>4</v>
      </c>
      <c r="AO4" s="53"/>
      <c r="AP4" s="53"/>
      <c r="AQ4" s="53"/>
      <c r="AR4" s="53"/>
      <c r="AS4" s="53" t="s">
        <v>5</v>
      </c>
      <c r="AT4" s="53"/>
      <c r="AU4" s="53"/>
      <c r="AV4" s="53"/>
      <c r="AW4" s="53"/>
      <c r="AX4" s="18" t="s">
        <v>99</v>
      </c>
      <c r="AY4" s="18" t="s">
        <v>100</v>
      </c>
      <c r="AZ4" s="49"/>
      <c r="BA4" s="57" t="s">
        <v>6</v>
      </c>
      <c r="BB4" s="53"/>
      <c r="BC4" s="53"/>
      <c r="BD4" s="53"/>
      <c r="BE4" s="53"/>
      <c r="BF4" s="53" t="s">
        <v>7</v>
      </c>
      <c r="BG4" s="53"/>
      <c r="BH4" s="53"/>
      <c r="BI4" s="53"/>
      <c r="BJ4" s="53"/>
      <c r="BK4" s="53" t="s">
        <v>8</v>
      </c>
      <c r="BL4" s="53"/>
      <c r="BM4" s="53"/>
      <c r="BN4" s="53"/>
      <c r="BO4" s="53"/>
      <c r="BP4" s="53" t="s">
        <v>9</v>
      </c>
      <c r="BQ4" s="53"/>
      <c r="BR4" s="53"/>
      <c r="BS4" s="53"/>
      <c r="BT4" s="53"/>
    </row>
    <row r="5" spans="1:72" s="4" customFormat="1" ht="29.25" customHeight="1" x14ac:dyDescent="0.25">
      <c r="A5" s="19" t="s">
        <v>95</v>
      </c>
      <c r="B5" s="20">
        <v>2016</v>
      </c>
      <c r="C5" s="20">
        <v>2017</v>
      </c>
      <c r="D5" s="20">
        <v>2018</v>
      </c>
      <c r="E5" s="20">
        <v>2019</v>
      </c>
      <c r="F5" s="20">
        <v>2020</v>
      </c>
      <c r="G5" s="20">
        <v>2016</v>
      </c>
      <c r="H5" s="20">
        <v>2017</v>
      </c>
      <c r="I5" s="20">
        <v>2018</v>
      </c>
      <c r="J5" s="20">
        <v>2019</v>
      </c>
      <c r="K5" s="20">
        <v>2020</v>
      </c>
      <c r="L5" s="58" t="s">
        <v>101</v>
      </c>
      <c r="M5" s="59"/>
      <c r="N5" s="20">
        <v>2016</v>
      </c>
      <c r="O5" s="20">
        <v>2017</v>
      </c>
      <c r="P5" s="20">
        <v>2018</v>
      </c>
      <c r="Q5" s="20">
        <v>2019</v>
      </c>
      <c r="R5" s="20">
        <v>2020</v>
      </c>
      <c r="S5" s="20">
        <v>2016</v>
      </c>
      <c r="T5" s="20">
        <v>2017</v>
      </c>
      <c r="U5" s="20">
        <v>2018</v>
      </c>
      <c r="V5" s="20">
        <v>2019</v>
      </c>
      <c r="W5" s="20">
        <v>2020</v>
      </c>
      <c r="X5" s="60" t="s">
        <v>101</v>
      </c>
      <c r="Y5" s="60"/>
      <c r="Z5" s="19" t="s">
        <v>95</v>
      </c>
      <c r="AA5" s="21">
        <v>2016</v>
      </c>
      <c r="AB5" s="20">
        <v>2017</v>
      </c>
      <c r="AC5" s="20">
        <v>2018</v>
      </c>
      <c r="AD5" s="20">
        <v>2019</v>
      </c>
      <c r="AE5" s="20">
        <v>2020</v>
      </c>
      <c r="AF5" s="20">
        <v>2016</v>
      </c>
      <c r="AG5" s="20">
        <v>2017</v>
      </c>
      <c r="AH5" s="20">
        <v>2018</v>
      </c>
      <c r="AI5" s="20">
        <v>2019</v>
      </c>
      <c r="AJ5" s="20">
        <v>2020</v>
      </c>
      <c r="AK5" s="60" t="s">
        <v>98</v>
      </c>
      <c r="AL5" s="60"/>
      <c r="AM5" s="19" t="s">
        <v>95</v>
      </c>
      <c r="AN5" s="21">
        <v>2016</v>
      </c>
      <c r="AO5" s="20">
        <v>2017</v>
      </c>
      <c r="AP5" s="20">
        <v>2018</v>
      </c>
      <c r="AQ5" s="20">
        <v>2019</v>
      </c>
      <c r="AR5" s="20">
        <v>2020</v>
      </c>
      <c r="AS5" s="20">
        <v>2016</v>
      </c>
      <c r="AT5" s="20">
        <v>2017</v>
      </c>
      <c r="AU5" s="20">
        <v>2018</v>
      </c>
      <c r="AV5" s="20">
        <v>2019</v>
      </c>
      <c r="AW5" s="20">
        <v>2020</v>
      </c>
      <c r="AX5" s="60" t="s">
        <v>98</v>
      </c>
      <c r="AY5" s="60"/>
      <c r="AZ5" s="19" t="s">
        <v>95</v>
      </c>
      <c r="BA5" s="21">
        <v>2016</v>
      </c>
      <c r="BB5" s="20">
        <v>2017</v>
      </c>
      <c r="BC5" s="20">
        <v>2018</v>
      </c>
      <c r="BD5" s="20">
        <v>2019</v>
      </c>
      <c r="BE5" s="20">
        <v>2020</v>
      </c>
      <c r="BF5" s="20">
        <v>2016</v>
      </c>
      <c r="BG5" s="20">
        <v>2017</v>
      </c>
      <c r="BH5" s="20">
        <v>2018</v>
      </c>
      <c r="BI5" s="20">
        <v>2019</v>
      </c>
      <c r="BJ5" s="20">
        <v>2020</v>
      </c>
      <c r="BK5" s="20">
        <v>2016</v>
      </c>
      <c r="BL5" s="20">
        <v>2017</v>
      </c>
      <c r="BM5" s="20">
        <v>2018</v>
      </c>
      <c r="BN5" s="20">
        <v>2019</v>
      </c>
      <c r="BO5" s="20">
        <v>2020</v>
      </c>
      <c r="BP5" s="20">
        <v>2016</v>
      </c>
      <c r="BQ5" s="20">
        <v>2017</v>
      </c>
      <c r="BR5" s="20">
        <v>2018</v>
      </c>
      <c r="BS5" s="20">
        <v>2019</v>
      </c>
      <c r="BT5" s="20">
        <v>2020</v>
      </c>
    </row>
    <row r="6" spans="1:72" s="6" customFormat="1" ht="26.25" customHeight="1" x14ac:dyDescent="0.25">
      <c r="A6" s="22" t="s">
        <v>96</v>
      </c>
      <c r="B6" s="23">
        <f>SUM(B7:B91)</f>
        <v>5065</v>
      </c>
      <c r="C6" s="23">
        <f t="shared" ref="C6:AW6" si="0">SUM(C7:C91)</f>
        <v>5491</v>
      </c>
      <c r="D6" s="23">
        <f t="shared" si="0"/>
        <v>5948</v>
      </c>
      <c r="E6" s="23">
        <f t="shared" si="0"/>
        <v>6287</v>
      </c>
      <c r="F6" s="23">
        <f t="shared" si="0"/>
        <v>6374</v>
      </c>
      <c r="G6" s="23">
        <f t="shared" si="0"/>
        <v>341</v>
      </c>
      <c r="H6" s="23">
        <f t="shared" si="0"/>
        <v>408</v>
      </c>
      <c r="I6" s="23">
        <f t="shared" si="0"/>
        <v>488</v>
      </c>
      <c r="J6" s="23">
        <f t="shared" si="0"/>
        <v>650</v>
      </c>
      <c r="K6" s="23">
        <f t="shared" si="0"/>
        <v>682</v>
      </c>
      <c r="L6" s="24">
        <f>+F6/B6-1</f>
        <v>0.25844027640671263</v>
      </c>
      <c r="M6" s="24">
        <f>+K6/G6-1</f>
        <v>1</v>
      </c>
      <c r="N6" s="23">
        <f t="shared" si="0"/>
        <v>4564</v>
      </c>
      <c r="O6" s="23">
        <f t="shared" si="0"/>
        <v>5009</v>
      </c>
      <c r="P6" s="23">
        <f t="shared" si="0"/>
        <v>5495</v>
      </c>
      <c r="Q6" s="23">
        <f t="shared" si="0"/>
        <v>5735</v>
      </c>
      <c r="R6" s="23">
        <f t="shared" si="0"/>
        <v>5810</v>
      </c>
      <c r="S6" s="23">
        <f t="shared" si="0"/>
        <v>89</v>
      </c>
      <c r="T6" s="23">
        <f t="shared" si="0"/>
        <v>155</v>
      </c>
      <c r="U6" s="23">
        <f t="shared" si="0"/>
        <v>222</v>
      </c>
      <c r="V6" s="23">
        <f t="shared" si="0"/>
        <v>311</v>
      </c>
      <c r="W6" s="23">
        <f t="shared" si="0"/>
        <v>325</v>
      </c>
      <c r="X6" s="24">
        <f>+R6/N6-1</f>
        <v>0.27300613496932513</v>
      </c>
      <c r="Y6" s="24">
        <f>+W6/S6-1</f>
        <v>2.6516853932584268</v>
      </c>
      <c r="Z6" s="22" t="s">
        <v>96</v>
      </c>
      <c r="AA6" s="25">
        <f t="shared" si="0"/>
        <v>8623628</v>
      </c>
      <c r="AB6" s="23">
        <f t="shared" si="0"/>
        <v>9580893</v>
      </c>
      <c r="AC6" s="23">
        <f t="shared" si="0"/>
        <v>10094090</v>
      </c>
      <c r="AD6" s="23">
        <f t="shared" si="0"/>
        <v>10580827</v>
      </c>
      <c r="AE6" s="23">
        <f t="shared" si="0"/>
        <v>5303025</v>
      </c>
      <c r="AF6" s="23">
        <f t="shared" si="0"/>
        <v>143042</v>
      </c>
      <c r="AG6" s="23">
        <f t="shared" si="0"/>
        <v>208478</v>
      </c>
      <c r="AH6" s="23">
        <f t="shared" si="0"/>
        <v>241009</v>
      </c>
      <c r="AI6" s="23">
        <f t="shared" si="0"/>
        <v>305826</v>
      </c>
      <c r="AJ6" s="23">
        <f t="shared" si="0"/>
        <v>157845</v>
      </c>
      <c r="AK6" s="24">
        <f>+AD6/AA6-1</f>
        <v>0.22695772591303798</v>
      </c>
      <c r="AL6" s="24">
        <f>+AI6/AF6-1</f>
        <v>1.138015408061968</v>
      </c>
      <c r="AM6" s="22" t="s">
        <v>96</v>
      </c>
      <c r="AN6" s="25">
        <f t="shared" si="0"/>
        <v>193019285</v>
      </c>
      <c r="AO6" s="23">
        <f t="shared" si="0"/>
        <v>214799348</v>
      </c>
      <c r="AP6" s="23">
        <f t="shared" si="0"/>
        <v>201329228</v>
      </c>
      <c r="AQ6" s="23">
        <f t="shared" si="0"/>
        <v>220083240</v>
      </c>
      <c r="AR6" s="23">
        <f t="shared" si="0"/>
        <v>88757009</v>
      </c>
      <c r="AS6" s="23">
        <f t="shared" si="0"/>
        <v>2601568</v>
      </c>
      <c r="AT6" s="23">
        <f t="shared" si="0"/>
        <v>3311519</v>
      </c>
      <c r="AU6" s="23">
        <f t="shared" si="0"/>
        <v>3165169</v>
      </c>
      <c r="AV6" s="23">
        <f t="shared" si="0"/>
        <v>3945813</v>
      </c>
      <c r="AW6" s="23">
        <f t="shared" si="0"/>
        <v>2022085</v>
      </c>
      <c r="AX6" s="24">
        <f>+AQ6/AN6-1</f>
        <v>0.14021373563786654</v>
      </c>
      <c r="AY6" s="24">
        <f>+AV6/AS6-1</f>
        <v>0.51670569441198544</v>
      </c>
      <c r="AZ6" s="22" t="s">
        <v>96</v>
      </c>
      <c r="BA6" s="26">
        <f>AVERAGE(BA7:BA91)</f>
        <v>0.16365230780491416</v>
      </c>
      <c r="BB6" s="24">
        <f t="shared" ref="BB6:BJ6" si="1">AVERAGE(BB7:BB91)</f>
        <v>0.16420249779215768</v>
      </c>
      <c r="BC6" s="24">
        <f t="shared" si="1"/>
        <v>0.14600377039167034</v>
      </c>
      <c r="BD6" s="24">
        <f t="shared" si="1"/>
        <v>0.15110913990089689</v>
      </c>
      <c r="BE6" s="24">
        <f t="shared" si="1"/>
        <v>0.12996639105380731</v>
      </c>
      <c r="BF6" s="24">
        <f t="shared" si="1"/>
        <v>0.10091462853162447</v>
      </c>
      <c r="BG6" s="24">
        <f t="shared" si="1"/>
        <v>8.0689771966929974E-2</v>
      </c>
      <c r="BH6" s="24">
        <f t="shared" si="1"/>
        <v>7.4690611432316589E-2</v>
      </c>
      <c r="BI6" s="24">
        <f t="shared" si="1"/>
        <v>7.2675529816223397E-2</v>
      </c>
      <c r="BJ6" s="24">
        <f t="shared" si="1"/>
        <v>7.1497191716327374E-2</v>
      </c>
      <c r="BK6" s="27">
        <f>AVERAGE(BK7:BK91)</f>
        <v>229.36348799010094</v>
      </c>
      <c r="BL6" s="27">
        <f t="shared" ref="BL6:BT6" si="2">AVERAGE(BL7:BL91)</f>
        <v>230.18522538729826</v>
      </c>
      <c r="BM6" s="27">
        <f t="shared" si="2"/>
        <v>230.56568966163519</v>
      </c>
      <c r="BN6" s="27">
        <f t="shared" si="2"/>
        <v>231.89024462506882</v>
      </c>
      <c r="BO6" s="27">
        <f t="shared" si="2"/>
        <v>235.53993712397414</v>
      </c>
      <c r="BP6" s="27">
        <f t="shared" si="2"/>
        <v>125.60946012248439</v>
      </c>
      <c r="BQ6" s="27">
        <f t="shared" si="2"/>
        <v>144.12228810864613</v>
      </c>
      <c r="BR6" s="27">
        <f t="shared" si="2"/>
        <v>144.22477801646835</v>
      </c>
      <c r="BS6" s="27">
        <f t="shared" si="2"/>
        <v>151.85982468446622</v>
      </c>
      <c r="BT6" s="27">
        <f t="shared" si="2"/>
        <v>160.06430446623045</v>
      </c>
    </row>
    <row r="7" spans="1:72" s="4" customFormat="1" ht="18" customHeight="1" x14ac:dyDescent="0.25">
      <c r="A7" s="28" t="s">
        <v>10</v>
      </c>
      <c r="B7" s="29">
        <v>8</v>
      </c>
      <c r="C7" s="29">
        <v>9</v>
      </c>
      <c r="D7" s="29">
        <v>11</v>
      </c>
      <c r="E7" s="29">
        <v>15</v>
      </c>
      <c r="F7" s="29">
        <v>16</v>
      </c>
      <c r="G7" s="29">
        <v>3</v>
      </c>
      <c r="H7" s="29">
        <v>4</v>
      </c>
      <c r="I7" s="29">
        <v>6</v>
      </c>
      <c r="J7" s="29">
        <v>5</v>
      </c>
      <c r="K7" s="29">
        <v>5</v>
      </c>
      <c r="L7" s="30">
        <f>+F7/B7-1</f>
        <v>1</v>
      </c>
      <c r="M7" s="31">
        <f>+K7/G7-1</f>
        <v>0.66666666666666674</v>
      </c>
      <c r="N7" s="29">
        <v>5</v>
      </c>
      <c r="O7" s="29">
        <v>6</v>
      </c>
      <c r="P7" s="29">
        <v>8</v>
      </c>
      <c r="Q7" s="29">
        <v>14</v>
      </c>
      <c r="R7" s="29">
        <v>15</v>
      </c>
      <c r="S7" s="29">
        <v>1</v>
      </c>
      <c r="T7" s="29">
        <v>2</v>
      </c>
      <c r="U7" s="29">
        <v>4</v>
      </c>
      <c r="V7" s="29">
        <v>4</v>
      </c>
      <c r="W7" s="29">
        <v>4</v>
      </c>
      <c r="X7" s="30">
        <f>+R7/N7-1</f>
        <v>2</v>
      </c>
      <c r="Y7" s="31">
        <f>+W7/S7-1</f>
        <v>3</v>
      </c>
      <c r="Z7" s="28" t="s">
        <v>10</v>
      </c>
      <c r="AA7" s="32">
        <v>8419</v>
      </c>
      <c r="AB7" s="29">
        <v>9349</v>
      </c>
      <c r="AC7" s="29">
        <v>9301</v>
      </c>
      <c r="AD7" s="29">
        <v>9688</v>
      </c>
      <c r="AE7" s="29">
        <v>9971</v>
      </c>
      <c r="AF7" s="29">
        <v>499</v>
      </c>
      <c r="AG7" s="29">
        <v>1459</v>
      </c>
      <c r="AH7" s="29">
        <v>1952</v>
      </c>
      <c r="AI7" s="29">
        <v>2522</v>
      </c>
      <c r="AJ7" s="29">
        <v>1187</v>
      </c>
      <c r="AK7" s="31">
        <f>+AD7/AA7-1</f>
        <v>0.15073049055707322</v>
      </c>
      <c r="AL7" s="31">
        <f>+AI7/AF7-1</f>
        <v>4.0541082164328657</v>
      </c>
      <c r="AM7" s="28" t="s">
        <v>10</v>
      </c>
      <c r="AN7" s="33">
        <v>298626</v>
      </c>
      <c r="AO7" s="34">
        <v>320278</v>
      </c>
      <c r="AP7" s="34">
        <v>249184</v>
      </c>
      <c r="AQ7" s="34">
        <v>243634</v>
      </c>
      <c r="AR7" s="34">
        <v>140742</v>
      </c>
      <c r="AS7" s="34">
        <v>9449</v>
      </c>
      <c r="AT7" s="34">
        <v>21478</v>
      </c>
      <c r="AU7" s="34">
        <v>22071</v>
      </c>
      <c r="AV7" s="34">
        <v>24011</v>
      </c>
      <c r="AW7" s="34">
        <v>12605</v>
      </c>
      <c r="AX7" s="31">
        <f>+AQ7/AN7-1</f>
        <v>-0.18415007400561234</v>
      </c>
      <c r="AY7" s="31">
        <f>+AV7/AS7-1</f>
        <v>1.541115461953646</v>
      </c>
      <c r="AZ7" s="28" t="s">
        <v>10</v>
      </c>
      <c r="BA7" s="35">
        <v>0.19742631251806436</v>
      </c>
      <c r="BB7" s="36">
        <v>0.19090318544789975</v>
      </c>
      <c r="BC7" s="36">
        <v>0.14292890834135924</v>
      </c>
      <c r="BD7" s="36">
        <v>9.7548953898138543E-2</v>
      </c>
      <c r="BE7" s="36">
        <v>6.653730015256544E-2</v>
      </c>
      <c r="BF7" s="36">
        <v>0.21448581230448613</v>
      </c>
      <c r="BG7" s="36">
        <v>0.18342778079939698</v>
      </c>
      <c r="BH7" s="36">
        <v>0.1301410086953658</v>
      </c>
      <c r="BI7" s="36">
        <v>3.625140381190535E-2</v>
      </c>
      <c r="BJ7" s="36">
        <v>3.7102875299291779E-2</v>
      </c>
      <c r="BK7" s="37">
        <v>240.04728322383181</v>
      </c>
      <c r="BL7" s="37">
        <v>229.74784406047246</v>
      </c>
      <c r="BM7" s="37">
        <v>256.17218601515344</v>
      </c>
      <c r="BN7" s="37">
        <v>285.88825861743436</v>
      </c>
      <c r="BO7" s="37">
        <v>257.52957184067299</v>
      </c>
      <c r="BP7" s="38">
        <v>21.249867710868877</v>
      </c>
      <c r="BQ7" s="38">
        <v>84.311853990129435</v>
      </c>
      <c r="BR7" s="38">
        <v>95.049612613837155</v>
      </c>
      <c r="BS7" s="38">
        <v>122.8707675648661</v>
      </c>
      <c r="BT7" s="38">
        <v>123.19079730265767</v>
      </c>
    </row>
    <row r="8" spans="1:72" s="4" customFormat="1" ht="18" customHeight="1" x14ac:dyDescent="0.25">
      <c r="A8" s="28" t="s">
        <v>11</v>
      </c>
      <c r="B8" s="29">
        <v>1</v>
      </c>
      <c r="C8" s="29">
        <v>1</v>
      </c>
      <c r="D8" s="29">
        <v>6</v>
      </c>
      <c r="E8" s="29">
        <v>7</v>
      </c>
      <c r="F8" s="29">
        <v>7</v>
      </c>
      <c r="G8" s="29"/>
      <c r="H8" s="29"/>
      <c r="I8" s="29">
        <v>3</v>
      </c>
      <c r="J8" s="29">
        <v>4</v>
      </c>
      <c r="K8" s="29">
        <v>4</v>
      </c>
      <c r="L8" s="30">
        <f t="shared" ref="L8:L71" si="3">+F8/B8-1</f>
        <v>6</v>
      </c>
      <c r="M8" s="31"/>
      <c r="N8" s="29">
        <v>1</v>
      </c>
      <c r="O8" s="29">
        <v>1</v>
      </c>
      <c r="P8" s="29">
        <v>6</v>
      </c>
      <c r="Q8" s="29">
        <v>7</v>
      </c>
      <c r="R8" s="29">
        <v>7</v>
      </c>
      <c r="S8" s="29"/>
      <c r="T8" s="29"/>
      <c r="U8" s="29">
        <v>3</v>
      </c>
      <c r="V8" s="29">
        <v>4</v>
      </c>
      <c r="W8" s="29">
        <v>4</v>
      </c>
      <c r="X8" s="30">
        <f t="shared" ref="X8:X71" si="4">+R8/N8-1</f>
        <v>6</v>
      </c>
      <c r="Y8" s="31"/>
      <c r="Z8" s="28" t="s">
        <v>11</v>
      </c>
      <c r="AA8" s="32">
        <v>1947</v>
      </c>
      <c r="AB8" s="29">
        <v>1752</v>
      </c>
      <c r="AC8" s="29">
        <v>3943</v>
      </c>
      <c r="AD8" s="29">
        <v>8174</v>
      </c>
      <c r="AE8" s="29">
        <v>2555</v>
      </c>
      <c r="AF8" s="29"/>
      <c r="AG8" s="29"/>
      <c r="AH8" s="29">
        <v>508</v>
      </c>
      <c r="AI8" s="29">
        <v>2571</v>
      </c>
      <c r="AJ8" s="29">
        <v>784</v>
      </c>
      <c r="AK8" s="31">
        <f t="shared" ref="AK8:AK71" si="5">+AD8/AA8-1</f>
        <v>3.1982537236774524</v>
      </c>
      <c r="AL8" s="31"/>
      <c r="AM8" s="28" t="s">
        <v>11</v>
      </c>
      <c r="AN8" s="33">
        <v>58023</v>
      </c>
      <c r="AO8" s="34">
        <v>66184</v>
      </c>
      <c r="AP8" s="34">
        <v>86020</v>
      </c>
      <c r="AQ8" s="34">
        <v>127131</v>
      </c>
      <c r="AR8" s="34">
        <v>44735</v>
      </c>
      <c r="AS8" s="34"/>
      <c r="AT8" s="34"/>
      <c r="AU8" s="34">
        <v>3792</v>
      </c>
      <c r="AV8" s="34">
        <v>15807</v>
      </c>
      <c r="AW8" s="34">
        <v>5680</v>
      </c>
      <c r="AX8" s="31">
        <f t="shared" ref="AX8:AX71" si="6">+AQ8/AN8-1</f>
        <v>1.1910449304586113</v>
      </c>
      <c r="AY8" s="31"/>
      <c r="AZ8" s="28" t="s">
        <v>11</v>
      </c>
      <c r="BA8" s="35">
        <v>0.20695300462249616</v>
      </c>
      <c r="BB8" s="36">
        <v>0.26233510908168445</v>
      </c>
      <c r="BC8" s="36">
        <v>8.9258620244047335E-2</v>
      </c>
      <c r="BD8" s="36">
        <v>7.7949830209116611E-2</v>
      </c>
      <c r="BE8" s="36">
        <v>8.3609892294637736E-2</v>
      </c>
      <c r="BF8" s="36"/>
      <c r="BG8" s="36"/>
      <c r="BH8" s="36">
        <v>2.8537637173695462E-2</v>
      </c>
      <c r="BI8" s="36">
        <v>3.7557502301545989E-2</v>
      </c>
      <c r="BJ8" s="36">
        <v>3.6495585378930537E-2</v>
      </c>
      <c r="BK8" s="37">
        <v>198.96092928666218</v>
      </c>
      <c r="BL8" s="37">
        <v>194.69841653571859</v>
      </c>
      <c r="BM8" s="37">
        <v>171.10806789118809</v>
      </c>
      <c r="BN8" s="37">
        <v>172.55028277918052</v>
      </c>
      <c r="BO8" s="37">
        <v>172.86169665809769</v>
      </c>
      <c r="BP8" s="38"/>
      <c r="BQ8" s="38"/>
      <c r="BR8" s="38">
        <v>151.38185654008439</v>
      </c>
      <c r="BS8" s="38">
        <v>140.41184285443157</v>
      </c>
      <c r="BT8" s="38">
        <v>148.23239436619718</v>
      </c>
    </row>
    <row r="9" spans="1:72" s="4" customFormat="1" ht="18" customHeight="1" x14ac:dyDescent="0.25">
      <c r="A9" s="28" t="s">
        <v>12</v>
      </c>
      <c r="B9" s="29">
        <v>56</v>
      </c>
      <c r="C9" s="29">
        <v>68</v>
      </c>
      <c r="D9" s="29">
        <v>73</v>
      </c>
      <c r="E9" s="29">
        <v>75</v>
      </c>
      <c r="F9" s="29">
        <v>75</v>
      </c>
      <c r="G9" s="29">
        <v>1</v>
      </c>
      <c r="H9" s="29">
        <v>2</v>
      </c>
      <c r="I9" s="29">
        <v>5</v>
      </c>
      <c r="J9" s="29">
        <v>7</v>
      </c>
      <c r="K9" s="29">
        <v>7</v>
      </c>
      <c r="L9" s="30">
        <f t="shared" si="3"/>
        <v>0.33928571428571419</v>
      </c>
      <c r="M9" s="31">
        <f t="shared" ref="M9:M69" si="7">+K9/G9-1</f>
        <v>6</v>
      </c>
      <c r="N9" s="29">
        <v>55</v>
      </c>
      <c r="O9" s="29">
        <v>67</v>
      </c>
      <c r="P9" s="29">
        <v>72</v>
      </c>
      <c r="Q9" s="29">
        <v>75</v>
      </c>
      <c r="R9" s="29">
        <v>75</v>
      </c>
      <c r="S9" s="29">
        <v>1</v>
      </c>
      <c r="T9" s="29">
        <v>2</v>
      </c>
      <c r="U9" s="29">
        <v>5</v>
      </c>
      <c r="V9" s="29">
        <v>7</v>
      </c>
      <c r="W9" s="29">
        <v>7</v>
      </c>
      <c r="X9" s="30">
        <f t="shared" si="4"/>
        <v>0.36363636363636354</v>
      </c>
      <c r="Y9" s="31">
        <f t="shared" ref="Y9:Y69" si="8">+W9/S9-1</f>
        <v>6</v>
      </c>
      <c r="Z9" s="28" t="s">
        <v>12</v>
      </c>
      <c r="AA9" s="32">
        <v>85333</v>
      </c>
      <c r="AB9" s="29">
        <v>107881</v>
      </c>
      <c r="AC9" s="29">
        <v>125417</v>
      </c>
      <c r="AD9" s="29">
        <v>133914</v>
      </c>
      <c r="AE9" s="29">
        <v>65397</v>
      </c>
      <c r="AF9" s="29">
        <v>42</v>
      </c>
      <c r="AG9" s="29">
        <v>538</v>
      </c>
      <c r="AH9" s="29">
        <v>1048</v>
      </c>
      <c r="AI9" s="29">
        <v>2831</v>
      </c>
      <c r="AJ9" s="29">
        <v>1867</v>
      </c>
      <c r="AK9" s="31">
        <f t="shared" si="5"/>
        <v>0.56931081762038138</v>
      </c>
      <c r="AL9" s="31">
        <f t="shared" ref="AL9:AL69" si="9">+AI9/AF9-1</f>
        <v>66.404761904761898</v>
      </c>
      <c r="AM9" s="28" t="s">
        <v>12</v>
      </c>
      <c r="AN9" s="33">
        <v>2019944</v>
      </c>
      <c r="AO9" s="34">
        <v>2319964</v>
      </c>
      <c r="AP9" s="34">
        <v>2253318</v>
      </c>
      <c r="AQ9" s="34">
        <v>2535154</v>
      </c>
      <c r="AR9" s="34">
        <v>1089355</v>
      </c>
      <c r="AS9" s="34">
        <v>1297</v>
      </c>
      <c r="AT9" s="34">
        <v>6866</v>
      </c>
      <c r="AU9" s="34">
        <v>9442</v>
      </c>
      <c r="AV9" s="34">
        <v>21159</v>
      </c>
      <c r="AW9" s="34">
        <v>15341</v>
      </c>
      <c r="AX9" s="31">
        <f t="shared" si="6"/>
        <v>0.25506152645815927</v>
      </c>
      <c r="AY9" s="31">
        <f t="shared" ref="AY9:AY67" si="10">+AV9/AS9-1</f>
        <v>15.313801079414031</v>
      </c>
      <c r="AZ9" s="28" t="s">
        <v>12</v>
      </c>
      <c r="BA9" s="35">
        <v>0.15496995102516611</v>
      </c>
      <c r="BB9" s="36">
        <v>0.17365233839262142</v>
      </c>
      <c r="BC9" s="36">
        <v>0.12601473763191834</v>
      </c>
      <c r="BD9" s="36">
        <v>0.13551023391964931</v>
      </c>
      <c r="BE9" s="36">
        <v>0.11802762176594679</v>
      </c>
      <c r="BF9" s="36">
        <v>0.12352380952380952</v>
      </c>
      <c r="BG9" s="36">
        <v>5.1627308894572323E-2</v>
      </c>
      <c r="BH9" s="36">
        <v>3.1757507012656921E-2</v>
      </c>
      <c r="BI9" s="36">
        <v>2.9749770964675813E-2</v>
      </c>
      <c r="BJ9" s="36">
        <v>3.0567629557237488E-2</v>
      </c>
      <c r="BK9" s="37">
        <v>211.30501637669164</v>
      </c>
      <c r="BL9" s="37">
        <v>213.46332572401985</v>
      </c>
      <c r="BM9" s="37">
        <v>215.09038182804201</v>
      </c>
      <c r="BN9" s="37">
        <v>212.24762696861808</v>
      </c>
      <c r="BO9" s="37">
        <v>214.21346347150379</v>
      </c>
      <c r="BP9" s="38">
        <v>165.24286815728604</v>
      </c>
      <c r="BQ9" s="38">
        <v>161.6224876201573</v>
      </c>
      <c r="BR9" s="38">
        <v>170.38974793475958</v>
      </c>
      <c r="BS9" s="38">
        <v>161.13994045087196</v>
      </c>
      <c r="BT9" s="38">
        <v>157.02952871390391</v>
      </c>
    </row>
    <row r="10" spans="1:72" s="4" customFormat="1" ht="18" customHeight="1" x14ac:dyDescent="0.25">
      <c r="A10" s="28" t="s">
        <v>13</v>
      </c>
      <c r="B10" s="29">
        <v>30</v>
      </c>
      <c r="C10" s="29">
        <v>31</v>
      </c>
      <c r="D10" s="29">
        <v>31</v>
      </c>
      <c r="E10" s="29">
        <v>31</v>
      </c>
      <c r="F10" s="29">
        <v>32</v>
      </c>
      <c r="G10" s="29"/>
      <c r="H10" s="29"/>
      <c r="I10" s="29">
        <v>1</v>
      </c>
      <c r="J10" s="29">
        <v>1</v>
      </c>
      <c r="K10" s="29">
        <v>1</v>
      </c>
      <c r="L10" s="30">
        <f t="shared" si="3"/>
        <v>6.6666666666666652E-2</v>
      </c>
      <c r="M10" s="31"/>
      <c r="N10" s="29">
        <v>30</v>
      </c>
      <c r="O10" s="29">
        <v>31</v>
      </c>
      <c r="P10" s="29">
        <v>31</v>
      </c>
      <c r="Q10" s="29">
        <v>31</v>
      </c>
      <c r="R10" s="29">
        <v>32</v>
      </c>
      <c r="S10" s="29"/>
      <c r="T10" s="29"/>
      <c r="U10" s="29">
        <v>1</v>
      </c>
      <c r="V10" s="29">
        <v>1</v>
      </c>
      <c r="W10" s="29">
        <v>1</v>
      </c>
      <c r="X10" s="30">
        <f t="shared" si="4"/>
        <v>6.6666666666666652E-2</v>
      </c>
      <c r="Y10" s="31"/>
      <c r="Z10" s="28" t="s">
        <v>13</v>
      </c>
      <c r="AA10" s="32">
        <v>38660</v>
      </c>
      <c r="AB10" s="29">
        <v>49316</v>
      </c>
      <c r="AC10" s="29">
        <v>46274</v>
      </c>
      <c r="AD10" s="29">
        <v>49434</v>
      </c>
      <c r="AE10" s="29">
        <v>30566</v>
      </c>
      <c r="AF10" s="29"/>
      <c r="AG10" s="29"/>
      <c r="AH10" s="29">
        <v>73</v>
      </c>
      <c r="AI10" s="29">
        <v>994</v>
      </c>
      <c r="AJ10" s="29">
        <v>452</v>
      </c>
      <c r="AK10" s="31">
        <f t="shared" si="5"/>
        <v>0.2786859803414381</v>
      </c>
      <c r="AL10" s="31"/>
      <c r="AM10" s="28" t="s">
        <v>13</v>
      </c>
      <c r="AN10" s="33">
        <v>399749</v>
      </c>
      <c r="AO10" s="34">
        <v>611707</v>
      </c>
      <c r="AP10" s="34">
        <v>643349</v>
      </c>
      <c r="AQ10" s="34">
        <v>753800</v>
      </c>
      <c r="AR10" s="34">
        <v>365566</v>
      </c>
      <c r="AS10" s="34"/>
      <c r="AT10" s="34"/>
      <c r="AU10" s="34">
        <v>459</v>
      </c>
      <c r="AV10" s="34">
        <v>4875</v>
      </c>
      <c r="AW10" s="34">
        <v>1948</v>
      </c>
      <c r="AX10" s="31">
        <f t="shared" si="6"/>
        <v>0.8856832662495715</v>
      </c>
      <c r="AY10" s="31"/>
      <c r="AZ10" s="28" t="s">
        <v>13</v>
      </c>
      <c r="BA10" s="35">
        <v>9.1676478555522439E-2</v>
      </c>
      <c r="BB10" s="36">
        <v>0.12634824294886571</v>
      </c>
      <c r="BC10" s="36">
        <v>0.13539555658020352</v>
      </c>
      <c r="BD10" s="36">
        <v>0.15329443696781631</v>
      </c>
      <c r="BE10" s="36">
        <v>0.12348553470079728</v>
      </c>
      <c r="BF10" s="36"/>
      <c r="BG10" s="36"/>
      <c r="BH10" s="36">
        <v>0.15719178082191781</v>
      </c>
      <c r="BI10" s="36">
        <v>0.12261066398390341</v>
      </c>
      <c r="BJ10" s="36">
        <v>0.10774336283185841</v>
      </c>
      <c r="BK10" s="37">
        <v>250.40990721677852</v>
      </c>
      <c r="BL10" s="37">
        <v>261.83322244146296</v>
      </c>
      <c r="BM10" s="37">
        <v>267.93487360670491</v>
      </c>
      <c r="BN10" s="37">
        <v>271.34540196338554</v>
      </c>
      <c r="BO10" s="37">
        <v>276.8749555483825</v>
      </c>
      <c r="BP10" s="38"/>
      <c r="BQ10" s="38"/>
      <c r="BR10" s="38">
        <v>224.400871459695</v>
      </c>
      <c r="BS10" s="38">
        <v>182.27282051282052</v>
      </c>
      <c r="BT10" s="38">
        <v>212.0482546201232</v>
      </c>
    </row>
    <row r="11" spans="1:72" s="4" customFormat="1" ht="18" customHeight="1" x14ac:dyDescent="0.25">
      <c r="A11" s="28" t="s">
        <v>14</v>
      </c>
      <c r="B11" s="29">
        <v>33</v>
      </c>
      <c r="C11" s="29">
        <v>41</v>
      </c>
      <c r="D11" s="29">
        <v>49</v>
      </c>
      <c r="E11" s="29">
        <v>53</v>
      </c>
      <c r="F11" s="29">
        <v>53</v>
      </c>
      <c r="G11" s="29"/>
      <c r="H11" s="29"/>
      <c r="I11" s="29"/>
      <c r="J11" s="29"/>
      <c r="K11" s="29"/>
      <c r="L11" s="30">
        <f t="shared" si="3"/>
        <v>0.60606060606060597</v>
      </c>
      <c r="M11" s="31"/>
      <c r="N11" s="29">
        <v>33</v>
      </c>
      <c r="O11" s="29">
        <v>41</v>
      </c>
      <c r="P11" s="29">
        <v>49</v>
      </c>
      <c r="Q11" s="29">
        <v>53</v>
      </c>
      <c r="R11" s="29">
        <v>53</v>
      </c>
      <c r="S11" s="29"/>
      <c r="T11" s="29"/>
      <c r="U11" s="29"/>
      <c r="V11" s="29"/>
      <c r="W11" s="29"/>
      <c r="X11" s="30">
        <f t="shared" si="4"/>
        <v>0.60606060606060597</v>
      </c>
      <c r="Y11" s="31"/>
      <c r="Z11" s="28" t="s">
        <v>14</v>
      </c>
      <c r="AA11" s="32">
        <v>66765</v>
      </c>
      <c r="AB11" s="29">
        <v>67144</v>
      </c>
      <c r="AC11" s="29">
        <v>85316</v>
      </c>
      <c r="AD11" s="29">
        <v>93219</v>
      </c>
      <c r="AE11" s="29">
        <v>42199</v>
      </c>
      <c r="AF11" s="29"/>
      <c r="AG11" s="29"/>
      <c r="AH11" s="29"/>
      <c r="AI11" s="29"/>
      <c r="AJ11" s="29"/>
      <c r="AK11" s="31">
        <f t="shared" si="5"/>
        <v>0.39622556728824976</v>
      </c>
      <c r="AL11" s="31"/>
      <c r="AM11" s="28" t="s">
        <v>14</v>
      </c>
      <c r="AN11" s="33">
        <v>1287608</v>
      </c>
      <c r="AO11" s="34">
        <v>1421515</v>
      </c>
      <c r="AP11" s="34">
        <v>1384996</v>
      </c>
      <c r="AQ11" s="34">
        <v>1393742</v>
      </c>
      <c r="AR11" s="34">
        <v>618275</v>
      </c>
      <c r="AS11" s="34"/>
      <c r="AT11" s="34"/>
      <c r="AU11" s="34"/>
      <c r="AV11" s="34"/>
      <c r="AW11" s="34"/>
      <c r="AX11" s="31">
        <f t="shared" si="6"/>
        <v>8.2427260470578023E-2</v>
      </c>
      <c r="AY11" s="31"/>
      <c r="AZ11" s="28" t="s">
        <v>14</v>
      </c>
      <c r="BA11" s="35">
        <v>0.16044346846729757</v>
      </c>
      <c r="BB11" s="36">
        <v>0.18599418798895004</v>
      </c>
      <c r="BC11" s="36">
        <v>0.1436041654328869</v>
      </c>
      <c r="BD11" s="36">
        <v>0.14272603335970882</v>
      </c>
      <c r="BE11" s="36">
        <v>0.13252199835625481</v>
      </c>
      <c r="BF11" s="36"/>
      <c r="BG11" s="36"/>
      <c r="BH11" s="36"/>
      <c r="BI11" s="36"/>
      <c r="BJ11" s="36"/>
      <c r="BK11" s="37">
        <v>240.35622254599227</v>
      </c>
      <c r="BL11" s="37">
        <v>241.86810550715259</v>
      </c>
      <c r="BM11" s="37">
        <v>242.37193898032919</v>
      </c>
      <c r="BN11" s="37">
        <v>234.52506776720512</v>
      </c>
      <c r="BO11" s="37">
        <v>233.12263041526828</v>
      </c>
      <c r="BP11" s="38"/>
      <c r="BQ11" s="38"/>
      <c r="BR11" s="38"/>
      <c r="BS11" s="38"/>
      <c r="BT11" s="38"/>
    </row>
    <row r="12" spans="1:72" s="4" customFormat="1" ht="18" customHeight="1" x14ac:dyDescent="0.25">
      <c r="A12" s="28" t="s">
        <v>15</v>
      </c>
      <c r="B12" s="29">
        <v>36</v>
      </c>
      <c r="C12" s="29">
        <v>39</v>
      </c>
      <c r="D12" s="29">
        <v>42</v>
      </c>
      <c r="E12" s="29">
        <v>42</v>
      </c>
      <c r="F12" s="29">
        <v>41</v>
      </c>
      <c r="G12" s="29">
        <v>1</v>
      </c>
      <c r="H12" s="29">
        <v>1</v>
      </c>
      <c r="I12" s="29">
        <v>3</v>
      </c>
      <c r="J12" s="29">
        <v>4</v>
      </c>
      <c r="K12" s="29">
        <v>3</v>
      </c>
      <c r="L12" s="30">
        <f t="shared" si="3"/>
        <v>0.13888888888888884</v>
      </c>
      <c r="M12" s="31">
        <f t="shared" si="7"/>
        <v>2</v>
      </c>
      <c r="N12" s="29">
        <v>35</v>
      </c>
      <c r="O12" s="29">
        <v>37</v>
      </c>
      <c r="P12" s="29">
        <v>40</v>
      </c>
      <c r="Q12" s="29">
        <v>39</v>
      </c>
      <c r="R12" s="29">
        <v>41</v>
      </c>
      <c r="S12" s="29">
        <v>1</v>
      </c>
      <c r="T12" s="29"/>
      <c r="U12" s="29">
        <v>2</v>
      </c>
      <c r="V12" s="29">
        <v>3</v>
      </c>
      <c r="W12" s="29">
        <v>3</v>
      </c>
      <c r="X12" s="30">
        <f t="shared" si="4"/>
        <v>0.17142857142857149</v>
      </c>
      <c r="Y12" s="31">
        <f t="shared" si="8"/>
        <v>2</v>
      </c>
      <c r="Z12" s="28" t="s">
        <v>15</v>
      </c>
      <c r="AA12" s="32">
        <v>54554</v>
      </c>
      <c r="AB12" s="29">
        <v>64677</v>
      </c>
      <c r="AC12" s="29">
        <v>66012</v>
      </c>
      <c r="AD12" s="29">
        <v>67851</v>
      </c>
      <c r="AE12" s="29">
        <v>28772</v>
      </c>
      <c r="AF12" s="29">
        <v>220</v>
      </c>
      <c r="AG12" s="29">
        <v>183</v>
      </c>
      <c r="AH12" s="29">
        <v>74</v>
      </c>
      <c r="AI12" s="29">
        <v>713</v>
      </c>
      <c r="AJ12" s="29">
        <v>602</v>
      </c>
      <c r="AK12" s="31">
        <f t="shared" si="5"/>
        <v>0.24374014737691096</v>
      </c>
      <c r="AL12" s="31">
        <f t="shared" si="9"/>
        <v>2.2409090909090907</v>
      </c>
      <c r="AM12" s="28" t="s">
        <v>15</v>
      </c>
      <c r="AN12" s="33">
        <v>1348508</v>
      </c>
      <c r="AO12" s="34">
        <v>1438384</v>
      </c>
      <c r="AP12" s="34">
        <v>1293983</v>
      </c>
      <c r="AQ12" s="34">
        <v>1402306</v>
      </c>
      <c r="AR12" s="34">
        <v>532402</v>
      </c>
      <c r="AS12" s="34">
        <v>601</v>
      </c>
      <c r="AT12" s="34">
        <v>566</v>
      </c>
      <c r="AU12" s="34">
        <v>465</v>
      </c>
      <c r="AV12" s="34">
        <v>3895</v>
      </c>
      <c r="AW12" s="34">
        <v>4077</v>
      </c>
      <c r="AX12" s="31">
        <f t="shared" si="6"/>
        <v>3.9894461137790715E-2</v>
      </c>
      <c r="AY12" s="31">
        <f t="shared" si="10"/>
        <v>5.4808652246256235</v>
      </c>
      <c r="AZ12" s="28" t="s">
        <v>15</v>
      </c>
      <c r="BA12" s="35">
        <v>0.15242675968957267</v>
      </c>
      <c r="BB12" s="36">
        <v>0.16183725431019802</v>
      </c>
      <c r="BC12" s="36">
        <v>0.13062241537716029</v>
      </c>
      <c r="BD12" s="36">
        <v>0.13176107684996977</v>
      </c>
      <c r="BE12" s="36">
        <v>0.13574540980075528</v>
      </c>
      <c r="BF12" s="36">
        <v>1.3008658008658009E-2</v>
      </c>
      <c r="BG12" s="36">
        <v>1.4728077023158989E-2</v>
      </c>
      <c r="BH12" s="36">
        <v>3.2276725869606844E-2</v>
      </c>
      <c r="BI12" s="36">
        <v>1.6350587157465537E-2</v>
      </c>
      <c r="BJ12" s="36">
        <v>2.8183387415338258E-2</v>
      </c>
      <c r="BK12" s="37" t="s">
        <v>97</v>
      </c>
      <c r="BL12" s="37">
        <v>206.46286127348469</v>
      </c>
      <c r="BM12" s="37">
        <v>211.31000084236035</v>
      </c>
      <c r="BN12" s="37">
        <v>214.91697183068462</v>
      </c>
      <c r="BO12" s="37">
        <v>214.67976080104881</v>
      </c>
      <c r="BP12" s="38">
        <v>106.65557404326123</v>
      </c>
      <c r="BQ12" s="38">
        <v>100</v>
      </c>
      <c r="BR12" s="38">
        <v>100</v>
      </c>
      <c r="BS12" s="38">
        <v>147.07317073170731</v>
      </c>
      <c r="BT12" s="38">
        <v>147.47363257297033</v>
      </c>
    </row>
    <row r="13" spans="1:72" s="4" customFormat="1" ht="18" customHeight="1" x14ac:dyDescent="0.25">
      <c r="A13" s="28" t="s">
        <v>16</v>
      </c>
      <c r="B13" s="29">
        <v>115</v>
      </c>
      <c r="C13" s="29">
        <v>127</v>
      </c>
      <c r="D13" s="29">
        <v>136</v>
      </c>
      <c r="E13" s="29">
        <v>147</v>
      </c>
      <c r="F13" s="29">
        <v>155</v>
      </c>
      <c r="G13" s="29">
        <v>4</v>
      </c>
      <c r="H13" s="29">
        <v>5</v>
      </c>
      <c r="I13" s="29">
        <v>9</v>
      </c>
      <c r="J13" s="29">
        <v>17</v>
      </c>
      <c r="K13" s="29">
        <v>23</v>
      </c>
      <c r="L13" s="30">
        <f t="shared" si="3"/>
        <v>0.34782608695652173</v>
      </c>
      <c r="M13" s="31">
        <f t="shared" si="7"/>
        <v>4.75</v>
      </c>
      <c r="N13" s="29">
        <v>108</v>
      </c>
      <c r="O13" s="29">
        <v>121</v>
      </c>
      <c r="P13" s="29">
        <v>134</v>
      </c>
      <c r="Q13" s="29">
        <v>145</v>
      </c>
      <c r="R13" s="29">
        <v>153</v>
      </c>
      <c r="S13" s="29">
        <v>1</v>
      </c>
      <c r="T13" s="29">
        <v>4</v>
      </c>
      <c r="U13" s="29">
        <v>8</v>
      </c>
      <c r="V13" s="29">
        <v>16</v>
      </c>
      <c r="W13" s="29">
        <v>22</v>
      </c>
      <c r="X13" s="30">
        <f t="shared" si="4"/>
        <v>0.41666666666666674</v>
      </c>
      <c r="Y13" s="31">
        <f t="shared" si="8"/>
        <v>21</v>
      </c>
      <c r="Z13" s="28" t="s">
        <v>16</v>
      </c>
      <c r="AA13" s="32">
        <v>199500</v>
      </c>
      <c r="AB13" s="29">
        <v>242620</v>
      </c>
      <c r="AC13" s="29">
        <v>265120</v>
      </c>
      <c r="AD13" s="29">
        <v>278270</v>
      </c>
      <c r="AE13" s="29">
        <v>138206</v>
      </c>
      <c r="AF13" s="29">
        <v>775</v>
      </c>
      <c r="AG13" s="29">
        <v>4899</v>
      </c>
      <c r="AH13" s="29">
        <v>7253</v>
      </c>
      <c r="AI13" s="29">
        <v>12676</v>
      </c>
      <c r="AJ13" s="29">
        <v>7080</v>
      </c>
      <c r="AK13" s="31">
        <f t="shared" si="5"/>
        <v>0.39483709273182965</v>
      </c>
      <c r="AL13" s="31">
        <f t="shared" si="9"/>
        <v>15.356129032258064</v>
      </c>
      <c r="AM13" s="28" t="s">
        <v>16</v>
      </c>
      <c r="AN13" s="33">
        <v>4715989</v>
      </c>
      <c r="AO13" s="34">
        <v>5276725</v>
      </c>
      <c r="AP13" s="34">
        <v>5011528</v>
      </c>
      <c r="AQ13" s="34">
        <v>5470758</v>
      </c>
      <c r="AR13" s="34">
        <v>2230104</v>
      </c>
      <c r="AS13" s="34">
        <v>6177</v>
      </c>
      <c r="AT13" s="34">
        <v>38814</v>
      </c>
      <c r="AU13" s="34">
        <v>52918</v>
      </c>
      <c r="AV13" s="34">
        <v>99823</v>
      </c>
      <c r="AW13" s="34">
        <v>58096</v>
      </c>
      <c r="AX13" s="31">
        <f t="shared" si="6"/>
        <v>0.16004469051984649</v>
      </c>
      <c r="AY13" s="31">
        <f t="shared" si="10"/>
        <v>15.160433867573257</v>
      </c>
      <c r="AZ13" s="28" t="s">
        <v>16</v>
      </c>
      <c r="BA13" s="35">
        <v>0.1555532202370912</v>
      </c>
      <c r="BB13" s="36">
        <v>0.15759457341836</v>
      </c>
      <c r="BC13" s="36">
        <v>0.15044855377378874</v>
      </c>
      <c r="BD13" s="36">
        <v>0.15470156472376756</v>
      </c>
      <c r="BE13" s="36">
        <v>0.1244839364507435</v>
      </c>
      <c r="BF13" s="36">
        <v>7.1985183358005453E-2</v>
      </c>
      <c r="BG13" s="36">
        <v>6.802875591557557E-2</v>
      </c>
      <c r="BH13" s="36">
        <v>9.20628995863087E-2</v>
      </c>
      <c r="BI13" s="36">
        <v>7.1248573676137197E-2</v>
      </c>
      <c r="BJ13" s="36">
        <v>5.9165670477952001E-2</v>
      </c>
      <c r="BK13" s="37">
        <v>200.85506647280135</v>
      </c>
      <c r="BL13" s="37">
        <v>200.00573193410688</v>
      </c>
      <c r="BM13" s="37">
        <v>204.59859986814399</v>
      </c>
      <c r="BN13" s="37">
        <v>205.03755499512133</v>
      </c>
      <c r="BO13" s="37">
        <v>212.82103744489052</v>
      </c>
      <c r="BP13" s="38">
        <v>40.333495224218879</v>
      </c>
      <c r="BQ13" s="38">
        <v>136.52303292626371</v>
      </c>
      <c r="BR13" s="38">
        <v>139.25713367852148</v>
      </c>
      <c r="BS13" s="38">
        <v>135.65651202628652</v>
      </c>
      <c r="BT13" s="38">
        <v>142.73474938033598</v>
      </c>
    </row>
    <row r="14" spans="1:72" s="4" customFormat="1" ht="18" customHeight="1" x14ac:dyDescent="0.25">
      <c r="A14" s="28" t="s">
        <v>17</v>
      </c>
      <c r="B14" s="29">
        <v>45</v>
      </c>
      <c r="C14" s="29">
        <v>45</v>
      </c>
      <c r="D14" s="29">
        <v>56</v>
      </c>
      <c r="E14" s="29">
        <v>63</v>
      </c>
      <c r="F14" s="29">
        <v>65</v>
      </c>
      <c r="G14" s="29">
        <v>1</v>
      </c>
      <c r="H14" s="29">
        <v>1</v>
      </c>
      <c r="I14" s="29">
        <v>1</v>
      </c>
      <c r="J14" s="29">
        <v>2</v>
      </c>
      <c r="K14" s="29">
        <v>2</v>
      </c>
      <c r="L14" s="30">
        <f t="shared" si="3"/>
        <v>0.44444444444444442</v>
      </c>
      <c r="M14" s="31">
        <f t="shared" si="7"/>
        <v>1</v>
      </c>
      <c r="N14" s="29">
        <v>44</v>
      </c>
      <c r="O14" s="29">
        <v>44</v>
      </c>
      <c r="P14" s="29">
        <v>55</v>
      </c>
      <c r="Q14" s="29">
        <v>62</v>
      </c>
      <c r="R14" s="29">
        <v>64</v>
      </c>
      <c r="S14" s="29">
        <v>1</v>
      </c>
      <c r="T14" s="29">
        <v>1</v>
      </c>
      <c r="U14" s="29">
        <v>1</v>
      </c>
      <c r="V14" s="29">
        <v>2</v>
      </c>
      <c r="W14" s="29">
        <v>2</v>
      </c>
      <c r="X14" s="30">
        <f t="shared" si="4"/>
        <v>0.45454545454545459</v>
      </c>
      <c r="Y14" s="31">
        <f t="shared" si="8"/>
        <v>1</v>
      </c>
      <c r="Z14" s="28" t="s">
        <v>17</v>
      </c>
      <c r="AA14" s="32">
        <v>84447</v>
      </c>
      <c r="AB14" s="29">
        <v>88780</v>
      </c>
      <c r="AC14" s="29">
        <v>96793</v>
      </c>
      <c r="AD14" s="29">
        <v>111276</v>
      </c>
      <c r="AE14" s="29">
        <v>57352</v>
      </c>
      <c r="AF14" s="29">
        <v>305</v>
      </c>
      <c r="AG14" s="29">
        <v>757</v>
      </c>
      <c r="AH14" s="29">
        <v>855</v>
      </c>
      <c r="AI14" s="29">
        <v>909</v>
      </c>
      <c r="AJ14" s="29">
        <v>821</v>
      </c>
      <c r="AK14" s="31">
        <f t="shared" si="5"/>
        <v>0.31770222743259091</v>
      </c>
      <c r="AL14" s="31">
        <f t="shared" si="9"/>
        <v>1.9803278688524588</v>
      </c>
      <c r="AM14" s="28" t="s">
        <v>17</v>
      </c>
      <c r="AN14" s="33">
        <v>1856740</v>
      </c>
      <c r="AO14" s="34">
        <v>2156028</v>
      </c>
      <c r="AP14" s="34">
        <v>1988999</v>
      </c>
      <c r="AQ14" s="34">
        <v>2149162</v>
      </c>
      <c r="AR14" s="34">
        <v>881896</v>
      </c>
      <c r="AS14" s="34">
        <v>1847</v>
      </c>
      <c r="AT14" s="34">
        <v>5457</v>
      </c>
      <c r="AU14" s="34">
        <v>7139</v>
      </c>
      <c r="AV14" s="34">
        <v>8630</v>
      </c>
      <c r="AW14" s="34">
        <v>8317</v>
      </c>
      <c r="AX14" s="31">
        <f t="shared" si="6"/>
        <v>0.15749216368473773</v>
      </c>
      <c r="AY14" s="31">
        <f t="shared" si="10"/>
        <v>3.6724417975094745</v>
      </c>
      <c r="AZ14" s="28" t="s">
        <v>17</v>
      </c>
      <c r="BA14" s="35">
        <v>0.12897119668278398</v>
      </c>
      <c r="BB14" s="36">
        <v>0.14620645191236345</v>
      </c>
      <c r="BC14" s="36">
        <v>0.12952450393661388</v>
      </c>
      <c r="BD14" s="36">
        <v>0.12655592852521472</v>
      </c>
      <c r="BE14" s="36">
        <v>0.1035133221606442</v>
      </c>
      <c r="BF14" s="36">
        <v>5.4069086651053866E-2</v>
      </c>
      <c r="BG14" s="36">
        <v>6.4363559162106052E-2</v>
      </c>
      <c r="BH14" s="36">
        <v>7.4550960735171271E-2</v>
      </c>
      <c r="BI14" s="36">
        <v>5.0143973777383569E-2</v>
      </c>
      <c r="BJ14" s="36">
        <v>6.1283875819418028E-2</v>
      </c>
      <c r="BK14" s="37">
        <v>179.6063247035126</v>
      </c>
      <c r="BL14" s="37">
        <v>181.7269968200784</v>
      </c>
      <c r="BM14" s="37">
        <v>186.12824732440791</v>
      </c>
      <c r="BN14" s="37">
        <v>193.97604857148971</v>
      </c>
      <c r="BO14" s="37">
        <v>204.55507304716201</v>
      </c>
      <c r="BP14" s="38">
        <v>115.53871142393069</v>
      </c>
      <c r="BQ14" s="38">
        <v>118.73740150265714</v>
      </c>
      <c r="BR14" s="38">
        <v>131.05897184479619</v>
      </c>
      <c r="BS14" s="38">
        <v>129.81460023174972</v>
      </c>
      <c r="BT14" s="38">
        <v>144.85391367079475</v>
      </c>
    </row>
    <row r="15" spans="1:72" s="4" customFormat="1" ht="18" customHeight="1" x14ac:dyDescent="0.25">
      <c r="A15" s="28" t="s">
        <v>18</v>
      </c>
      <c r="B15" s="29">
        <v>34</v>
      </c>
      <c r="C15" s="29">
        <v>36</v>
      </c>
      <c r="D15" s="29">
        <v>42</v>
      </c>
      <c r="E15" s="29">
        <v>37</v>
      </c>
      <c r="F15" s="29">
        <v>41</v>
      </c>
      <c r="G15" s="29"/>
      <c r="H15" s="29"/>
      <c r="I15" s="29"/>
      <c r="J15" s="29"/>
      <c r="K15" s="29"/>
      <c r="L15" s="30">
        <f t="shared" si="3"/>
        <v>0.20588235294117641</v>
      </c>
      <c r="M15" s="31"/>
      <c r="N15" s="29">
        <v>34</v>
      </c>
      <c r="O15" s="29">
        <v>36</v>
      </c>
      <c r="P15" s="29">
        <v>42</v>
      </c>
      <c r="Q15" s="29">
        <v>37</v>
      </c>
      <c r="R15" s="29">
        <v>41</v>
      </c>
      <c r="S15" s="29"/>
      <c r="T15" s="29"/>
      <c r="U15" s="29"/>
      <c r="V15" s="29"/>
      <c r="W15" s="29"/>
      <c r="X15" s="30">
        <f t="shared" si="4"/>
        <v>0.20588235294117641</v>
      </c>
      <c r="Y15" s="31"/>
      <c r="Z15" s="28" t="s">
        <v>18</v>
      </c>
      <c r="AA15" s="32">
        <v>65604</v>
      </c>
      <c r="AB15" s="29">
        <v>70472</v>
      </c>
      <c r="AC15" s="29">
        <v>61425</v>
      </c>
      <c r="AD15" s="29">
        <v>65171</v>
      </c>
      <c r="AE15" s="29">
        <v>29584</v>
      </c>
      <c r="AF15" s="29"/>
      <c r="AG15" s="29"/>
      <c r="AH15" s="29"/>
      <c r="AI15" s="29"/>
      <c r="AJ15" s="29"/>
      <c r="AK15" s="31">
        <f t="shared" si="5"/>
        <v>-6.6002073044326703E-3</v>
      </c>
      <c r="AL15" s="31"/>
      <c r="AM15" s="28" t="s">
        <v>18</v>
      </c>
      <c r="AN15" s="33">
        <v>909966</v>
      </c>
      <c r="AO15" s="34">
        <v>1000372</v>
      </c>
      <c r="AP15" s="34">
        <v>863470</v>
      </c>
      <c r="AQ15" s="34">
        <v>961165</v>
      </c>
      <c r="AR15" s="34">
        <v>433078</v>
      </c>
      <c r="AS15" s="34"/>
      <c r="AT15" s="34"/>
      <c r="AU15" s="34"/>
      <c r="AV15" s="34"/>
      <c r="AW15" s="34"/>
      <c r="AX15" s="31">
        <f t="shared" si="6"/>
        <v>5.6264739561697974E-2</v>
      </c>
      <c r="AY15" s="31"/>
      <c r="AZ15" s="28" t="s">
        <v>18</v>
      </c>
      <c r="BA15" s="35">
        <v>0.1315576235024721</v>
      </c>
      <c r="BB15" s="36">
        <v>0.13212414323076038</v>
      </c>
      <c r="BC15" s="36">
        <v>0.12290256602825721</v>
      </c>
      <c r="BD15" s="36">
        <v>0.13103870842672377</v>
      </c>
      <c r="BE15" s="36">
        <v>0.12585260368713769</v>
      </c>
      <c r="BF15" s="36"/>
      <c r="BG15" s="36"/>
      <c r="BH15" s="36"/>
      <c r="BI15" s="36"/>
      <c r="BJ15" s="36"/>
      <c r="BK15" s="37">
        <v>232.55494930579823</v>
      </c>
      <c r="BL15" s="37">
        <v>235.6087990667472</v>
      </c>
      <c r="BM15" s="37">
        <v>238.06843897298111</v>
      </c>
      <c r="BN15" s="37">
        <v>249.80074909094694</v>
      </c>
      <c r="BO15" s="37">
        <v>248.29236996568747</v>
      </c>
      <c r="BP15" s="38"/>
      <c r="BQ15" s="38"/>
      <c r="BR15" s="38"/>
      <c r="BS15" s="38"/>
      <c r="BT15" s="38"/>
    </row>
    <row r="16" spans="1:72" s="4" customFormat="1" ht="18" customHeight="1" x14ac:dyDescent="0.25">
      <c r="A16" s="28" t="s">
        <v>19</v>
      </c>
      <c r="B16" s="29">
        <v>31</v>
      </c>
      <c r="C16" s="29">
        <v>31</v>
      </c>
      <c r="D16" s="29">
        <v>33</v>
      </c>
      <c r="E16" s="29">
        <v>41</v>
      </c>
      <c r="F16" s="29">
        <v>41</v>
      </c>
      <c r="G16" s="29"/>
      <c r="H16" s="29"/>
      <c r="I16" s="29">
        <v>1</v>
      </c>
      <c r="J16" s="29">
        <v>6</v>
      </c>
      <c r="K16" s="29">
        <v>8</v>
      </c>
      <c r="L16" s="30">
        <f t="shared" si="3"/>
        <v>0.32258064516129026</v>
      </c>
      <c r="M16" s="31"/>
      <c r="N16" s="29">
        <v>31</v>
      </c>
      <c r="O16" s="29">
        <v>31</v>
      </c>
      <c r="P16" s="29">
        <v>33</v>
      </c>
      <c r="Q16" s="29">
        <v>41</v>
      </c>
      <c r="R16" s="29">
        <v>41</v>
      </c>
      <c r="S16" s="29"/>
      <c r="T16" s="29"/>
      <c r="U16" s="29">
        <v>1</v>
      </c>
      <c r="V16" s="29">
        <v>6</v>
      </c>
      <c r="W16" s="29">
        <v>8</v>
      </c>
      <c r="X16" s="30">
        <f t="shared" si="4"/>
        <v>0.32258064516129026</v>
      </c>
      <c r="Y16" s="31"/>
      <c r="Z16" s="28" t="s">
        <v>19</v>
      </c>
      <c r="AA16" s="32">
        <v>61946</v>
      </c>
      <c r="AB16" s="29">
        <v>54998</v>
      </c>
      <c r="AC16" s="29">
        <v>56444</v>
      </c>
      <c r="AD16" s="29">
        <v>60263</v>
      </c>
      <c r="AE16" s="29">
        <v>23105</v>
      </c>
      <c r="AF16" s="29"/>
      <c r="AG16" s="29"/>
      <c r="AH16" s="29">
        <v>14</v>
      </c>
      <c r="AI16" s="29">
        <v>763</v>
      </c>
      <c r="AJ16" s="29">
        <v>998</v>
      </c>
      <c r="AK16" s="31">
        <f t="shared" si="5"/>
        <v>-2.7168824460013563E-2</v>
      </c>
      <c r="AL16" s="31"/>
      <c r="AM16" s="28" t="s">
        <v>19</v>
      </c>
      <c r="AN16" s="33">
        <v>1161677</v>
      </c>
      <c r="AO16" s="34">
        <v>1120702</v>
      </c>
      <c r="AP16" s="34">
        <v>1095037</v>
      </c>
      <c r="AQ16" s="34">
        <v>1216782</v>
      </c>
      <c r="AR16" s="34">
        <v>401828</v>
      </c>
      <c r="AS16" s="34"/>
      <c r="AT16" s="34"/>
      <c r="AU16" s="34">
        <v>489</v>
      </c>
      <c r="AV16" s="34">
        <v>9153</v>
      </c>
      <c r="AW16" s="34">
        <v>12262</v>
      </c>
      <c r="AX16" s="31">
        <f t="shared" si="6"/>
        <v>4.7435732996349289E-2</v>
      </c>
      <c r="AY16" s="31"/>
      <c r="AZ16" s="28" t="s">
        <v>19</v>
      </c>
      <c r="BA16" s="35">
        <v>0.1735493920917367</v>
      </c>
      <c r="BB16" s="36">
        <v>0.17420477558132552</v>
      </c>
      <c r="BC16" s="36">
        <v>0.15153426765727743</v>
      </c>
      <c r="BD16" s="36">
        <v>0.13586424608858483</v>
      </c>
      <c r="BE16" s="36">
        <v>0.11903359332762346</v>
      </c>
      <c r="BF16" s="36"/>
      <c r="BG16" s="36"/>
      <c r="BH16" s="36">
        <v>0.11642857142857144</v>
      </c>
      <c r="BI16" s="36">
        <v>5.2985940749274311E-2</v>
      </c>
      <c r="BJ16" s="36">
        <v>4.6519230575961079E-2</v>
      </c>
      <c r="BK16" s="37">
        <v>234.32708360413437</v>
      </c>
      <c r="BL16" s="37">
        <v>226.15880671222143</v>
      </c>
      <c r="BM16" s="37">
        <v>218.8810816438166</v>
      </c>
      <c r="BN16" s="37">
        <v>218.00695153281359</v>
      </c>
      <c r="BO16" s="37">
        <v>217.07581104353108</v>
      </c>
      <c r="BP16" s="38"/>
      <c r="BQ16" s="38"/>
      <c r="BR16" s="38">
        <v>149.18200408997956</v>
      </c>
      <c r="BS16" s="38">
        <v>88.853927673986675</v>
      </c>
      <c r="BT16" s="38">
        <v>133.89740662208447</v>
      </c>
    </row>
    <row r="17" spans="1:72" s="4" customFormat="1" ht="18" customHeight="1" x14ac:dyDescent="0.25">
      <c r="A17" s="28" t="s">
        <v>20</v>
      </c>
      <c r="B17" s="29">
        <v>20</v>
      </c>
      <c r="C17" s="29">
        <v>25</v>
      </c>
      <c r="D17" s="29">
        <v>32</v>
      </c>
      <c r="E17" s="29">
        <v>32</v>
      </c>
      <c r="F17" s="29">
        <v>49</v>
      </c>
      <c r="G17" s="29"/>
      <c r="H17" s="29"/>
      <c r="I17" s="29"/>
      <c r="J17" s="29">
        <v>1</v>
      </c>
      <c r="K17" s="29">
        <v>9</v>
      </c>
      <c r="L17" s="30">
        <f t="shared" si="3"/>
        <v>1.4500000000000002</v>
      </c>
      <c r="M17" s="31"/>
      <c r="N17" s="29">
        <v>20</v>
      </c>
      <c r="O17" s="29">
        <v>25</v>
      </c>
      <c r="P17" s="29">
        <v>32</v>
      </c>
      <c r="Q17" s="29">
        <v>32</v>
      </c>
      <c r="R17" s="29">
        <v>32</v>
      </c>
      <c r="S17" s="29"/>
      <c r="T17" s="29"/>
      <c r="U17" s="29"/>
      <c r="V17" s="29">
        <v>1</v>
      </c>
      <c r="W17" s="29">
        <v>1</v>
      </c>
      <c r="X17" s="30">
        <f t="shared" si="4"/>
        <v>0.60000000000000009</v>
      </c>
      <c r="Y17" s="31"/>
      <c r="Z17" s="28" t="s">
        <v>20</v>
      </c>
      <c r="AA17" s="32">
        <v>29004</v>
      </c>
      <c r="AB17" s="29">
        <v>42061</v>
      </c>
      <c r="AC17" s="29">
        <v>42564</v>
      </c>
      <c r="AD17" s="29">
        <v>56994</v>
      </c>
      <c r="AE17" s="29">
        <v>29171</v>
      </c>
      <c r="AF17" s="29"/>
      <c r="AG17" s="29"/>
      <c r="AH17" s="29"/>
      <c r="AI17" s="29">
        <v>12</v>
      </c>
      <c r="AJ17" s="29">
        <v>426</v>
      </c>
      <c r="AK17" s="31">
        <f t="shared" si="5"/>
        <v>0.96503930492345891</v>
      </c>
      <c r="AL17" s="31"/>
      <c r="AM17" s="28" t="s">
        <v>20</v>
      </c>
      <c r="AN17" s="33">
        <v>1020234</v>
      </c>
      <c r="AO17" s="34">
        <v>1273888</v>
      </c>
      <c r="AP17" s="34">
        <v>1187076</v>
      </c>
      <c r="AQ17" s="34">
        <v>1402552</v>
      </c>
      <c r="AR17" s="34">
        <v>600644</v>
      </c>
      <c r="AS17" s="34"/>
      <c r="AT17" s="34"/>
      <c r="AU17" s="34"/>
      <c r="AV17" s="34">
        <v>235</v>
      </c>
      <c r="AW17" s="34">
        <v>4155</v>
      </c>
      <c r="AX17" s="31">
        <f t="shared" si="6"/>
        <v>0.37473559987218619</v>
      </c>
      <c r="AY17" s="31"/>
      <c r="AZ17" s="28" t="s">
        <v>20</v>
      </c>
      <c r="BA17" s="35">
        <v>0.37812311645767421</v>
      </c>
      <c r="BB17" s="36">
        <v>0.19206081545129491</v>
      </c>
      <c r="BC17" s="36">
        <v>0.15564327209052156</v>
      </c>
      <c r="BD17" s="36">
        <v>0.1483425853575305</v>
      </c>
      <c r="BE17" s="36">
        <v>0.1519035056783456</v>
      </c>
      <c r="BF17" s="36"/>
      <c r="BG17" s="36"/>
      <c r="BH17" s="36"/>
      <c r="BI17" s="36">
        <v>7.2263222632226315E-2</v>
      </c>
      <c r="BJ17" s="36">
        <v>0.11267178678440305</v>
      </c>
      <c r="BK17" s="37">
        <v>249.62554354197175</v>
      </c>
      <c r="BL17" s="37">
        <v>241.80751706586446</v>
      </c>
      <c r="BM17" s="37">
        <v>235.14404269819286</v>
      </c>
      <c r="BN17" s="37">
        <v>227.07306142659951</v>
      </c>
      <c r="BO17" s="37">
        <v>236.64698600169149</v>
      </c>
      <c r="BP17" s="38"/>
      <c r="BQ17" s="38"/>
      <c r="BR17" s="38"/>
      <c r="BS17" s="38">
        <v>157.27659574468086</v>
      </c>
      <c r="BT17" s="38">
        <v>132.63176895306859</v>
      </c>
    </row>
    <row r="18" spans="1:72" s="4" customFormat="1" ht="18" customHeight="1" x14ac:dyDescent="0.25">
      <c r="A18" s="28" t="s">
        <v>21</v>
      </c>
      <c r="B18" s="29">
        <v>75</v>
      </c>
      <c r="C18" s="29">
        <v>72</v>
      </c>
      <c r="D18" s="29">
        <v>73</v>
      </c>
      <c r="E18" s="29">
        <v>79</v>
      </c>
      <c r="F18" s="29">
        <v>78</v>
      </c>
      <c r="G18" s="29">
        <v>2</v>
      </c>
      <c r="H18" s="29">
        <v>2</v>
      </c>
      <c r="I18" s="29">
        <v>3</v>
      </c>
      <c r="J18" s="29">
        <v>5</v>
      </c>
      <c r="K18" s="29">
        <v>6</v>
      </c>
      <c r="L18" s="30">
        <f t="shared" si="3"/>
        <v>4.0000000000000036E-2</v>
      </c>
      <c r="M18" s="31">
        <f t="shared" si="7"/>
        <v>2</v>
      </c>
      <c r="N18" s="29">
        <v>55</v>
      </c>
      <c r="O18" s="29">
        <v>57</v>
      </c>
      <c r="P18" s="29">
        <v>64</v>
      </c>
      <c r="Q18" s="29">
        <v>72</v>
      </c>
      <c r="R18" s="29">
        <v>73</v>
      </c>
      <c r="S18" s="29"/>
      <c r="T18" s="29"/>
      <c r="U18" s="29"/>
      <c r="V18" s="29">
        <v>3</v>
      </c>
      <c r="W18" s="29">
        <v>5</v>
      </c>
      <c r="X18" s="30">
        <f t="shared" si="4"/>
        <v>0.32727272727272738</v>
      </c>
      <c r="Y18" s="31"/>
      <c r="Z18" s="28" t="s">
        <v>21</v>
      </c>
      <c r="AA18" s="32">
        <v>109771</v>
      </c>
      <c r="AB18" s="29">
        <v>118611</v>
      </c>
      <c r="AC18" s="29">
        <v>117931</v>
      </c>
      <c r="AD18" s="29">
        <v>124736</v>
      </c>
      <c r="AE18" s="29">
        <v>43768</v>
      </c>
      <c r="AF18" s="29">
        <v>78</v>
      </c>
      <c r="AG18" s="29">
        <v>76</v>
      </c>
      <c r="AH18" s="29">
        <v>85</v>
      </c>
      <c r="AI18" s="29">
        <v>188</v>
      </c>
      <c r="AJ18" s="29">
        <v>699</v>
      </c>
      <c r="AK18" s="31">
        <f t="shared" si="5"/>
        <v>0.13632926729281869</v>
      </c>
      <c r="AL18" s="31">
        <f t="shared" si="9"/>
        <v>1.4102564102564101</v>
      </c>
      <c r="AM18" s="28" t="s">
        <v>21</v>
      </c>
      <c r="AN18" s="33">
        <v>2493629</v>
      </c>
      <c r="AO18" s="34">
        <v>2765852</v>
      </c>
      <c r="AP18" s="34">
        <v>2500216</v>
      </c>
      <c r="AQ18" s="34">
        <v>2791743</v>
      </c>
      <c r="AR18" s="34">
        <v>983445</v>
      </c>
      <c r="AS18" s="34">
        <v>862</v>
      </c>
      <c r="AT18" s="34">
        <v>750</v>
      </c>
      <c r="AU18" s="34">
        <v>1030</v>
      </c>
      <c r="AV18" s="34">
        <v>4089</v>
      </c>
      <c r="AW18" s="34">
        <v>9984</v>
      </c>
      <c r="AX18" s="31">
        <f t="shared" si="6"/>
        <v>0.11955026188739382</v>
      </c>
      <c r="AY18" s="31">
        <f t="shared" si="10"/>
        <v>3.7436194895591646</v>
      </c>
      <c r="AZ18" s="28" t="s">
        <v>21</v>
      </c>
      <c r="BA18" s="35">
        <v>0.14171088179186789</v>
      </c>
      <c r="BB18" s="36">
        <v>0.15253286673620645</v>
      </c>
      <c r="BC18" s="36">
        <v>0.13958506168490264</v>
      </c>
      <c r="BD18" s="36">
        <v>0.14834578378530064</v>
      </c>
      <c r="BE18" s="36">
        <v>0.13342782852885884</v>
      </c>
      <c r="BF18" s="36">
        <v>3.4867470749675E-2</v>
      </c>
      <c r="BG18" s="36">
        <v>3.1630308539110238E-2</v>
      </c>
      <c r="BH18" s="36">
        <v>4.1259351533042707E-2</v>
      </c>
      <c r="BI18" s="36">
        <v>7.9514870860090958E-2</v>
      </c>
      <c r="BJ18" s="36">
        <v>5.1215815945963229E-2</v>
      </c>
      <c r="BK18" s="37">
        <v>204.76465701192924</v>
      </c>
      <c r="BL18" s="37">
        <v>205.78588494612143</v>
      </c>
      <c r="BM18" s="37">
        <v>207.47668694624787</v>
      </c>
      <c r="BN18" s="37">
        <v>204.92034032144076</v>
      </c>
      <c r="BO18" s="37">
        <v>203.25218876500466</v>
      </c>
      <c r="BP18" s="38">
        <v>26.67633410672854</v>
      </c>
      <c r="BQ18" s="38">
        <v>36</v>
      </c>
      <c r="BR18" s="38">
        <v>31.689320388349515</v>
      </c>
      <c r="BS18" s="38">
        <v>130.69210075813157</v>
      </c>
      <c r="BT18" s="38">
        <v>158.8691907051282</v>
      </c>
    </row>
    <row r="19" spans="1:72" s="4" customFormat="1" ht="18" customHeight="1" x14ac:dyDescent="0.25">
      <c r="A19" s="28" t="s">
        <v>22</v>
      </c>
      <c r="B19" s="29">
        <v>48</v>
      </c>
      <c r="C19" s="29">
        <v>51</v>
      </c>
      <c r="D19" s="29">
        <v>54</v>
      </c>
      <c r="E19" s="29">
        <v>52</v>
      </c>
      <c r="F19" s="29">
        <v>55</v>
      </c>
      <c r="G19" s="29">
        <v>4</v>
      </c>
      <c r="H19" s="29">
        <v>4</v>
      </c>
      <c r="I19" s="29">
        <v>6</v>
      </c>
      <c r="J19" s="29">
        <v>5</v>
      </c>
      <c r="K19" s="29">
        <v>8</v>
      </c>
      <c r="L19" s="30">
        <f t="shared" si="3"/>
        <v>0.14583333333333326</v>
      </c>
      <c r="M19" s="31">
        <f t="shared" si="7"/>
        <v>1</v>
      </c>
      <c r="N19" s="29">
        <v>39</v>
      </c>
      <c r="O19" s="29">
        <v>43</v>
      </c>
      <c r="P19" s="29">
        <v>45</v>
      </c>
      <c r="Q19" s="29">
        <v>43</v>
      </c>
      <c r="R19" s="29">
        <v>42</v>
      </c>
      <c r="S19" s="29"/>
      <c r="T19" s="29"/>
      <c r="U19" s="29">
        <v>1</v>
      </c>
      <c r="V19" s="29">
        <v>1</v>
      </c>
      <c r="W19" s="29">
        <v>1</v>
      </c>
      <c r="X19" s="30">
        <f t="shared" si="4"/>
        <v>7.6923076923076872E-2</v>
      </c>
      <c r="Y19" s="31"/>
      <c r="Z19" s="28" t="s">
        <v>22</v>
      </c>
      <c r="AA19" s="32">
        <v>79056</v>
      </c>
      <c r="AB19" s="29">
        <v>82361</v>
      </c>
      <c r="AC19" s="29">
        <v>79935</v>
      </c>
      <c r="AD19" s="29">
        <v>76167</v>
      </c>
      <c r="AE19" s="29">
        <v>37883</v>
      </c>
      <c r="AF19" s="29">
        <v>151</v>
      </c>
      <c r="AG19" s="29">
        <v>142</v>
      </c>
      <c r="AH19" s="29">
        <v>290</v>
      </c>
      <c r="AI19" s="29">
        <v>520</v>
      </c>
      <c r="AJ19" s="29">
        <v>323</v>
      </c>
      <c r="AK19" s="31">
        <f t="shared" si="5"/>
        <v>-3.6543715846994562E-2</v>
      </c>
      <c r="AL19" s="31">
        <f t="shared" si="9"/>
        <v>2.443708609271523</v>
      </c>
      <c r="AM19" s="28" t="s">
        <v>22</v>
      </c>
      <c r="AN19" s="33">
        <v>1338824</v>
      </c>
      <c r="AO19" s="34">
        <v>1474845</v>
      </c>
      <c r="AP19" s="34">
        <v>1441733</v>
      </c>
      <c r="AQ19" s="34">
        <v>1577662</v>
      </c>
      <c r="AR19" s="34">
        <v>730684</v>
      </c>
      <c r="AS19" s="34">
        <v>3720</v>
      </c>
      <c r="AT19" s="34">
        <v>3792</v>
      </c>
      <c r="AU19" s="34">
        <v>4730</v>
      </c>
      <c r="AV19" s="34">
        <v>5591</v>
      </c>
      <c r="AW19" s="34">
        <v>3570</v>
      </c>
      <c r="AX19" s="31">
        <f t="shared" si="6"/>
        <v>0.17839387402675788</v>
      </c>
      <c r="AY19" s="31">
        <f t="shared" si="10"/>
        <v>0.5029569892473118</v>
      </c>
      <c r="AZ19" s="28" t="s">
        <v>22</v>
      </c>
      <c r="BA19" s="35">
        <v>0.13175876951419732</v>
      </c>
      <c r="BB19" s="36">
        <v>0.14514090125048301</v>
      </c>
      <c r="BC19" s="36">
        <v>0.1327491253243924</v>
      </c>
      <c r="BD19" s="36">
        <v>0.15459256144483835</v>
      </c>
      <c r="BE19" s="36">
        <v>0.14046310415485147</v>
      </c>
      <c r="BF19" s="36">
        <v>8.3698070444393979E-2</v>
      </c>
      <c r="BG19" s="36">
        <v>8.1319395227970714E-2</v>
      </c>
      <c r="BH19" s="36">
        <v>9.1599494017137115E-2</v>
      </c>
      <c r="BI19" s="36">
        <v>0.10625795447593452</v>
      </c>
      <c r="BJ19" s="36">
        <v>0.11831785018609345</v>
      </c>
      <c r="BK19" s="37">
        <v>195.5799227680412</v>
      </c>
      <c r="BL19" s="37">
        <v>193.75811085232687</v>
      </c>
      <c r="BM19" s="37">
        <v>194.11893741767719</v>
      </c>
      <c r="BN19" s="37">
        <v>194.66949695181859</v>
      </c>
      <c r="BO19" s="37">
        <v>201.85652908781361</v>
      </c>
      <c r="BP19" s="38">
        <v>22.346774193548388</v>
      </c>
      <c r="BQ19" s="38">
        <v>22.186181434599156</v>
      </c>
      <c r="BR19" s="38">
        <v>40.596194503171247</v>
      </c>
      <c r="BS19" s="38">
        <v>101.9620819173672</v>
      </c>
      <c r="BT19" s="38">
        <v>121.45658263305322</v>
      </c>
    </row>
    <row r="20" spans="1:72" s="4" customFormat="1" ht="18" customHeight="1" x14ac:dyDescent="0.25">
      <c r="A20" s="28" t="s">
        <v>23</v>
      </c>
      <c r="B20" s="29">
        <v>76</v>
      </c>
      <c r="C20" s="29">
        <v>80</v>
      </c>
      <c r="D20" s="29">
        <v>80</v>
      </c>
      <c r="E20" s="29">
        <v>79</v>
      </c>
      <c r="F20" s="29">
        <v>76</v>
      </c>
      <c r="G20" s="29">
        <v>14</v>
      </c>
      <c r="H20" s="29">
        <v>15</v>
      </c>
      <c r="I20" s="29">
        <v>15</v>
      </c>
      <c r="J20" s="29">
        <v>15</v>
      </c>
      <c r="K20" s="29">
        <v>14</v>
      </c>
      <c r="L20" s="30">
        <f t="shared" si="3"/>
        <v>0</v>
      </c>
      <c r="M20" s="31">
        <f t="shared" si="7"/>
        <v>0</v>
      </c>
      <c r="N20" s="29">
        <v>65</v>
      </c>
      <c r="O20" s="29">
        <v>68</v>
      </c>
      <c r="P20" s="29">
        <v>70</v>
      </c>
      <c r="Q20" s="29">
        <v>71</v>
      </c>
      <c r="R20" s="29">
        <v>71</v>
      </c>
      <c r="S20" s="29">
        <v>9</v>
      </c>
      <c r="T20" s="29">
        <v>9</v>
      </c>
      <c r="U20" s="29">
        <v>9</v>
      </c>
      <c r="V20" s="29">
        <v>10</v>
      </c>
      <c r="W20" s="29">
        <v>10</v>
      </c>
      <c r="X20" s="30">
        <f t="shared" si="4"/>
        <v>9.2307692307692202E-2</v>
      </c>
      <c r="Y20" s="31">
        <f t="shared" si="8"/>
        <v>0.11111111111111116</v>
      </c>
      <c r="Z20" s="28" t="s">
        <v>23</v>
      </c>
      <c r="AA20" s="32">
        <v>128446</v>
      </c>
      <c r="AB20" s="29">
        <v>143039</v>
      </c>
      <c r="AC20" s="29">
        <v>152199</v>
      </c>
      <c r="AD20" s="29">
        <v>153420</v>
      </c>
      <c r="AE20" s="29">
        <v>74700</v>
      </c>
      <c r="AF20" s="29">
        <v>20506</v>
      </c>
      <c r="AG20" s="29">
        <v>19477</v>
      </c>
      <c r="AH20" s="29">
        <v>19686</v>
      </c>
      <c r="AI20" s="29">
        <v>19199</v>
      </c>
      <c r="AJ20" s="29">
        <v>9395</v>
      </c>
      <c r="AK20" s="31">
        <f t="shared" si="5"/>
        <v>0.19443190134375543</v>
      </c>
      <c r="AL20" s="31">
        <f t="shared" si="9"/>
        <v>-6.3737442699697611E-2</v>
      </c>
      <c r="AM20" s="28" t="s">
        <v>23</v>
      </c>
      <c r="AN20" s="33">
        <v>2951737</v>
      </c>
      <c r="AO20" s="34">
        <v>3266298</v>
      </c>
      <c r="AP20" s="34">
        <v>3033252</v>
      </c>
      <c r="AQ20" s="34">
        <v>3280179</v>
      </c>
      <c r="AR20" s="34">
        <v>1365929</v>
      </c>
      <c r="AS20" s="34">
        <v>457314</v>
      </c>
      <c r="AT20" s="34">
        <v>345506</v>
      </c>
      <c r="AU20" s="34">
        <v>294455</v>
      </c>
      <c r="AV20" s="34">
        <v>331166</v>
      </c>
      <c r="AW20" s="34">
        <v>141171</v>
      </c>
      <c r="AX20" s="31">
        <f t="shared" si="6"/>
        <v>0.1112707534580486</v>
      </c>
      <c r="AY20" s="31">
        <f t="shared" si="10"/>
        <v>-0.27584548034829459</v>
      </c>
      <c r="AZ20" s="28" t="s">
        <v>23</v>
      </c>
      <c r="BA20" s="35">
        <v>0.12966752032001366</v>
      </c>
      <c r="BB20" s="36">
        <v>0.1435935725034661</v>
      </c>
      <c r="BC20" s="36">
        <v>0.13323982828960174</v>
      </c>
      <c r="BD20" s="36">
        <v>0.14592084616308709</v>
      </c>
      <c r="BE20" s="36">
        <v>0.12762474680687341</v>
      </c>
      <c r="BF20" s="36">
        <v>0.10642531728690721</v>
      </c>
      <c r="BG20" s="36">
        <v>9.0793847829896954E-2</v>
      </c>
      <c r="BH20" s="36">
        <v>7.7137179194159466E-2</v>
      </c>
      <c r="BI20" s="36">
        <v>9.7456182263822771E-2</v>
      </c>
      <c r="BJ20" s="36">
        <v>9.0529490338730062E-2</v>
      </c>
      <c r="BK20" s="37">
        <v>214.83196582554609</v>
      </c>
      <c r="BL20" s="37">
        <v>221.43168152446592</v>
      </c>
      <c r="BM20" s="37">
        <v>226.27135579239712</v>
      </c>
      <c r="BN20" s="37">
        <v>227.70598250888136</v>
      </c>
      <c r="BO20" s="37">
        <v>232.30107867978498</v>
      </c>
      <c r="BP20" s="38">
        <v>192.28522415670633</v>
      </c>
      <c r="BQ20" s="38">
        <v>213.84987814972823</v>
      </c>
      <c r="BR20" s="38">
        <v>223.96218097841776</v>
      </c>
      <c r="BS20" s="38">
        <v>223.55912140739085</v>
      </c>
      <c r="BT20" s="38">
        <v>231.60058368928463</v>
      </c>
    </row>
    <row r="21" spans="1:72" s="4" customFormat="1" ht="18" customHeight="1" x14ac:dyDescent="0.25">
      <c r="A21" s="28" t="s">
        <v>24</v>
      </c>
      <c r="B21" s="29">
        <v>12</v>
      </c>
      <c r="C21" s="29">
        <v>17</v>
      </c>
      <c r="D21" s="29">
        <v>22</v>
      </c>
      <c r="E21" s="29">
        <v>23</v>
      </c>
      <c r="F21" s="29">
        <v>24</v>
      </c>
      <c r="G21" s="29"/>
      <c r="H21" s="29">
        <v>2</v>
      </c>
      <c r="I21" s="29">
        <v>6</v>
      </c>
      <c r="J21" s="29">
        <v>7</v>
      </c>
      <c r="K21" s="29">
        <v>7</v>
      </c>
      <c r="L21" s="30">
        <f t="shared" si="3"/>
        <v>1</v>
      </c>
      <c r="M21" s="31"/>
      <c r="N21" s="29">
        <v>12</v>
      </c>
      <c r="O21" s="29">
        <v>17</v>
      </c>
      <c r="P21" s="29">
        <v>22</v>
      </c>
      <c r="Q21" s="29">
        <v>23</v>
      </c>
      <c r="R21" s="29">
        <v>24</v>
      </c>
      <c r="S21" s="29"/>
      <c r="T21" s="29">
        <v>2</v>
      </c>
      <c r="U21" s="29">
        <v>6</v>
      </c>
      <c r="V21" s="29">
        <v>7</v>
      </c>
      <c r="W21" s="29">
        <v>7</v>
      </c>
      <c r="X21" s="30">
        <f t="shared" si="4"/>
        <v>1</v>
      </c>
      <c r="Y21" s="31"/>
      <c r="Z21" s="28" t="s">
        <v>24</v>
      </c>
      <c r="AA21" s="32">
        <v>24560</v>
      </c>
      <c r="AB21" s="29">
        <v>31164</v>
      </c>
      <c r="AC21" s="29">
        <v>36098</v>
      </c>
      <c r="AD21" s="29">
        <v>39536</v>
      </c>
      <c r="AE21" s="29">
        <v>18755</v>
      </c>
      <c r="AF21" s="29"/>
      <c r="AG21" s="29">
        <v>2072</v>
      </c>
      <c r="AH21" s="29">
        <v>644</v>
      </c>
      <c r="AI21" s="29">
        <v>4303</v>
      </c>
      <c r="AJ21" s="29">
        <v>1222</v>
      </c>
      <c r="AK21" s="31">
        <f t="shared" si="5"/>
        <v>0.60977198697068413</v>
      </c>
      <c r="AL21" s="31"/>
      <c r="AM21" s="28" t="s">
        <v>24</v>
      </c>
      <c r="AN21" s="33">
        <v>848916</v>
      </c>
      <c r="AO21" s="34">
        <v>1028148</v>
      </c>
      <c r="AP21" s="34">
        <v>1055386</v>
      </c>
      <c r="AQ21" s="34">
        <v>1399853</v>
      </c>
      <c r="AR21" s="34">
        <v>540217</v>
      </c>
      <c r="AS21" s="34"/>
      <c r="AT21" s="34">
        <v>9195</v>
      </c>
      <c r="AU21" s="34">
        <v>3318</v>
      </c>
      <c r="AV21" s="34">
        <v>23349</v>
      </c>
      <c r="AW21" s="34">
        <v>8239</v>
      </c>
      <c r="AX21" s="31">
        <f t="shared" si="6"/>
        <v>0.64898882810548986</v>
      </c>
      <c r="AY21" s="31"/>
      <c r="AZ21" s="28" t="s">
        <v>24</v>
      </c>
      <c r="BA21" s="35">
        <v>0.16993672709730159</v>
      </c>
      <c r="BB21" s="36">
        <v>0.18427513896903697</v>
      </c>
      <c r="BC21" s="36">
        <v>0.12334159304714438</v>
      </c>
      <c r="BD21" s="36">
        <v>0.14654539991209134</v>
      </c>
      <c r="BE21" s="36">
        <v>0.13614276273006257</v>
      </c>
      <c r="BF21" s="36"/>
      <c r="BG21" s="36">
        <v>1.4888384044845195E-2</v>
      </c>
      <c r="BH21" s="36">
        <v>2.6699926080113193E-2</v>
      </c>
      <c r="BI21" s="36">
        <v>3.4471333134078588E-2</v>
      </c>
      <c r="BJ21" s="36">
        <v>2.8498573721156276E-2</v>
      </c>
      <c r="BK21" s="37">
        <v>223.57925283538066</v>
      </c>
      <c r="BL21" s="37">
        <v>218.46028976373051</v>
      </c>
      <c r="BM21" s="37">
        <v>223.16224585128094</v>
      </c>
      <c r="BN21" s="37">
        <v>220.47529633468656</v>
      </c>
      <c r="BO21" s="37">
        <v>237.14065829102009</v>
      </c>
      <c r="BP21" s="38"/>
      <c r="BQ21" s="38">
        <v>118.96356715606308</v>
      </c>
      <c r="BR21" s="38">
        <v>115.33152501506932</v>
      </c>
      <c r="BS21" s="38">
        <v>147.08081716561736</v>
      </c>
      <c r="BT21" s="38">
        <v>157.46449811870372</v>
      </c>
    </row>
    <row r="22" spans="1:72" s="4" customFormat="1" ht="18" customHeight="1" x14ac:dyDescent="0.25">
      <c r="A22" s="28" t="s">
        <v>25</v>
      </c>
      <c r="B22" s="29">
        <v>4</v>
      </c>
      <c r="C22" s="29">
        <v>5</v>
      </c>
      <c r="D22" s="29">
        <v>7</v>
      </c>
      <c r="E22" s="29">
        <v>6</v>
      </c>
      <c r="F22" s="29">
        <v>6</v>
      </c>
      <c r="G22" s="29"/>
      <c r="H22" s="29"/>
      <c r="I22" s="29"/>
      <c r="J22" s="29">
        <v>1</v>
      </c>
      <c r="K22" s="29">
        <v>1</v>
      </c>
      <c r="L22" s="30">
        <f t="shared" si="3"/>
        <v>0.5</v>
      </c>
      <c r="M22" s="31"/>
      <c r="N22" s="29">
        <v>4</v>
      </c>
      <c r="O22" s="29">
        <v>5</v>
      </c>
      <c r="P22" s="29">
        <v>7</v>
      </c>
      <c r="Q22" s="29">
        <v>6</v>
      </c>
      <c r="R22" s="29">
        <v>6</v>
      </c>
      <c r="S22" s="29"/>
      <c r="T22" s="29"/>
      <c r="U22" s="29"/>
      <c r="V22" s="29">
        <v>1</v>
      </c>
      <c r="W22" s="29">
        <v>1</v>
      </c>
      <c r="X22" s="30">
        <f t="shared" si="4"/>
        <v>0.5</v>
      </c>
      <c r="Y22" s="31"/>
      <c r="Z22" s="28" t="s">
        <v>25</v>
      </c>
      <c r="AA22" s="32">
        <v>7337</v>
      </c>
      <c r="AB22" s="29">
        <v>7784</v>
      </c>
      <c r="AC22" s="29">
        <v>8035</v>
      </c>
      <c r="AD22" s="29">
        <v>8136</v>
      </c>
      <c r="AE22" s="29">
        <v>3183</v>
      </c>
      <c r="AF22" s="29"/>
      <c r="AG22" s="29"/>
      <c r="AH22" s="29"/>
      <c r="AI22" s="29">
        <v>10</v>
      </c>
      <c r="AJ22" s="29">
        <v>69</v>
      </c>
      <c r="AK22" s="31">
        <f t="shared" si="5"/>
        <v>0.10890009540684198</v>
      </c>
      <c r="AL22" s="31"/>
      <c r="AM22" s="28" t="s">
        <v>25</v>
      </c>
      <c r="AN22" s="33">
        <v>98635</v>
      </c>
      <c r="AO22" s="34">
        <v>100857</v>
      </c>
      <c r="AP22" s="34">
        <v>86497</v>
      </c>
      <c r="AQ22" s="34">
        <v>100076</v>
      </c>
      <c r="AR22" s="34">
        <v>44698</v>
      </c>
      <c r="AS22" s="34"/>
      <c r="AT22" s="34"/>
      <c r="AU22" s="34"/>
      <c r="AV22" s="34">
        <v>170</v>
      </c>
      <c r="AW22" s="34">
        <v>1919</v>
      </c>
      <c r="AX22" s="31">
        <f t="shared" si="6"/>
        <v>1.4609418563390264E-2</v>
      </c>
      <c r="AY22" s="31"/>
      <c r="AZ22" s="28" t="s">
        <v>25</v>
      </c>
      <c r="BA22" s="35">
        <v>9.5216123313996759E-2</v>
      </c>
      <c r="BB22" s="36">
        <v>0.10047159261141032</v>
      </c>
      <c r="BC22" s="36">
        <v>0.11218656338216133</v>
      </c>
      <c r="BD22" s="36">
        <v>0.1165116940415923</v>
      </c>
      <c r="BE22" s="36">
        <v>9.6186706363049532E-2</v>
      </c>
      <c r="BF22" s="36"/>
      <c r="BG22" s="36"/>
      <c r="BH22" s="36"/>
      <c r="BI22" s="36">
        <v>5.7239057239057242E-2</v>
      </c>
      <c r="BJ22" s="36">
        <v>9.3641731322890748E-2</v>
      </c>
      <c r="BK22" s="37">
        <v>266.8249607137426</v>
      </c>
      <c r="BL22" s="37">
        <v>267.48307008933438</v>
      </c>
      <c r="BM22" s="37">
        <v>260.85968299478594</v>
      </c>
      <c r="BN22" s="37">
        <v>245.84116071785442</v>
      </c>
      <c r="BO22" s="37">
        <v>232.74934001521322</v>
      </c>
      <c r="BP22" s="38"/>
      <c r="BQ22" s="38"/>
      <c r="BR22" s="38"/>
      <c r="BS22" s="38">
        <v>122.17647058823529</v>
      </c>
      <c r="BT22" s="38">
        <v>165.42470036477332</v>
      </c>
    </row>
    <row r="23" spans="1:72" s="4" customFormat="1" ht="18" customHeight="1" x14ac:dyDescent="0.25">
      <c r="A23" s="28" t="s">
        <v>26</v>
      </c>
      <c r="B23" s="29">
        <v>16</v>
      </c>
      <c r="C23" s="29">
        <v>19</v>
      </c>
      <c r="D23" s="29">
        <v>21</v>
      </c>
      <c r="E23" s="29">
        <v>24</v>
      </c>
      <c r="F23" s="29">
        <v>31</v>
      </c>
      <c r="G23" s="29"/>
      <c r="H23" s="29"/>
      <c r="I23" s="29"/>
      <c r="J23" s="29">
        <v>1</v>
      </c>
      <c r="K23" s="29">
        <v>2</v>
      </c>
      <c r="L23" s="30">
        <f t="shared" si="3"/>
        <v>0.9375</v>
      </c>
      <c r="M23" s="31"/>
      <c r="N23" s="29">
        <v>16</v>
      </c>
      <c r="O23" s="29">
        <v>19</v>
      </c>
      <c r="P23" s="29">
        <v>21</v>
      </c>
      <c r="Q23" s="29">
        <v>24</v>
      </c>
      <c r="R23" s="29">
        <v>31</v>
      </c>
      <c r="S23" s="29"/>
      <c r="T23" s="29"/>
      <c r="U23" s="29"/>
      <c r="V23" s="29">
        <v>1</v>
      </c>
      <c r="W23" s="29">
        <v>2</v>
      </c>
      <c r="X23" s="30">
        <f t="shared" si="4"/>
        <v>0.9375</v>
      </c>
      <c r="Y23" s="31"/>
      <c r="Z23" s="28" t="s">
        <v>26</v>
      </c>
      <c r="AA23" s="32">
        <v>18739</v>
      </c>
      <c r="AB23" s="29">
        <v>24043</v>
      </c>
      <c r="AC23" s="29">
        <v>27993</v>
      </c>
      <c r="AD23" s="29">
        <v>27683</v>
      </c>
      <c r="AE23" s="29">
        <v>21138</v>
      </c>
      <c r="AF23" s="29"/>
      <c r="AG23" s="29"/>
      <c r="AH23" s="29"/>
      <c r="AI23" s="29">
        <v>6</v>
      </c>
      <c r="AJ23" s="29">
        <v>230</v>
      </c>
      <c r="AK23" s="31">
        <f t="shared" si="5"/>
        <v>0.47729334542931845</v>
      </c>
      <c r="AL23" s="31"/>
      <c r="AM23" s="28" t="s">
        <v>26</v>
      </c>
      <c r="AN23" s="33">
        <v>700715</v>
      </c>
      <c r="AO23" s="34">
        <v>748197</v>
      </c>
      <c r="AP23" s="34">
        <v>731659</v>
      </c>
      <c r="AQ23" s="34">
        <v>798826</v>
      </c>
      <c r="AR23" s="34">
        <v>395784</v>
      </c>
      <c r="AS23" s="34"/>
      <c r="AT23" s="34"/>
      <c r="AU23" s="34"/>
      <c r="AV23" s="34">
        <v>82</v>
      </c>
      <c r="AW23" s="34">
        <v>1647</v>
      </c>
      <c r="AX23" s="31">
        <f t="shared" si="6"/>
        <v>0.14001555553969869</v>
      </c>
      <c r="AY23" s="31"/>
      <c r="AZ23" s="28" t="s">
        <v>26</v>
      </c>
      <c r="BA23" s="35">
        <v>0.13278552726938936</v>
      </c>
      <c r="BB23" s="36">
        <v>0.13023029207166817</v>
      </c>
      <c r="BC23" s="36">
        <v>0.13037575504562959</v>
      </c>
      <c r="BD23" s="36">
        <v>0.13850113684650178</v>
      </c>
      <c r="BE23" s="36">
        <v>0.11731459413555828</v>
      </c>
      <c r="BF23" s="36"/>
      <c r="BG23" s="36"/>
      <c r="BH23" s="36"/>
      <c r="BI23" s="36">
        <v>4.880952380952381E-2</v>
      </c>
      <c r="BJ23" s="36">
        <v>3.5535239300903639E-2</v>
      </c>
      <c r="BK23" s="37">
        <v>196.96508708961559</v>
      </c>
      <c r="BL23" s="37">
        <v>207.86978295823158</v>
      </c>
      <c r="BM23" s="37">
        <v>217.22237681761587</v>
      </c>
      <c r="BN23" s="37">
        <v>217.39586217774584</v>
      </c>
      <c r="BO23" s="37">
        <v>243.78111293028522</v>
      </c>
      <c r="BP23" s="38"/>
      <c r="BQ23" s="38"/>
      <c r="BR23" s="38"/>
      <c r="BS23" s="38">
        <v>104.8780487804878</v>
      </c>
      <c r="BT23" s="38">
        <v>146.9338190649666</v>
      </c>
    </row>
    <row r="24" spans="1:72" s="4" customFormat="1" ht="18" customHeight="1" x14ac:dyDescent="0.25">
      <c r="A24" s="28" t="s">
        <v>27</v>
      </c>
      <c r="B24" s="29">
        <v>19</v>
      </c>
      <c r="C24" s="29">
        <v>23</v>
      </c>
      <c r="D24" s="29">
        <v>30</v>
      </c>
      <c r="E24" s="29">
        <v>34</v>
      </c>
      <c r="F24" s="29">
        <v>35</v>
      </c>
      <c r="G24" s="29"/>
      <c r="H24" s="29"/>
      <c r="I24" s="29"/>
      <c r="J24" s="29"/>
      <c r="K24" s="29"/>
      <c r="L24" s="30">
        <f t="shared" si="3"/>
        <v>0.84210526315789469</v>
      </c>
      <c r="M24" s="31"/>
      <c r="N24" s="29">
        <v>19</v>
      </c>
      <c r="O24" s="29">
        <v>23</v>
      </c>
      <c r="P24" s="29">
        <v>30</v>
      </c>
      <c r="Q24" s="29">
        <v>34</v>
      </c>
      <c r="R24" s="29">
        <v>35</v>
      </c>
      <c r="S24" s="29"/>
      <c r="T24" s="29"/>
      <c r="U24" s="29"/>
      <c r="V24" s="29"/>
      <c r="W24" s="29"/>
      <c r="X24" s="30">
        <f t="shared" si="4"/>
        <v>0.84210526315789469</v>
      </c>
      <c r="Y24" s="31"/>
      <c r="Z24" s="28" t="s">
        <v>27</v>
      </c>
      <c r="AA24" s="32">
        <v>40770</v>
      </c>
      <c r="AB24" s="29">
        <v>47470</v>
      </c>
      <c r="AC24" s="29">
        <v>53253</v>
      </c>
      <c r="AD24" s="29">
        <v>62231</v>
      </c>
      <c r="AE24" s="29">
        <v>26347</v>
      </c>
      <c r="AF24" s="29"/>
      <c r="AG24" s="29"/>
      <c r="AH24" s="29"/>
      <c r="AI24" s="29"/>
      <c r="AJ24" s="29"/>
      <c r="AK24" s="31">
        <f t="shared" si="5"/>
        <v>0.5263919548687761</v>
      </c>
      <c r="AL24" s="31"/>
      <c r="AM24" s="28" t="s">
        <v>27</v>
      </c>
      <c r="AN24" s="33">
        <v>827208</v>
      </c>
      <c r="AO24" s="34">
        <v>993940</v>
      </c>
      <c r="AP24" s="34">
        <v>917935</v>
      </c>
      <c r="AQ24" s="34">
        <v>1020106</v>
      </c>
      <c r="AR24" s="34">
        <v>417902</v>
      </c>
      <c r="AS24" s="34"/>
      <c r="AT24" s="34"/>
      <c r="AU24" s="34"/>
      <c r="AV24" s="34"/>
      <c r="AW24" s="34"/>
      <c r="AX24" s="31">
        <f t="shared" si="6"/>
        <v>0.23319165191825997</v>
      </c>
      <c r="AY24" s="31"/>
      <c r="AZ24" s="28" t="s">
        <v>27</v>
      </c>
      <c r="BA24" s="35">
        <v>0.17375884313750117</v>
      </c>
      <c r="BB24" s="36">
        <v>0.16574730629999609</v>
      </c>
      <c r="BC24" s="36">
        <v>0.124109220702158</v>
      </c>
      <c r="BD24" s="36">
        <v>0.13273453174993219</v>
      </c>
      <c r="BE24" s="36">
        <v>0.1412152348457141</v>
      </c>
      <c r="BF24" s="36"/>
      <c r="BG24" s="36"/>
      <c r="BH24" s="36"/>
      <c r="BI24" s="36"/>
      <c r="BJ24" s="36"/>
      <c r="BK24" s="37">
        <v>233.12609404164371</v>
      </c>
      <c r="BL24" s="37">
        <v>230.04793911101277</v>
      </c>
      <c r="BM24" s="37">
        <v>233.36121402931579</v>
      </c>
      <c r="BN24" s="37">
        <v>223.64188791164841</v>
      </c>
      <c r="BO24" s="37">
        <v>232.66235146039023</v>
      </c>
      <c r="BP24" s="38"/>
      <c r="BQ24" s="38"/>
      <c r="BR24" s="38"/>
      <c r="BS24" s="38"/>
      <c r="BT24" s="38"/>
    </row>
    <row r="25" spans="1:72" s="4" customFormat="1" ht="18" customHeight="1" x14ac:dyDescent="0.25">
      <c r="A25" s="28" t="s">
        <v>28</v>
      </c>
      <c r="B25" s="29">
        <v>5</v>
      </c>
      <c r="C25" s="29">
        <v>6</v>
      </c>
      <c r="D25" s="29">
        <v>6</v>
      </c>
      <c r="E25" s="29">
        <v>6</v>
      </c>
      <c r="F25" s="29">
        <v>4</v>
      </c>
      <c r="G25" s="29"/>
      <c r="H25" s="29"/>
      <c r="I25" s="29"/>
      <c r="J25" s="29"/>
      <c r="K25" s="29"/>
      <c r="L25" s="30">
        <f t="shared" si="3"/>
        <v>-0.19999999999999996</v>
      </c>
      <c r="M25" s="31"/>
      <c r="N25" s="29">
        <v>5</v>
      </c>
      <c r="O25" s="29">
        <v>6</v>
      </c>
      <c r="P25" s="29">
        <v>6</v>
      </c>
      <c r="Q25" s="29">
        <v>6</v>
      </c>
      <c r="R25" s="29">
        <v>4</v>
      </c>
      <c r="S25" s="29"/>
      <c r="T25" s="29"/>
      <c r="U25" s="29"/>
      <c r="V25" s="29"/>
      <c r="W25" s="29"/>
      <c r="X25" s="30">
        <f t="shared" si="4"/>
        <v>-0.19999999999999996</v>
      </c>
      <c r="Y25" s="31"/>
      <c r="Z25" s="28" t="s">
        <v>28</v>
      </c>
      <c r="AA25" s="32">
        <v>7589</v>
      </c>
      <c r="AB25" s="29">
        <v>12497</v>
      </c>
      <c r="AC25" s="29">
        <v>12362</v>
      </c>
      <c r="AD25" s="29">
        <v>8860</v>
      </c>
      <c r="AE25" s="29">
        <v>2463</v>
      </c>
      <c r="AF25" s="29"/>
      <c r="AG25" s="29"/>
      <c r="AH25" s="29"/>
      <c r="AI25" s="29"/>
      <c r="AJ25" s="29"/>
      <c r="AK25" s="31">
        <f t="shared" si="5"/>
        <v>0.16747924627750699</v>
      </c>
      <c r="AL25" s="31"/>
      <c r="AM25" s="28" t="s">
        <v>28</v>
      </c>
      <c r="AN25" s="33">
        <v>35358</v>
      </c>
      <c r="AO25" s="34">
        <v>69432</v>
      </c>
      <c r="AP25" s="34">
        <v>62593</v>
      </c>
      <c r="AQ25" s="34">
        <v>74906</v>
      </c>
      <c r="AR25" s="34">
        <v>22644</v>
      </c>
      <c r="AS25" s="34"/>
      <c r="AT25" s="34"/>
      <c r="AU25" s="34"/>
      <c r="AV25" s="34"/>
      <c r="AW25" s="34"/>
      <c r="AX25" s="31">
        <f t="shared" si="6"/>
        <v>1.1185021777249844</v>
      </c>
      <c r="AY25" s="31"/>
      <c r="AZ25" s="28" t="s">
        <v>28</v>
      </c>
      <c r="BA25" s="35">
        <v>3.7962020183275214E-2</v>
      </c>
      <c r="BB25" s="36">
        <v>4.6546661879694584E-2</v>
      </c>
      <c r="BC25" s="36">
        <v>4.0266386955289481E-2</v>
      </c>
      <c r="BD25" s="36">
        <v>6.156806144243205E-2</v>
      </c>
      <c r="BE25" s="36">
        <v>7.5625638538370787E-2</v>
      </c>
      <c r="BF25" s="36"/>
      <c r="BG25" s="36"/>
      <c r="BH25" s="36"/>
      <c r="BI25" s="36"/>
      <c r="BJ25" s="36"/>
      <c r="BK25" s="37">
        <v>272.92397760054303</v>
      </c>
      <c r="BL25" s="37">
        <v>265.51301993317202</v>
      </c>
      <c r="BM25" s="37">
        <v>236.67662518172958</v>
      </c>
      <c r="BN25" s="37">
        <v>231.88329372813928</v>
      </c>
      <c r="BO25" s="37">
        <v>206.37365306482954</v>
      </c>
      <c r="BP25" s="38"/>
      <c r="BQ25" s="38"/>
      <c r="BR25" s="38"/>
      <c r="BS25" s="38"/>
      <c r="BT25" s="38"/>
    </row>
    <row r="26" spans="1:72" s="4" customFormat="1" ht="18" customHeight="1" x14ac:dyDescent="0.25">
      <c r="A26" s="28" t="s">
        <v>29</v>
      </c>
      <c r="B26" s="29">
        <v>64</v>
      </c>
      <c r="C26" s="29">
        <v>91</v>
      </c>
      <c r="D26" s="29">
        <v>103</v>
      </c>
      <c r="E26" s="29">
        <v>106</v>
      </c>
      <c r="F26" s="29">
        <v>111</v>
      </c>
      <c r="G26" s="29">
        <v>1</v>
      </c>
      <c r="H26" s="29">
        <v>1</v>
      </c>
      <c r="I26" s="29">
        <v>3</v>
      </c>
      <c r="J26" s="29">
        <v>5</v>
      </c>
      <c r="K26" s="29">
        <v>5</v>
      </c>
      <c r="L26" s="30">
        <f t="shared" si="3"/>
        <v>0.734375</v>
      </c>
      <c r="M26" s="31">
        <f t="shared" si="7"/>
        <v>4</v>
      </c>
      <c r="N26" s="29">
        <v>63</v>
      </c>
      <c r="O26" s="29">
        <v>90</v>
      </c>
      <c r="P26" s="29">
        <v>103</v>
      </c>
      <c r="Q26" s="29">
        <v>105</v>
      </c>
      <c r="R26" s="29">
        <v>109</v>
      </c>
      <c r="S26" s="29">
        <v>1</v>
      </c>
      <c r="T26" s="29">
        <v>1</v>
      </c>
      <c r="U26" s="29">
        <v>3</v>
      </c>
      <c r="V26" s="29">
        <v>5</v>
      </c>
      <c r="W26" s="29">
        <v>5</v>
      </c>
      <c r="X26" s="30">
        <f t="shared" si="4"/>
        <v>0.73015873015873023</v>
      </c>
      <c r="Y26" s="31">
        <f t="shared" si="8"/>
        <v>4</v>
      </c>
      <c r="Z26" s="28" t="s">
        <v>29</v>
      </c>
      <c r="AA26" s="32">
        <v>95084</v>
      </c>
      <c r="AB26" s="29">
        <v>136092</v>
      </c>
      <c r="AC26" s="29">
        <v>148221</v>
      </c>
      <c r="AD26" s="29">
        <v>165891</v>
      </c>
      <c r="AE26" s="29">
        <v>91969</v>
      </c>
      <c r="AF26" s="29">
        <v>435</v>
      </c>
      <c r="AG26" s="29">
        <v>471</v>
      </c>
      <c r="AH26" s="29">
        <v>599</v>
      </c>
      <c r="AI26" s="29">
        <v>1610</v>
      </c>
      <c r="AJ26" s="29">
        <v>1118</v>
      </c>
      <c r="AK26" s="31">
        <f t="shared" si="5"/>
        <v>0.74467838963442845</v>
      </c>
      <c r="AL26" s="31">
        <f t="shared" si="9"/>
        <v>2.7011494252873565</v>
      </c>
      <c r="AM26" s="28" t="s">
        <v>29</v>
      </c>
      <c r="AN26" s="33">
        <v>2219839</v>
      </c>
      <c r="AO26" s="34">
        <v>2701472</v>
      </c>
      <c r="AP26" s="34">
        <v>2731198</v>
      </c>
      <c r="AQ26" s="34">
        <v>3185960</v>
      </c>
      <c r="AR26" s="34">
        <v>1468654</v>
      </c>
      <c r="AS26" s="34">
        <v>8048</v>
      </c>
      <c r="AT26" s="34">
        <v>8517</v>
      </c>
      <c r="AU26" s="34">
        <v>10086</v>
      </c>
      <c r="AV26" s="34">
        <v>23403</v>
      </c>
      <c r="AW26" s="34">
        <v>14389</v>
      </c>
      <c r="AX26" s="31">
        <f t="shared" si="6"/>
        <v>0.43522120297913491</v>
      </c>
      <c r="AY26" s="31">
        <f t="shared" si="10"/>
        <v>1.9079274353876738</v>
      </c>
      <c r="AZ26" s="28" t="s">
        <v>29</v>
      </c>
      <c r="BA26" s="35">
        <v>0.15750770421242707</v>
      </c>
      <c r="BB26" s="36">
        <v>0.143378608162405</v>
      </c>
      <c r="BC26" s="36">
        <v>0.13107436828654978</v>
      </c>
      <c r="BD26" s="36">
        <v>0.13507402722996528</v>
      </c>
      <c r="BE26" s="36">
        <v>0.11411223544226967</v>
      </c>
      <c r="BF26" s="36">
        <v>9.439361951677222E-2</v>
      </c>
      <c r="BG26" s="36">
        <v>9.2259196672299496E-2</v>
      </c>
      <c r="BH26" s="36">
        <v>8.5018880513571593E-2</v>
      </c>
      <c r="BI26" s="36">
        <v>6.4245171854238226E-2</v>
      </c>
      <c r="BJ26" s="36">
        <v>6.1836005525985151E-2</v>
      </c>
      <c r="BK26" s="37">
        <v>265.18499629928118</v>
      </c>
      <c r="BL26" s="37">
        <v>247.16094170141312</v>
      </c>
      <c r="BM26" s="37">
        <v>241.3288073585291</v>
      </c>
      <c r="BN26" s="37">
        <v>239.64718718063</v>
      </c>
      <c r="BO26" s="37">
        <v>235.07261592587494</v>
      </c>
      <c r="BP26" s="38">
        <v>94.220303180914513</v>
      </c>
      <c r="BQ26" s="38">
        <v>111.92614770459082</v>
      </c>
      <c r="BR26" s="38">
        <v>121.92395399563752</v>
      </c>
      <c r="BS26" s="38">
        <v>140.01068239114645</v>
      </c>
      <c r="BT26" s="38">
        <v>138.90263395649455</v>
      </c>
    </row>
    <row r="27" spans="1:72" s="4" customFormat="1" ht="18" customHeight="1" x14ac:dyDescent="0.25">
      <c r="A27" s="28" t="s">
        <v>30</v>
      </c>
      <c r="B27" s="29">
        <v>19</v>
      </c>
      <c r="C27" s="29">
        <v>21</v>
      </c>
      <c r="D27" s="29">
        <v>25</v>
      </c>
      <c r="E27" s="29">
        <v>25</v>
      </c>
      <c r="F27" s="29">
        <v>25</v>
      </c>
      <c r="G27" s="29"/>
      <c r="H27" s="29"/>
      <c r="I27" s="29">
        <v>5</v>
      </c>
      <c r="J27" s="29">
        <v>5</v>
      </c>
      <c r="K27" s="29">
        <v>5</v>
      </c>
      <c r="L27" s="30">
        <f t="shared" si="3"/>
        <v>0.31578947368421062</v>
      </c>
      <c r="M27" s="31"/>
      <c r="N27" s="29">
        <v>17</v>
      </c>
      <c r="O27" s="29">
        <v>19</v>
      </c>
      <c r="P27" s="29">
        <v>25</v>
      </c>
      <c r="Q27" s="29">
        <v>24</v>
      </c>
      <c r="R27" s="29">
        <v>24</v>
      </c>
      <c r="S27" s="29"/>
      <c r="T27" s="29"/>
      <c r="U27" s="29">
        <v>5</v>
      </c>
      <c r="V27" s="29">
        <v>5</v>
      </c>
      <c r="W27" s="29">
        <v>5</v>
      </c>
      <c r="X27" s="30">
        <f t="shared" si="4"/>
        <v>0.41176470588235303</v>
      </c>
      <c r="Y27" s="31"/>
      <c r="Z27" s="28" t="s">
        <v>30</v>
      </c>
      <c r="AA27" s="32">
        <v>29401</v>
      </c>
      <c r="AB27" s="29">
        <v>33849</v>
      </c>
      <c r="AC27" s="29">
        <v>31488</v>
      </c>
      <c r="AD27" s="29">
        <v>32472</v>
      </c>
      <c r="AE27" s="29">
        <v>16727</v>
      </c>
      <c r="AF27" s="29"/>
      <c r="AG27" s="29"/>
      <c r="AH27" s="29">
        <v>81</v>
      </c>
      <c r="AI27" s="29">
        <v>2142</v>
      </c>
      <c r="AJ27" s="29">
        <v>878</v>
      </c>
      <c r="AK27" s="31">
        <f t="shared" si="5"/>
        <v>0.10445222951600286</v>
      </c>
      <c r="AL27" s="31"/>
      <c r="AM27" s="28" t="s">
        <v>30</v>
      </c>
      <c r="AN27" s="33">
        <v>516373</v>
      </c>
      <c r="AO27" s="34">
        <v>557070</v>
      </c>
      <c r="AP27" s="34">
        <v>495514</v>
      </c>
      <c r="AQ27" s="34">
        <v>557692</v>
      </c>
      <c r="AR27" s="34">
        <v>197544</v>
      </c>
      <c r="AS27" s="34"/>
      <c r="AT27" s="34"/>
      <c r="AU27" s="34">
        <v>442</v>
      </c>
      <c r="AV27" s="34">
        <v>13433</v>
      </c>
      <c r="AW27" s="34">
        <v>3201</v>
      </c>
      <c r="AX27" s="31">
        <f t="shared" si="6"/>
        <v>8.0017739114942144E-2</v>
      </c>
      <c r="AY27" s="31"/>
      <c r="AZ27" s="28" t="s">
        <v>30</v>
      </c>
      <c r="BA27" s="35">
        <v>0.19853882384782581</v>
      </c>
      <c r="BB27" s="36">
        <v>9.284902306136808E-2</v>
      </c>
      <c r="BC27" s="36">
        <v>7.0327415483901923E-2</v>
      </c>
      <c r="BD27" s="36">
        <v>8.5665565422911399E-2</v>
      </c>
      <c r="BE27" s="36">
        <v>6.031220252156879E-2</v>
      </c>
      <c r="BF27" s="36"/>
      <c r="BG27" s="36"/>
      <c r="BH27" s="36">
        <v>1.0918980183172783E-2</v>
      </c>
      <c r="BI27" s="36">
        <v>2.0563021878902462E-2</v>
      </c>
      <c r="BJ27" s="36">
        <v>9.1055358463391252E-3</v>
      </c>
      <c r="BK27" s="37">
        <v>216.49236888838107</v>
      </c>
      <c r="BL27" s="37">
        <v>213.83584827759529</v>
      </c>
      <c r="BM27" s="37">
        <v>215.31874780530924</v>
      </c>
      <c r="BN27" s="37">
        <v>208.81428996650482</v>
      </c>
      <c r="BO27" s="37">
        <v>219.6054043656097</v>
      </c>
      <c r="BP27" s="38"/>
      <c r="BQ27" s="38"/>
      <c r="BR27" s="38">
        <v>123.30316742081448</v>
      </c>
      <c r="BS27" s="38">
        <v>114.20308196233157</v>
      </c>
      <c r="BT27" s="38">
        <v>121.97750702905343</v>
      </c>
    </row>
    <row r="28" spans="1:72" s="4" customFormat="1" ht="18" customHeight="1" x14ac:dyDescent="0.25">
      <c r="A28" s="28" t="s">
        <v>31</v>
      </c>
      <c r="B28" s="29">
        <v>42</v>
      </c>
      <c r="C28" s="29">
        <v>43</v>
      </c>
      <c r="D28" s="29">
        <v>43</v>
      </c>
      <c r="E28" s="29">
        <v>45</v>
      </c>
      <c r="F28" s="29">
        <v>43</v>
      </c>
      <c r="G28" s="29"/>
      <c r="H28" s="29"/>
      <c r="I28" s="29"/>
      <c r="J28" s="29"/>
      <c r="K28" s="29"/>
      <c r="L28" s="30">
        <f t="shared" si="3"/>
        <v>2.3809523809523725E-2</v>
      </c>
      <c r="M28" s="31"/>
      <c r="N28" s="29">
        <v>42</v>
      </c>
      <c r="O28" s="29">
        <v>43</v>
      </c>
      <c r="P28" s="29">
        <v>43</v>
      </c>
      <c r="Q28" s="29">
        <v>44</v>
      </c>
      <c r="R28" s="29">
        <v>43</v>
      </c>
      <c r="S28" s="29"/>
      <c r="T28" s="29"/>
      <c r="U28" s="29"/>
      <c r="V28" s="29"/>
      <c r="W28" s="29"/>
      <c r="X28" s="30">
        <f t="shared" si="4"/>
        <v>2.3809523809523725E-2</v>
      </c>
      <c r="Y28" s="31"/>
      <c r="Z28" s="28" t="s">
        <v>31</v>
      </c>
      <c r="AA28" s="32">
        <v>80163</v>
      </c>
      <c r="AB28" s="29">
        <v>91572</v>
      </c>
      <c r="AC28" s="29">
        <v>88173</v>
      </c>
      <c r="AD28" s="29">
        <v>84703</v>
      </c>
      <c r="AE28" s="29">
        <v>40319</v>
      </c>
      <c r="AF28" s="29"/>
      <c r="AG28" s="29"/>
      <c r="AH28" s="29"/>
      <c r="AI28" s="29"/>
      <c r="AJ28" s="29"/>
      <c r="AK28" s="31">
        <f t="shared" si="5"/>
        <v>5.6634606988261504E-2</v>
      </c>
      <c r="AL28" s="31"/>
      <c r="AM28" s="28" t="s">
        <v>31</v>
      </c>
      <c r="AN28" s="33">
        <v>1723580</v>
      </c>
      <c r="AO28" s="34">
        <v>1882179</v>
      </c>
      <c r="AP28" s="34">
        <v>1733519</v>
      </c>
      <c r="AQ28" s="34">
        <v>1891341</v>
      </c>
      <c r="AR28" s="34">
        <v>710414</v>
      </c>
      <c r="AS28" s="34"/>
      <c r="AT28" s="34"/>
      <c r="AU28" s="34"/>
      <c r="AV28" s="34"/>
      <c r="AW28" s="34"/>
      <c r="AX28" s="31">
        <f t="shared" si="6"/>
        <v>9.7332876918970967E-2</v>
      </c>
      <c r="AY28" s="31"/>
      <c r="AZ28" s="28" t="s">
        <v>31</v>
      </c>
      <c r="BA28" s="35">
        <v>0.18546969318078013</v>
      </c>
      <c r="BB28" s="36">
        <v>0.18946860756401748</v>
      </c>
      <c r="BC28" s="36">
        <v>0.18057922718048999</v>
      </c>
      <c r="BD28" s="36">
        <v>0.20442546523667224</v>
      </c>
      <c r="BE28" s="36">
        <v>0.15362781820269353</v>
      </c>
      <c r="BF28" s="36"/>
      <c r="BG28" s="36"/>
      <c r="BH28" s="36"/>
      <c r="BI28" s="36"/>
      <c r="BJ28" s="36"/>
      <c r="BK28" s="37">
        <v>239.3194204156465</v>
      </c>
      <c r="BL28" s="37">
        <v>238.06430265134188</v>
      </c>
      <c r="BM28" s="37">
        <v>241.34101896777597</v>
      </c>
      <c r="BN28" s="37">
        <v>241.34511898700447</v>
      </c>
      <c r="BO28" s="37">
        <v>237.44467573837227</v>
      </c>
      <c r="BP28" s="38"/>
      <c r="BQ28" s="38"/>
      <c r="BR28" s="38"/>
      <c r="BS28" s="38"/>
      <c r="BT28" s="38"/>
    </row>
    <row r="29" spans="1:72" s="4" customFormat="1" ht="18" customHeight="1" x14ac:dyDescent="0.25">
      <c r="A29" s="28" t="s">
        <v>32</v>
      </c>
      <c r="B29" s="29">
        <v>5</v>
      </c>
      <c r="C29" s="29">
        <v>5</v>
      </c>
      <c r="D29" s="29">
        <v>4</v>
      </c>
      <c r="E29" s="29">
        <v>6</v>
      </c>
      <c r="F29" s="29">
        <v>7</v>
      </c>
      <c r="G29" s="29"/>
      <c r="H29" s="29"/>
      <c r="I29" s="29"/>
      <c r="J29" s="29">
        <v>1</v>
      </c>
      <c r="K29" s="29">
        <v>1</v>
      </c>
      <c r="L29" s="30">
        <f t="shared" si="3"/>
        <v>0.39999999999999991</v>
      </c>
      <c r="M29" s="31"/>
      <c r="N29" s="29">
        <v>5</v>
      </c>
      <c r="O29" s="29">
        <v>5</v>
      </c>
      <c r="P29" s="29">
        <v>4</v>
      </c>
      <c r="Q29" s="29">
        <v>6</v>
      </c>
      <c r="R29" s="29">
        <v>7</v>
      </c>
      <c r="S29" s="29"/>
      <c r="T29" s="29"/>
      <c r="U29" s="29"/>
      <c r="V29" s="29">
        <v>1</v>
      </c>
      <c r="W29" s="29">
        <v>1</v>
      </c>
      <c r="X29" s="30">
        <f t="shared" si="4"/>
        <v>0.39999999999999991</v>
      </c>
      <c r="Y29" s="31"/>
      <c r="Z29" s="28" t="s">
        <v>32</v>
      </c>
      <c r="AA29" s="32">
        <v>6866</v>
      </c>
      <c r="AB29" s="29">
        <v>8607</v>
      </c>
      <c r="AC29" s="29">
        <v>7170</v>
      </c>
      <c r="AD29" s="29">
        <v>9267</v>
      </c>
      <c r="AE29" s="29">
        <v>3318</v>
      </c>
      <c r="AF29" s="29"/>
      <c r="AG29" s="29"/>
      <c r="AH29" s="29"/>
      <c r="AI29" s="29">
        <v>244</v>
      </c>
      <c r="AJ29" s="29">
        <v>70</v>
      </c>
      <c r="AK29" s="31">
        <f t="shared" si="5"/>
        <v>0.34969414506262742</v>
      </c>
      <c r="AL29" s="31"/>
      <c r="AM29" s="28" t="s">
        <v>32</v>
      </c>
      <c r="AN29" s="33">
        <v>159285</v>
      </c>
      <c r="AO29" s="34">
        <v>175850</v>
      </c>
      <c r="AP29" s="34">
        <v>151333</v>
      </c>
      <c r="AQ29" s="34">
        <v>211279</v>
      </c>
      <c r="AR29" s="34">
        <v>70927</v>
      </c>
      <c r="AS29" s="34"/>
      <c r="AT29" s="34"/>
      <c r="AU29" s="34"/>
      <c r="AV29" s="34">
        <v>1757</v>
      </c>
      <c r="AW29" s="34">
        <v>326</v>
      </c>
      <c r="AX29" s="31">
        <f t="shared" si="6"/>
        <v>0.32642119471387754</v>
      </c>
      <c r="AY29" s="31"/>
      <c r="AZ29" s="28" t="s">
        <v>32</v>
      </c>
      <c r="BA29" s="35">
        <v>0.18069445755948826</v>
      </c>
      <c r="BB29" s="36">
        <v>0.1666638703673827</v>
      </c>
      <c r="BC29" s="36">
        <v>0.20199270786700366</v>
      </c>
      <c r="BD29" s="36">
        <v>0.17415492872446417</v>
      </c>
      <c r="BE29" s="36">
        <v>0.15947501881997853</v>
      </c>
      <c r="BF29" s="36"/>
      <c r="BG29" s="36"/>
      <c r="BH29" s="36"/>
      <c r="BI29" s="36">
        <v>3.600409836065574E-2</v>
      </c>
      <c r="BJ29" s="36">
        <v>2.3285714285714288E-2</v>
      </c>
      <c r="BK29" s="37">
        <v>152.33838716765547</v>
      </c>
      <c r="BL29" s="37">
        <v>157.30381006539665</v>
      </c>
      <c r="BM29" s="37">
        <v>161.71932096766733</v>
      </c>
      <c r="BN29" s="37">
        <v>180.8628874616029</v>
      </c>
      <c r="BO29" s="37">
        <v>203.60003947720895</v>
      </c>
      <c r="BP29" s="38"/>
      <c r="BQ29" s="38"/>
      <c r="BR29" s="38"/>
      <c r="BS29" s="38">
        <v>150</v>
      </c>
      <c r="BT29" s="38">
        <v>150</v>
      </c>
    </row>
    <row r="30" spans="1:72" s="4" customFormat="1" ht="18" customHeight="1" x14ac:dyDescent="0.25">
      <c r="A30" s="28" t="s">
        <v>33</v>
      </c>
      <c r="B30" s="29">
        <v>25</v>
      </c>
      <c r="C30" s="29">
        <v>28</v>
      </c>
      <c r="D30" s="29">
        <v>34</v>
      </c>
      <c r="E30" s="29">
        <v>35</v>
      </c>
      <c r="F30" s="29">
        <v>36</v>
      </c>
      <c r="G30" s="29"/>
      <c r="H30" s="29">
        <v>1</v>
      </c>
      <c r="I30" s="29">
        <v>1</v>
      </c>
      <c r="J30" s="29">
        <v>1</v>
      </c>
      <c r="K30" s="29">
        <v>1</v>
      </c>
      <c r="L30" s="30">
        <f t="shared" si="3"/>
        <v>0.43999999999999995</v>
      </c>
      <c r="M30" s="31"/>
      <c r="N30" s="29">
        <v>25</v>
      </c>
      <c r="O30" s="29">
        <v>28</v>
      </c>
      <c r="P30" s="29">
        <v>34</v>
      </c>
      <c r="Q30" s="29">
        <v>35</v>
      </c>
      <c r="R30" s="29">
        <v>36</v>
      </c>
      <c r="S30" s="29"/>
      <c r="T30" s="29">
        <v>1</v>
      </c>
      <c r="U30" s="29">
        <v>1</v>
      </c>
      <c r="V30" s="29">
        <v>1</v>
      </c>
      <c r="W30" s="29">
        <v>1</v>
      </c>
      <c r="X30" s="30">
        <f t="shared" si="4"/>
        <v>0.43999999999999995</v>
      </c>
      <c r="Y30" s="31"/>
      <c r="Z30" s="28" t="s">
        <v>33</v>
      </c>
      <c r="AA30" s="32">
        <v>42063</v>
      </c>
      <c r="AB30" s="29">
        <v>46298</v>
      </c>
      <c r="AC30" s="29">
        <v>45519</v>
      </c>
      <c r="AD30" s="29">
        <v>54390</v>
      </c>
      <c r="AE30" s="29">
        <v>31662</v>
      </c>
      <c r="AF30" s="29"/>
      <c r="AG30" s="29">
        <v>34</v>
      </c>
      <c r="AH30" s="29">
        <v>538</v>
      </c>
      <c r="AI30" s="29">
        <v>991</v>
      </c>
      <c r="AJ30" s="29">
        <v>623</v>
      </c>
      <c r="AK30" s="31">
        <f t="shared" si="5"/>
        <v>0.29306040938592104</v>
      </c>
      <c r="AL30" s="31"/>
      <c r="AM30" s="28" t="s">
        <v>33</v>
      </c>
      <c r="AN30" s="33">
        <v>951610</v>
      </c>
      <c r="AO30" s="34">
        <v>1012338</v>
      </c>
      <c r="AP30" s="34">
        <v>945601</v>
      </c>
      <c r="AQ30" s="34">
        <v>1135980</v>
      </c>
      <c r="AR30" s="34">
        <v>514516</v>
      </c>
      <c r="AS30" s="34"/>
      <c r="AT30" s="34">
        <v>205</v>
      </c>
      <c r="AU30" s="34">
        <v>2435</v>
      </c>
      <c r="AV30" s="34">
        <v>2781</v>
      </c>
      <c r="AW30" s="34">
        <v>1764</v>
      </c>
      <c r="AX30" s="31">
        <f t="shared" si="6"/>
        <v>0.19374533685018025</v>
      </c>
      <c r="AY30" s="31"/>
      <c r="AZ30" s="28" t="s">
        <v>33</v>
      </c>
      <c r="BA30" s="35">
        <v>0.16107504001340567</v>
      </c>
      <c r="BB30" s="36">
        <v>0.1564176241690074</v>
      </c>
      <c r="BC30" s="36">
        <v>0.13586847172761701</v>
      </c>
      <c r="BD30" s="36">
        <v>0.1400407127234379</v>
      </c>
      <c r="BE30" s="36">
        <v>0.11197284046455204</v>
      </c>
      <c r="BF30" s="36"/>
      <c r="BG30" s="36">
        <v>2.4609843937575031E-2</v>
      </c>
      <c r="BH30" s="36">
        <v>1.8473560427888627E-2</v>
      </c>
      <c r="BI30" s="36">
        <v>1.1454107374534072E-2</v>
      </c>
      <c r="BJ30" s="36">
        <v>1.1556982343499196E-2</v>
      </c>
      <c r="BK30" s="37">
        <v>263.9575004466115</v>
      </c>
      <c r="BL30" s="37">
        <v>270.06398554632938</v>
      </c>
      <c r="BM30" s="37">
        <v>271.52493229173825</v>
      </c>
      <c r="BN30" s="37">
        <v>264.52108619870069</v>
      </c>
      <c r="BO30" s="37">
        <v>259.50066956129643</v>
      </c>
      <c r="BP30" s="38"/>
      <c r="BQ30" s="38">
        <v>171.1219512195122</v>
      </c>
      <c r="BR30" s="38">
        <v>183.98357289527721</v>
      </c>
      <c r="BS30" s="38">
        <v>176.38331535418914</v>
      </c>
      <c r="BT30" s="38">
        <v>167.63265306122449</v>
      </c>
    </row>
    <row r="31" spans="1:72" s="4" customFormat="1" ht="18" customHeight="1" x14ac:dyDescent="0.25">
      <c r="A31" s="28" t="s">
        <v>34</v>
      </c>
      <c r="B31" s="29">
        <v>11</v>
      </c>
      <c r="C31" s="29">
        <v>13</v>
      </c>
      <c r="D31" s="29">
        <v>11</v>
      </c>
      <c r="E31" s="29">
        <v>14</v>
      </c>
      <c r="F31" s="29">
        <v>16</v>
      </c>
      <c r="G31" s="29"/>
      <c r="H31" s="29"/>
      <c r="I31" s="29"/>
      <c r="J31" s="29"/>
      <c r="K31" s="29"/>
      <c r="L31" s="30">
        <f t="shared" si="3"/>
        <v>0.45454545454545459</v>
      </c>
      <c r="M31" s="31"/>
      <c r="N31" s="29">
        <v>11</v>
      </c>
      <c r="O31" s="29">
        <v>13</v>
      </c>
      <c r="P31" s="29">
        <v>11</v>
      </c>
      <c r="Q31" s="29">
        <v>14</v>
      </c>
      <c r="R31" s="29">
        <v>16</v>
      </c>
      <c r="S31" s="29"/>
      <c r="T31" s="29"/>
      <c r="U31" s="29"/>
      <c r="V31" s="29"/>
      <c r="W31" s="29"/>
      <c r="X31" s="30">
        <f t="shared" si="4"/>
        <v>0.45454545454545459</v>
      </c>
      <c r="Y31" s="31"/>
      <c r="Z31" s="28" t="s">
        <v>34</v>
      </c>
      <c r="AA31" s="32">
        <v>25601</v>
      </c>
      <c r="AB31" s="29">
        <v>27665</v>
      </c>
      <c r="AC31" s="29">
        <v>25111</v>
      </c>
      <c r="AD31" s="29">
        <v>25525</v>
      </c>
      <c r="AE31" s="29">
        <v>15472</v>
      </c>
      <c r="AF31" s="29"/>
      <c r="AG31" s="29"/>
      <c r="AH31" s="29"/>
      <c r="AI31" s="29"/>
      <c r="AJ31" s="29"/>
      <c r="AK31" s="31">
        <f t="shared" si="5"/>
        <v>-2.9686340377329534E-3</v>
      </c>
      <c r="AL31" s="31"/>
      <c r="AM31" s="28" t="s">
        <v>34</v>
      </c>
      <c r="AN31" s="33">
        <v>644617</v>
      </c>
      <c r="AO31" s="34">
        <v>613117</v>
      </c>
      <c r="AP31" s="34">
        <v>636755</v>
      </c>
      <c r="AQ31" s="34">
        <v>624654</v>
      </c>
      <c r="AR31" s="34">
        <v>262977</v>
      </c>
      <c r="AS31" s="34"/>
      <c r="AT31" s="34"/>
      <c r="AU31" s="34"/>
      <c r="AV31" s="34"/>
      <c r="AW31" s="34"/>
      <c r="AX31" s="31">
        <f t="shared" si="6"/>
        <v>-3.0968776808554588E-2</v>
      </c>
      <c r="AY31" s="31"/>
      <c r="AZ31" s="28" t="s">
        <v>34</v>
      </c>
      <c r="BA31" s="35">
        <v>0.15488099381055087</v>
      </c>
      <c r="BB31" s="36">
        <v>0.15086155398227341</v>
      </c>
      <c r="BC31" s="36">
        <v>0.17844318788677557</v>
      </c>
      <c r="BD31" s="36">
        <v>0.17111040172814054</v>
      </c>
      <c r="BE31" s="36">
        <v>0.13324431302900419</v>
      </c>
      <c r="BF31" s="36"/>
      <c r="BG31" s="36"/>
      <c r="BH31" s="36"/>
      <c r="BI31" s="36"/>
      <c r="BJ31" s="36"/>
      <c r="BK31" s="37">
        <v>334.31161061529559</v>
      </c>
      <c r="BL31" s="37">
        <v>343.36255559705569</v>
      </c>
      <c r="BM31" s="37">
        <v>345.45135099056938</v>
      </c>
      <c r="BN31" s="37">
        <v>345.67047517505694</v>
      </c>
      <c r="BO31" s="37">
        <v>349.92107674815668</v>
      </c>
      <c r="BP31" s="38"/>
      <c r="BQ31" s="38"/>
      <c r="BR31" s="38"/>
      <c r="BS31" s="38"/>
      <c r="BT31" s="38"/>
    </row>
    <row r="32" spans="1:72" s="4" customFormat="1" ht="18" customHeight="1" x14ac:dyDescent="0.25">
      <c r="A32" s="28" t="s">
        <v>35</v>
      </c>
      <c r="B32" s="29">
        <v>5</v>
      </c>
      <c r="C32" s="29">
        <v>5</v>
      </c>
      <c r="D32" s="29">
        <v>6</v>
      </c>
      <c r="E32" s="29">
        <v>6</v>
      </c>
      <c r="F32" s="29">
        <v>6</v>
      </c>
      <c r="G32" s="29">
        <v>1</v>
      </c>
      <c r="H32" s="29">
        <v>1</v>
      </c>
      <c r="I32" s="29">
        <v>1</v>
      </c>
      <c r="J32" s="29">
        <v>1</v>
      </c>
      <c r="K32" s="29">
        <v>1</v>
      </c>
      <c r="L32" s="30">
        <f t="shared" si="3"/>
        <v>0.19999999999999996</v>
      </c>
      <c r="M32" s="31">
        <f t="shared" si="7"/>
        <v>0</v>
      </c>
      <c r="N32" s="29">
        <v>5</v>
      </c>
      <c r="O32" s="29">
        <v>5</v>
      </c>
      <c r="P32" s="29">
        <v>6</v>
      </c>
      <c r="Q32" s="29">
        <v>6</v>
      </c>
      <c r="R32" s="29">
        <v>6</v>
      </c>
      <c r="S32" s="29">
        <v>1</v>
      </c>
      <c r="T32" s="29">
        <v>1</v>
      </c>
      <c r="U32" s="29">
        <v>1</v>
      </c>
      <c r="V32" s="29">
        <v>1</v>
      </c>
      <c r="W32" s="29">
        <v>1</v>
      </c>
      <c r="X32" s="30">
        <f t="shared" si="4"/>
        <v>0.19999999999999996</v>
      </c>
      <c r="Y32" s="31">
        <f t="shared" si="8"/>
        <v>0</v>
      </c>
      <c r="Z32" s="28" t="s">
        <v>35</v>
      </c>
      <c r="AA32" s="32">
        <v>9632</v>
      </c>
      <c r="AB32" s="29">
        <v>9464</v>
      </c>
      <c r="AC32" s="29">
        <v>9752</v>
      </c>
      <c r="AD32" s="29">
        <v>10373</v>
      </c>
      <c r="AE32" s="29">
        <v>5734</v>
      </c>
      <c r="AF32" s="29">
        <v>1</v>
      </c>
      <c r="AG32" s="29">
        <v>35</v>
      </c>
      <c r="AH32" s="29">
        <v>22</v>
      </c>
      <c r="AI32" s="29">
        <v>199</v>
      </c>
      <c r="AJ32" s="29">
        <v>303</v>
      </c>
      <c r="AK32" s="31">
        <f t="shared" si="5"/>
        <v>7.6931063122923637E-2</v>
      </c>
      <c r="AL32" s="31">
        <f t="shared" si="9"/>
        <v>198</v>
      </c>
      <c r="AM32" s="28" t="s">
        <v>35</v>
      </c>
      <c r="AN32" s="33">
        <v>205568</v>
      </c>
      <c r="AO32" s="34">
        <v>229789</v>
      </c>
      <c r="AP32" s="34">
        <v>229043</v>
      </c>
      <c r="AQ32" s="34">
        <v>295257</v>
      </c>
      <c r="AR32" s="34">
        <v>107422</v>
      </c>
      <c r="AS32" s="34">
        <v>10</v>
      </c>
      <c r="AT32" s="34">
        <v>723</v>
      </c>
      <c r="AU32" s="34">
        <v>478</v>
      </c>
      <c r="AV32" s="34">
        <v>3170</v>
      </c>
      <c r="AW32" s="34">
        <v>2665</v>
      </c>
      <c r="AX32" s="31">
        <f t="shared" si="6"/>
        <v>0.43629845112079702</v>
      </c>
      <c r="AY32" s="31">
        <f t="shared" si="10"/>
        <v>316</v>
      </c>
      <c r="AZ32" s="28" t="s">
        <v>35</v>
      </c>
      <c r="BA32" s="35">
        <v>0.11655471034320966</v>
      </c>
      <c r="BB32" s="36">
        <v>0.13804410572829645</v>
      </c>
      <c r="BC32" s="36">
        <v>0.17631792955785799</v>
      </c>
      <c r="BD32" s="36">
        <v>0.15241966688120309</v>
      </c>
      <c r="BE32" s="36">
        <v>0.10598480450134885</v>
      </c>
      <c r="BF32" s="36">
        <v>2.6178010471204188E-2</v>
      </c>
      <c r="BG32" s="36">
        <v>5.4076290201944655E-2</v>
      </c>
      <c r="BH32" s="36">
        <v>5.6877677296525465E-2</v>
      </c>
      <c r="BI32" s="36">
        <v>4.170064984608908E-2</v>
      </c>
      <c r="BJ32" s="36">
        <v>2.3024553764276954E-2</v>
      </c>
      <c r="BK32" s="37">
        <v>247.93139009962641</v>
      </c>
      <c r="BL32" s="37">
        <v>242.76988889807606</v>
      </c>
      <c r="BM32" s="37">
        <v>222.94516750129887</v>
      </c>
      <c r="BN32" s="37">
        <v>208.26056621858245</v>
      </c>
      <c r="BO32" s="37">
        <v>219.19038930572881</v>
      </c>
      <c r="BP32" s="38">
        <v>100</v>
      </c>
      <c r="BQ32" s="38">
        <v>62.39280774550484</v>
      </c>
      <c r="BR32" s="38">
        <v>52.05020920502092</v>
      </c>
      <c r="BS32" s="38">
        <v>83.801261829653001</v>
      </c>
      <c r="BT32" s="38">
        <v>103.26454033771107</v>
      </c>
    </row>
    <row r="33" spans="1:72" s="4" customFormat="1" ht="18" customHeight="1" x14ac:dyDescent="0.25">
      <c r="A33" s="28" t="s">
        <v>36</v>
      </c>
      <c r="B33" s="29">
        <v>26</v>
      </c>
      <c r="C33" s="29">
        <v>29</v>
      </c>
      <c r="D33" s="29">
        <v>33</v>
      </c>
      <c r="E33" s="29">
        <v>34</v>
      </c>
      <c r="F33" s="29">
        <v>35</v>
      </c>
      <c r="G33" s="29"/>
      <c r="H33" s="29"/>
      <c r="I33" s="29"/>
      <c r="J33" s="29"/>
      <c r="K33" s="29"/>
      <c r="L33" s="30">
        <f t="shared" si="3"/>
        <v>0.34615384615384626</v>
      </c>
      <c r="M33" s="31"/>
      <c r="N33" s="29">
        <v>26</v>
      </c>
      <c r="O33" s="29">
        <v>29</v>
      </c>
      <c r="P33" s="29">
        <v>33</v>
      </c>
      <c r="Q33" s="29">
        <v>34</v>
      </c>
      <c r="R33" s="29">
        <v>35</v>
      </c>
      <c r="S33" s="29"/>
      <c r="T33" s="29"/>
      <c r="U33" s="29"/>
      <c r="V33" s="29"/>
      <c r="W33" s="29"/>
      <c r="X33" s="30">
        <f t="shared" si="4"/>
        <v>0.34615384615384626</v>
      </c>
      <c r="Y33" s="31"/>
      <c r="Z33" s="28" t="s">
        <v>36</v>
      </c>
      <c r="AA33" s="32">
        <v>44967</v>
      </c>
      <c r="AB33" s="29">
        <v>47863</v>
      </c>
      <c r="AC33" s="29">
        <v>51869</v>
      </c>
      <c r="AD33" s="29">
        <v>53131</v>
      </c>
      <c r="AE33" s="29">
        <v>28092</v>
      </c>
      <c r="AF33" s="29"/>
      <c r="AG33" s="29"/>
      <c r="AH33" s="29"/>
      <c r="AI33" s="29"/>
      <c r="AJ33" s="29"/>
      <c r="AK33" s="31">
        <f t="shared" si="5"/>
        <v>0.18155536282162466</v>
      </c>
      <c r="AL33" s="31"/>
      <c r="AM33" s="28" t="s">
        <v>36</v>
      </c>
      <c r="AN33" s="33">
        <v>740315</v>
      </c>
      <c r="AO33" s="34">
        <v>885237</v>
      </c>
      <c r="AP33" s="34">
        <v>753571</v>
      </c>
      <c r="AQ33" s="34">
        <v>726938</v>
      </c>
      <c r="AR33" s="34">
        <v>332079</v>
      </c>
      <c r="AS33" s="34"/>
      <c r="AT33" s="34"/>
      <c r="AU33" s="34"/>
      <c r="AV33" s="34"/>
      <c r="AW33" s="34"/>
      <c r="AX33" s="31">
        <f t="shared" si="6"/>
        <v>-1.806933535049271E-2</v>
      </c>
      <c r="AY33" s="31"/>
      <c r="AZ33" s="28" t="s">
        <v>36</v>
      </c>
      <c r="BA33" s="35">
        <v>0.15526407536658596</v>
      </c>
      <c r="BB33" s="36">
        <v>0.17129034243266847</v>
      </c>
      <c r="BC33" s="36">
        <v>0.14264864368531122</v>
      </c>
      <c r="BD33" s="36">
        <v>0.12447027815325902</v>
      </c>
      <c r="BE33" s="36">
        <v>0.10729291036078903</v>
      </c>
      <c r="BF33" s="36"/>
      <c r="BG33" s="36"/>
      <c r="BH33" s="36"/>
      <c r="BI33" s="36"/>
      <c r="BJ33" s="36"/>
      <c r="BK33" s="37">
        <v>215.94271492540338</v>
      </c>
      <c r="BL33" s="37">
        <v>217.84201631879372</v>
      </c>
      <c r="BM33" s="37">
        <v>223.76119569357101</v>
      </c>
      <c r="BN33" s="37">
        <v>227.75709895479395</v>
      </c>
      <c r="BO33" s="37">
        <v>226.38891832967457</v>
      </c>
      <c r="BP33" s="38"/>
      <c r="BQ33" s="38"/>
      <c r="BR33" s="38"/>
      <c r="BS33" s="38"/>
      <c r="BT33" s="38"/>
    </row>
    <row r="34" spans="1:72" s="4" customFormat="1" ht="18" customHeight="1" x14ac:dyDescent="0.25">
      <c r="A34" s="28" t="s">
        <v>37</v>
      </c>
      <c r="B34" s="29">
        <v>112</v>
      </c>
      <c r="C34" s="29">
        <v>104</v>
      </c>
      <c r="D34" s="29">
        <v>116</v>
      </c>
      <c r="E34" s="29">
        <v>120</v>
      </c>
      <c r="F34" s="29">
        <v>122</v>
      </c>
      <c r="G34" s="29">
        <v>3</v>
      </c>
      <c r="H34" s="29">
        <v>4</v>
      </c>
      <c r="I34" s="29">
        <v>4</v>
      </c>
      <c r="J34" s="29">
        <v>8</v>
      </c>
      <c r="K34" s="29">
        <v>8</v>
      </c>
      <c r="L34" s="30">
        <f t="shared" si="3"/>
        <v>8.9285714285714191E-2</v>
      </c>
      <c r="M34" s="31">
        <f t="shared" si="7"/>
        <v>1.6666666666666665</v>
      </c>
      <c r="N34" s="29">
        <v>77</v>
      </c>
      <c r="O34" s="29">
        <v>81</v>
      </c>
      <c r="P34" s="29">
        <v>94</v>
      </c>
      <c r="Q34" s="29">
        <v>97</v>
      </c>
      <c r="R34" s="29">
        <v>100</v>
      </c>
      <c r="S34" s="29">
        <v>2</v>
      </c>
      <c r="T34" s="29">
        <v>4</v>
      </c>
      <c r="U34" s="29">
        <v>4</v>
      </c>
      <c r="V34" s="29">
        <v>8</v>
      </c>
      <c r="W34" s="29">
        <v>8</v>
      </c>
      <c r="X34" s="30">
        <f t="shared" si="4"/>
        <v>0.29870129870129869</v>
      </c>
      <c r="Y34" s="31">
        <f t="shared" si="8"/>
        <v>3</v>
      </c>
      <c r="Z34" s="28" t="s">
        <v>37</v>
      </c>
      <c r="AA34" s="32">
        <v>135815</v>
      </c>
      <c r="AB34" s="29">
        <v>150723</v>
      </c>
      <c r="AC34" s="29">
        <v>136457</v>
      </c>
      <c r="AD34" s="29">
        <v>154398</v>
      </c>
      <c r="AE34" s="29">
        <v>63210</v>
      </c>
      <c r="AF34" s="29">
        <v>1350</v>
      </c>
      <c r="AG34" s="29">
        <v>2405</v>
      </c>
      <c r="AH34" s="29">
        <v>2566</v>
      </c>
      <c r="AI34" s="29">
        <v>2485</v>
      </c>
      <c r="AJ34" s="29">
        <v>1828</v>
      </c>
      <c r="AK34" s="31">
        <f t="shared" si="5"/>
        <v>0.136825829253028</v>
      </c>
      <c r="AL34" s="31">
        <f t="shared" si="9"/>
        <v>0.84074074074074079</v>
      </c>
      <c r="AM34" s="28" t="s">
        <v>37</v>
      </c>
      <c r="AN34" s="33">
        <v>2673392</v>
      </c>
      <c r="AO34" s="34">
        <v>2786501</v>
      </c>
      <c r="AP34" s="34">
        <v>2188857</v>
      </c>
      <c r="AQ34" s="34">
        <v>2745735</v>
      </c>
      <c r="AR34" s="34">
        <v>1020041</v>
      </c>
      <c r="AS34" s="34">
        <v>9806</v>
      </c>
      <c r="AT34" s="34">
        <v>14079</v>
      </c>
      <c r="AU34" s="34">
        <v>14921</v>
      </c>
      <c r="AV34" s="34">
        <v>14907</v>
      </c>
      <c r="AW34" s="34">
        <v>11466</v>
      </c>
      <c r="AX34" s="31">
        <f t="shared" si="6"/>
        <v>2.7060378724856005E-2</v>
      </c>
      <c r="AY34" s="31">
        <f t="shared" si="10"/>
        <v>0.52019171935549657</v>
      </c>
      <c r="AZ34" s="28" t="s">
        <v>37</v>
      </c>
      <c r="BA34" s="35">
        <v>0.13660766666971708</v>
      </c>
      <c r="BB34" s="36">
        <v>0.14274181014795173</v>
      </c>
      <c r="BC34" s="36">
        <v>0.12657179204000121</v>
      </c>
      <c r="BD34" s="36">
        <v>0.18716747924278745</v>
      </c>
      <c r="BE34" s="36">
        <v>0.11881082996717253</v>
      </c>
      <c r="BF34" s="36">
        <v>8.132852969028885E-2</v>
      </c>
      <c r="BG34" s="36">
        <v>7.5604913730911633E-2</v>
      </c>
      <c r="BH34" s="36">
        <v>8.2741560981044987E-2</v>
      </c>
      <c r="BI34" s="36">
        <v>8.137074938724019E-2</v>
      </c>
      <c r="BJ34" s="36">
        <v>6.6573858423442864E-2</v>
      </c>
      <c r="BK34" s="37">
        <v>209.68350238947377</v>
      </c>
      <c r="BL34" s="37">
        <v>219.70600420024974</v>
      </c>
      <c r="BM34" s="37">
        <v>224.19448933849952</v>
      </c>
      <c r="BN34" s="37">
        <v>220.47712348424008</v>
      </c>
      <c r="BO34" s="37">
        <v>237.38138408162021</v>
      </c>
      <c r="BP34" s="38">
        <v>182.96451152355701</v>
      </c>
      <c r="BQ34" s="38">
        <v>173.50522054123161</v>
      </c>
      <c r="BR34" s="38">
        <v>165.36827290396087</v>
      </c>
      <c r="BS34" s="38">
        <v>158.21023680150265</v>
      </c>
      <c r="BT34" s="38">
        <v>138.93162393162393</v>
      </c>
    </row>
    <row r="35" spans="1:72" s="4" customFormat="1" ht="18" customHeight="1" x14ac:dyDescent="0.25">
      <c r="A35" s="28" t="s">
        <v>38</v>
      </c>
      <c r="B35" s="29">
        <v>24</v>
      </c>
      <c r="C35" s="29">
        <v>27</v>
      </c>
      <c r="D35" s="29">
        <v>35</v>
      </c>
      <c r="E35" s="29">
        <v>39</v>
      </c>
      <c r="F35" s="29">
        <v>40</v>
      </c>
      <c r="G35" s="29"/>
      <c r="H35" s="29"/>
      <c r="I35" s="29"/>
      <c r="J35" s="29"/>
      <c r="K35" s="29"/>
      <c r="L35" s="30">
        <f t="shared" si="3"/>
        <v>0.66666666666666674</v>
      </c>
      <c r="M35" s="31"/>
      <c r="N35" s="29">
        <v>22</v>
      </c>
      <c r="O35" s="29">
        <v>25</v>
      </c>
      <c r="P35" s="29">
        <v>35</v>
      </c>
      <c r="Q35" s="29">
        <v>39</v>
      </c>
      <c r="R35" s="29">
        <v>40</v>
      </c>
      <c r="S35" s="29"/>
      <c r="T35" s="29"/>
      <c r="U35" s="29"/>
      <c r="V35" s="29"/>
      <c r="W35" s="29"/>
      <c r="X35" s="30">
        <f t="shared" si="4"/>
        <v>0.81818181818181812</v>
      </c>
      <c r="Y35" s="31"/>
      <c r="Z35" s="28" t="s">
        <v>38</v>
      </c>
      <c r="AA35" s="32">
        <v>42657</v>
      </c>
      <c r="AB35" s="29">
        <v>50950</v>
      </c>
      <c r="AC35" s="29">
        <v>62309</v>
      </c>
      <c r="AD35" s="29">
        <v>74687</v>
      </c>
      <c r="AE35" s="29">
        <v>39654</v>
      </c>
      <c r="AF35" s="29"/>
      <c r="AG35" s="29"/>
      <c r="AH35" s="29"/>
      <c r="AI35" s="29"/>
      <c r="AJ35" s="29"/>
      <c r="AK35" s="31">
        <f t="shared" si="5"/>
        <v>0.75087324471950678</v>
      </c>
      <c r="AL35" s="31"/>
      <c r="AM35" s="28" t="s">
        <v>38</v>
      </c>
      <c r="AN35" s="33">
        <v>1125824</v>
      </c>
      <c r="AO35" s="34">
        <v>1268515</v>
      </c>
      <c r="AP35" s="34">
        <v>1273323</v>
      </c>
      <c r="AQ35" s="34">
        <v>1385720</v>
      </c>
      <c r="AR35" s="34">
        <v>609827</v>
      </c>
      <c r="AS35" s="34"/>
      <c r="AT35" s="34"/>
      <c r="AU35" s="34"/>
      <c r="AV35" s="34"/>
      <c r="AW35" s="34"/>
      <c r="AX35" s="31">
        <f t="shared" si="6"/>
        <v>0.23084958217270191</v>
      </c>
      <c r="AY35" s="31"/>
      <c r="AZ35" s="28" t="s">
        <v>38</v>
      </c>
      <c r="BA35" s="35">
        <v>0.22187580039178115</v>
      </c>
      <c r="BB35" s="36">
        <v>0.21466399499407957</v>
      </c>
      <c r="BC35" s="36">
        <v>0.18055544683614372</v>
      </c>
      <c r="BD35" s="36">
        <v>0.18355783294378336</v>
      </c>
      <c r="BE35" s="36">
        <v>0.14374121062764661</v>
      </c>
      <c r="BF35" s="36"/>
      <c r="BG35" s="36"/>
      <c r="BH35" s="36"/>
      <c r="BI35" s="36"/>
      <c r="BJ35" s="36"/>
      <c r="BK35" s="37">
        <v>166.48102579088737</v>
      </c>
      <c r="BL35" s="37">
        <v>173.35865494692615</v>
      </c>
      <c r="BM35" s="37">
        <v>185.74457884605872</v>
      </c>
      <c r="BN35" s="37">
        <v>185.38326793291574</v>
      </c>
      <c r="BO35" s="37">
        <v>195.19137985035101</v>
      </c>
      <c r="BP35" s="38"/>
      <c r="BQ35" s="38"/>
      <c r="BR35" s="38"/>
      <c r="BS35" s="38"/>
      <c r="BT35" s="38"/>
    </row>
    <row r="36" spans="1:72" s="4" customFormat="1" ht="18" customHeight="1" x14ac:dyDescent="0.25">
      <c r="A36" s="28" t="s">
        <v>39</v>
      </c>
      <c r="B36" s="29">
        <v>40</v>
      </c>
      <c r="C36" s="29">
        <v>51</v>
      </c>
      <c r="D36" s="29">
        <v>55</v>
      </c>
      <c r="E36" s="29">
        <v>54</v>
      </c>
      <c r="F36" s="29">
        <v>49</v>
      </c>
      <c r="G36" s="29">
        <v>6</v>
      </c>
      <c r="H36" s="29">
        <v>7</v>
      </c>
      <c r="I36" s="29">
        <v>8</v>
      </c>
      <c r="J36" s="29">
        <v>9</v>
      </c>
      <c r="K36" s="29">
        <v>6</v>
      </c>
      <c r="L36" s="30">
        <f t="shared" si="3"/>
        <v>0.22500000000000009</v>
      </c>
      <c r="M36" s="31">
        <f t="shared" si="7"/>
        <v>0</v>
      </c>
      <c r="N36" s="29">
        <v>32</v>
      </c>
      <c r="O36" s="29">
        <v>40</v>
      </c>
      <c r="P36" s="29">
        <v>48</v>
      </c>
      <c r="Q36" s="29">
        <v>47</v>
      </c>
      <c r="R36" s="29">
        <v>47</v>
      </c>
      <c r="S36" s="29"/>
      <c r="T36" s="29"/>
      <c r="U36" s="29">
        <v>4</v>
      </c>
      <c r="V36" s="29">
        <v>4</v>
      </c>
      <c r="W36" s="29">
        <v>4</v>
      </c>
      <c r="X36" s="30">
        <f t="shared" si="4"/>
        <v>0.46875</v>
      </c>
      <c r="Y36" s="31"/>
      <c r="Z36" s="28" t="s">
        <v>39</v>
      </c>
      <c r="AA36" s="32">
        <v>63241</v>
      </c>
      <c r="AB36" s="29">
        <v>70652</v>
      </c>
      <c r="AC36" s="29">
        <v>77071</v>
      </c>
      <c r="AD36" s="29">
        <v>81223</v>
      </c>
      <c r="AE36" s="29">
        <v>43141</v>
      </c>
      <c r="AF36" s="29">
        <v>244</v>
      </c>
      <c r="AG36" s="29">
        <v>323</v>
      </c>
      <c r="AH36" s="29">
        <v>1306</v>
      </c>
      <c r="AI36" s="29">
        <v>3645</v>
      </c>
      <c r="AJ36" s="29">
        <v>1306</v>
      </c>
      <c r="AK36" s="31">
        <f t="shared" si="5"/>
        <v>0.28434085482519245</v>
      </c>
      <c r="AL36" s="31">
        <f t="shared" si="9"/>
        <v>13.938524590163935</v>
      </c>
      <c r="AM36" s="28" t="s">
        <v>39</v>
      </c>
      <c r="AN36" s="33">
        <v>1105596</v>
      </c>
      <c r="AO36" s="34">
        <v>1334975</v>
      </c>
      <c r="AP36" s="34">
        <v>1333147</v>
      </c>
      <c r="AQ36" s="34">
        <v>1381823</v>
      </c>
      <c r="AR36" s="34">
        <v>584390</v>
      </c>
      <c r="AS36" s="34">
        <v>3799</v>
      </c>
      <c r="AT36" s="34">
        <v>4448</v>
      </c>
      <c r="AU36" s="34">
        <v>13863</v>
      </c>
      <c r="AV36" s="34">
        <v>25839</v>
      </c>
      <c r="AW36" s="34">
        <v>9496</v>
      </c>
      <c r="AX36" s="31">
        <f t="shared" si="6"/>
        <v>0.24984442780183724</v>
      </c>
      <c r="AY36" s="31">
        <f t="shared" si="10"/>
        <v>5.8015267175572518</v>
      </c>
      <c r="AZ36" s="28" t="s">
        <v>39</v>
      </c>
      <c r="BA36" s="35">
        <v>0.14908376313478516</v>
      </c>
      <c r="BB36" s="36">
        <v>0.15598030637274221</v>
      </c>
      <c r="BC36" s="36">
        <v>0.1498565026275003</v>
      </c>
      <c r="BD36" s="36">
        <v>0.12742150831921162</v>
      </c>
      <c r="BE36" s="36">
        <v>0.11527214851046294</v>
      </c>
      <c r="BF36" s="36">
        <v>0.17375376328810876</v>
      </c>
      <c r="BG36" s="36">
        <v>0.15146970791338238</v>
      </c>
      <c r="BH36" s="36">
        <v>0.21690264723102787</v>
      </c>
      <c r="BI36" s="36">
        <v>0.14676904613288361</v>
      </c>
      <c r="BJ36" s="36">
        <v>0.12875801955533228</v>
      </c>
      <c r="BK36" s="37">
        <v>191.66632868606612</v>
      </c>
      <c r="BL36" s="37">
        <v>193.02581871570629</v>
      </c>
      <c r="BM36" s="37">
        <v>201.66283800661142</v>
      </c>
      <c r="BN36" s="37">
        <v>206.60208543351789</v>
      </c>
      <c r="BO36" s="37">
        <v>214.38713538903815</v>
      </c>
      <c r="BP36" s="38">
        <v>24.403790471176624</v>
      </c>
      <c r="BQ36" s="38">
        <v>32.407823741007192</v>
      </c>
      <c r="BR36" s="38">
        <v>45.99942292433095</v>
      </c>
      <c r="BS36" s="38">
        <v>103.84689809977166</v>
      </c>
      <c r="BT36" s="38">
        <v>132.08298230834035</v>
      </c>
    </row>
    <row r="37" spans="1:72" s="4" customFormat="1" ht="18" customHeight="1" x14ac:dyDescent="0.25">
      <c r="A37" s="28" t="s">
        <v>40</v>
      </c>
      <c r="B37" s="29">
        <v>18</v>
      </c>
      <c r="C37" s="29">
        <v>22</v>
      </c>
      <c r="D37" s="29">
        <v>21</v>
      </c>
      <c r="E37" s="29">
        <v>21</v>
      </c>
      <c r="F37" s="29">
        <v>20</v>
      </c>
      <c r="G37" s="29">
        <v>6</v>
      </c>
      <c r="H37" s="29">
        <v>6</v>
      </c>
      <c r="I37" s="29">
        <v>6</v>
      </c>
      <c r="J37" s="29">
        <v>6</v>
      </c>
      <c r="K37" s="29">
        <v>6</v>
      </c>
      <c r="L37" s="30">
        <f t="shared" si="3"/>
        <v>0.11111111111111116</v>
      </c>
      <c r="M37" s="31">
        <f t="shared" si="7"/>
        <v>0</v>
      </c>
      <c r="N37" s="29">
        <v>18</v>
      </c>
      <c r="O37" s="29">
        <v>22</v>
      </c>
      <c r="P37" s="29">
        <v>21</v>
      </c>
      <c r="Q37" s="29">
        <v>21</v>
      </c>
      <c r="R37" s="29">
        <v>20</v>
      </c>
      <c r="S37" s="29">
        <v>6</v>
      </c>
      <c r="T37" s="29">
        <v>6</v>
      </c>
      <c r="U37" s="29">
        <v>6</v>
      </c>
      <c r="V37" s="29">
        <v>6</v>
      </c>
      <c r="W37" s="29">
        <v>6</v>
      </c>
      <c r="X37" s="30">
        <f t="shared" si="4"/>
        <v>0.11111111111111116</v>
      </c>
      <c r="Y37" s="31">
        <f t="shared" si="8"/>
        <v>0</v>
      </c>
      <c r="Z37" s="28" t="s">
        <v>40</v>
      </c>
      <c r="AA37" s="32">
        <v>25852</v>
      </c>
      <c r="AB37" s="29">
        <v>34001</v>
      </c>
      <c r="AC37" s="29">
        <v>32810</v>
      </c>
      <c r="AD37" s="29">
        <v>31501</v>
      </c>
      <c r="AE37" s="29">
        <v>16766</v>
      </c>
      <c r="AF37" s="29">
        <v>12854</v>
      </c>
      <c r="AG37" s="29">
        <v>13405</v>
      </c>
      <c r="AH37" s="29">
        <v>13247</v>
      </c>
      <c r="AI37" s="29">
        <v>12701</v>
      </c>
      <c r="AJ37" s="29">
        <v>6828</v>
      </c>
      <c r="AK37" s="31">
        <f t="shared" si="5"/>
        <v>0.21851307442364232</v>
      </c>
      <c r="AL37" s="31">
        <f t="shared" si="9"/>
        <v>-1.1902909600124523E-2</v>
      </c>
      <c r="AM37" s="28" t="s">
        <v>40</v>
      </c>
      <c r="AN37" s="33">
        <v>625628</v>
      </c>
      <c r="AO37" s="34">
        <v>764992</v>
      </c>
      <c r="AP37" s="34">
        <v>703064</v>
      </c>
      <c r="AQ37" s="34">
        <v>717278</v>
      </c>
      <c r="AR37" s="34">
        <v>363189</v>
      </c>
      <c r="AS37" s="34">
        <v>408274</v>
      </c>
      <c r="AT37" s="34">
        <v>456490</v>
      </c>
      <c r="AU37" s="34">
        <v>415267</v>
      </c>
      <c r="AV37" s="34">
        <v>399315</v>
      </c>
      <c r="AW37" s="34">
        <v>209939</v>
      </c>
      <c r="AX37" s="31">
        <f t="shared" si="6"/>
        <v>0.14649280403051024</v>
      </c>
      <c r="AY37" s="31">
        <f t="shared" si="10"/>
        <v>-2.1943596702214685E-2</v>
      </c>
      <c r="AZ37" s="28" t="s">
        <v>40</v>
      </c>
      <c r="BA37" s="35">
        <v>0.15005783815049634</v>
      </c>
      <c r="BB37" s="36">
        <v>0.15727947319966692</v>
      </c>
      <c r="BC37" s="36">
        <v>0.1156803892937128</v>
      </c>
      <c r="BD37" s="36">
        <v>0.12927463284395382</v>
      </c>
      <c r="BE37" s="36">
        <v>0.12148757485136721</v>
      </c>
      <c r="BF37" s="36">
        <v>0.17198358339222417</v>
      </c>
      <c r="BG37" s="36">
        <v>0.19277240911510443</v>
      </c>
      <c r="BH37" s="36">
        <v>0.17366007794173122</v>
      </c>
      <c r="BI37" s="36">
        <v>0.17705318616335339</v>
      </c>
      <c r="BJ37" s="36">
        <v>0.17954733074929805</v>
      </c>
      <c r="BK37" s="37">
        <v>200.93051022332759</v>
      </c>
      <c r="BL37" s="37">
        <v>195.80896840751276</v>
      </c>
      <c r="BM37" s="37">
        <v>190.10493110157825</v>
      </c>
      <c r="BN37" s="37">
        <v>187.58158552193152</v>
      </c>
      <c r="BO37" s="37">
        <v>174.29162915176397</v>
      </c>
      <c r="BP37" s="38">
        <v>200.60003514796435</v>
      </c>
      <c r="BQ37" s="38">
        <v>200.09187246160923</v>
      </c>
      <c r="BR37" s="38">
        <v>191.93416231003187</v>
      </c>
      <c r="BS37" s="38">
        <v>188.86965177867097</v>
      </c>
      <c r="BT37" s="38">
        <v>163.73956244432907</v>
      </c>
    </row>
    <row r="38" spans="1:72" s="4" customFormat="1" ht="18" customHeight="1" x14ac:dyDescent="0.25">
      <c r="A38" s="28" t="s">
        <v>41</v>
      </c>
      <c r="B38" s="29">
        <v>172</v>
      </c>
      <c r="C38" s="29">
        <v>185</v>
      </c>
      <c r="D38" s="29">
        <v>189</v>
      </c>
      <c r="E38" s="29">
        <v>187</v>
      </c>
      <c r="F38" s="29">
        <v>185</v>
      </c>
      <c r="G38" s="29">
        <v>30</v>
      </c>
      <c r="H38" s="29">
        <v>35</v>
      </c>
      <c r="I38" s="29">
        <v>40</v>
      </c>
      <c r="J38" s="29">
        <v>37</v>
      </c>
      <c r="K38" s="29">
        <v>36</v>
      </c>
      <c r="L38" s="30">
        <f t="shared" si="3"/>
        <v>7.5581395348837122E-2</v>
      </c>
      <c r="M38" s="31">
        <f t="shared" si="7"/>
        <v>0.19999999999999996</v>
      </c>
      <c r="N38" s="29">
        <v>164</v>
      </c>
      <c r="O38" s="29">
        <v>176</v>
      </c>
      <c r="P38" s="29">
        <v>184</v>
      </c>
      <c r="Q38" s="29">
        <v>183</v>
      </c>
      <c r="R38" s="29">
        <v>181</v>
      </c>
      <c r="S38" s="29">
        <v>26</v>
      </c>
      <c r="T38" s="29">
        <v>31</v>
      </c>
      <c r="U38" s="29">
        <v>38</v>
      </c>
      <c r="V38" s="29">
        <v>35</v>
      </c>
      <c r="W38" s="29">
        <v>34</v>
      </c>
      <c r="X38" s="30">
        <f t="shared" si="4"/>
        <v>0.10365853658536595</v>
      </c>
      <c r="Y38" s="31">
        <f t="shared" si="8"/>
        <v>0.30769230769230771</v>
      </c>
      <c r="Z38" s="28" t="s">
        <v>41</v>
      </c>
      <c r="AA38" s="32">
        <v>328500</v>
      </c>
      <c r="AB38" s="29">
        <v>351789</v>
      </c>
      <c r="AC38" s="29">
        <v>368614</v>
      </c>
      <c r="AD38" s="29">
        <v>377394</v>
      </c>
      <c r="AE38" s="29">
        <v>86226</v>
      </c>
      <c r="AF38" s="29">
        <v>42633</v>
      </c>
      <c r="AG38" s="29">
        <v>59235</v>
      </c>
      <c r="AH38" s="29">
        <v>58981</v>
      </c>
      <c r="AI38" s="29">
        <v>58912</v>
      </c>
      <c r="AJ38" s="29">
        <v>13574</v>
      </c>
      <c r="AK38" s="31">
        <f t="shared" si="5"/>
        <v>0.14884018264840182</v>
      </c>
      <c r="AL38" s="31">
        <f t="shared" si="9"/>
        <v>0.38184035840780606</v>
      </c>
      <c r="AM38" s="28" t="s">
        <v>41</v>
      </c>
      <c r="AN38" s="33">
        <v>9077165</v>
      </c>
      <c r="AO38" s="34">
        <v>9523119</v>
      </c>
      <c r="AP38" s="34">
        <v>9035993</v>
      </c>
      <c r="AQ38" s="34">
        <v>9734018</v>
      </c>
      <c r="AR38" s="34">
        <v>2407780</v>
      </c>
      <c r="AS38" s="34">
        <v>536730</v>
      </c>
      <c r="AT38" s="34">
        <v>723126</v>
      </c>
      <c r="AU38" s="34">
        <v>602661</v>
      </c>
      <c r="AV38" s="34">
        <v>644143</v>
      </c>
      <c r="AW38" s="34">
        <v>186415</v>
      </c>
      <c r="AX38" s="31">
        <f t="shared" si="6"/>
        <v>7.2363232352832707E-2</v>
      </c>
      <c r="AY38" s="31">
        <f t="shared" si="10"/>
        <v>0.20012482998900749</v>
      </c>
      <c r="AZ38" s="28" t="s">
        <v>41</v>
      </c>
      <c r="BA38" s="35">
        <v>0.1818089030433063</v>
      </c>
      <c r="BB38" s="36">
        <v>0.19102392800998266</v>
      </c>
      <c r="BC38" s="36">
        <v>0.16763521915105128</v>
      </c>
      <c r="BD38" s="36">
        <v>0.17107969245659138</v>
      </c>
      <c r="BE38" s="36">
        <v>0.18905871590009132</v>
      </c>
      <c r="BF38" s="36">
        <v>0.14149308212646081</v>
      </c>
      <c r="BG38" s="36">
        <v>0.14905942087688634</v>
      </c>
      <c r="BH38" s="36">
        <v>0.12085169776766483</v>
      </c>
      <c r="BI38" s="36">
        <v>0.12018880078358311</v>
      </c>
      <c r="BJ38" s="36">
        <v>0.15517475635529859</v>
      </c>
      <c r="BK38" s="37">
        <v>258.83478198534453</v>
      </c>
      <c r="BL38" s="37">
        <v>259.00378373303954</v>
      </c>
      <c r="BM38" s="37">
        <v>256.30375550534399</v>
      </c>
      <c r="BN38" s="37">
        <v>260.82145169856886</v>
      </c>
      <c r="BO38" s="37">
        <v>270.84952757311714</v>
      </c>
      <c r="BP38" s="38">
        <v>244.23902241350399</v>
      </c>
      <c r="BQ38" s="38">
        <v>237.85007522893659</v>
      </c>
      <c r="BR38" s="38">
        <v>242.04745785773429</v>
      </c>
      <c r="BS38" s="38">
        <v>241.81813432731551</v>
      </c>
      <c r="BT38" s="38">
        <v>266.15630716412306</v>
      </c>
    </row>
    <row r="39" spans="1:72" s="4" customFormat="1" ht="18" customHeight="1" x14ac:dyDescent="0.25">
      <c r="A39" s="28" t="s">
        <v>42</v>
      </c>
      <c r="B39" s="29">
        <v>69</v>
      </c>
      <c r="C39" s="29">
        <v>72</v>
      </c>
      <c r="D39" s="29">
        <v>75</v>
      </c>
      <c r="E39" s="29">
        <v>142</v>
      </c>
      <c r="F39" s="29">
        <v>152</v>
      </c>
      <c r="G39" s="29"/>
      <c r="H39" s="29"/>
      <c r="I39" s="29">
        <v>1</v>
      </c>
      <c r="J39" s="29">
        <v>57</v>
      </c>
      <c r="K39" s="29">
        <v>70</v>
      </c>
      <c r="L39" s="30">
        <f t="shared" si="3"/>
        <v>1.2028985507246377</v>
      </c>
      <c r="M39" s="31"/>
      <c r="N39" s="29">
        <v>69</v>
      </c>
      <c r="O39" s="29">
        <v>72</v>
      </c>
      <c r="P39" s="29">
        <v>75</v>
      </c>
      <c r="Q39" s="29">
        <v>77</v>
      </c>
      <c r="R39" s="29">
        <v>73</v>
      </c>
      <c r="S39" s="29"/>
      <c r="T39" s="29"/>
      <c r="U39" s="29">
        <v>1</v>
      </c>
      <c r="V39" s="29">
        <v>3</v>
      </c>
      <c r="W39" s="29">
        <v>3</v>
      </c>
      <c r="X39" s="30">
        <f t="shared" si="4"/>
        <v>5.7971014492753659E-2</v>
      </c>
      <c r="Y39" s="31"/>
      <c r="Z39" s="28" t="s">
        <v>42</v>
      </c>
      <c r="AA39" s="32">
        <v>136469</v>
      </c>
      <c r="AB39" s="29">
        <v>139146</v>
      </c>
      <c r="AC39" s="29">
        <v>146289</v>
      </c>
      <c r="AD39" s="29">
        <v>141310</v>
      </c>
      <c r="AE39" s="29">
        <v>72427</v>
      </c>
      <c r="AF39" s="29"/>
      <c r="AG39" s="29"/>
      <c r="AH39" s="29">
        <v>150</v>
      </c>
      <c r="AI39" s="29">
        <v>2011</v>
      </c>
      <c r="AJ39" s="29">
        <v>2844</v>
      </c>
      <c r="AK39" s="31">
        <f t="shared" si="5"/>
        <v>3.5473257662912427E-2</v>
      </c>
      <c r="AL39" s="31"/>
      <c r="AM39" s="28" t="s">
        <v>42</v>
      </c>
      <c r="AN39" s="33">
        <v>3351364</v>
      </c>
      <c r="AO39" s="34">
        <v>3837016</v>
      </c>
      <c r="AP39" s="34">
        <v>3605297</v>
      </c>
      <c r="AQ39" s="34">
        <v>3958993</v>
      </c>
      <c r="AR39" s="34">
        <v>1668619</v>
      </c>
      <c r="AS39" s="34"/>
      <c r="AT39" s="34"/>
      <c r="AU39" s="34">
        <v>1595</v>
      </c>
      <c r="AV39" s="34">
        <v>21564</v>
      </c>
      <c r="AW39" s="34">
        <v>32004</v>
      </c>
      <c r="AX39" s="31">
        <f t="shared" si="6"/>
        <v>0.1813079689344399</v>
      </c>
      <c r="AY39" s="31"/>
      <c r="AZ39" s="28" t="s">
        <v>42</v>
      </c>
      <c r="BA39" s="35">
        <v>0.13617399424147597</v>
      </c>
      <c r="BB39" s="36">
        <v>0.14739020946733966</v>
      </c>
      <c r="BC39" s="36">
        <v>0.12816648879004203</v>
      </c>
      <c r="BD39" s="36">
        <v>0.13326888439733769</v>
      </c>
      <c r="BE39" s="36">
        <v>0.1126013917584254</v>
      </c>
      <c r="BF39" s="36"/>
      <c r="BG39" s="36"/>
      <c r="BH39" s="36">
        <v>2.6583333333333334E-2</v>
      </c>
      <c r="BI39" s="36">
        <v>8.7118797548980095E-2</v>
      </c>
      <c r="BJ39" s="36">
        <v>7.4052115226653323E-2</v>
      </c>
      <c r="BK39" s="37">
        <v>203.3989768315229</v>
      </c>
      <c r="BL39" s="37">
        <v>201.45934754507149</v>
      </c>
      <c r="BM39" s="37">
        <v>208.41198586135903</v>
      </c>
      <c r="BN39" s="37">
        <v>209.8164635400972</v>
      </c>
      <c r="BO39" s="37">
        <v>215.97899418021728</v>
      </c>
      <c r="BP39" s="38"/>
      <c r="BQ39" s="38"/>
      <c r="BR39" s="38">
        <v>111.21003134796238</v>
      </c>
      <c r="BS39" s="38">
        <v>65.297996661101834</v>
      </c>
      <c r="BT39" s="38">
        <v>48.664385701787275</v>
      </c>
    </row>
    <row r="40" spans="1:72" s="4" customFormat="1" ht="18" customHeight="1" x14ac:dyDescent="0.25">
      <c r="A40" s="28" t="s">
        <v>43</v>
      </c>
      <c r="B40" s="29">
        <v>38</v>
      </c>
      <c r="C40" s="29">
        <v>49</v>
      </c>
      <c r="D40" s="29">
        <v>64</v>
      </c>
      <c r="E40" s="29">
        <v>69</v>
      </c>
      <c r="F40" s="29">
        <v>78</v>
      </c>
      <c r="G40" s="29">
        <v>2</v>
      </c>
      <c r="H40" s="29">
        <v>3</v>
      </c>
      <c r="I40" s="29">
        <v>5</v>
      </c>
      <c r="J40" s="29">
        <v>6</v>
      </c>
      <c r="K40" s="29">
        <v>7</v>
      </c>
      <c r="L40" s="30">
        <f t="shared" si="3"/>
        <v>1.0526315789473686</v>
      </c>
      <c r="M40" s="31">
        <f t="shared" si="7"/>
        <v>2.5</v>
      </c>
      <c r="N40" s="29">
        <v>34</v>
      </c>
      <c r="O40" s="29">
        <v>44</v>
      </c>
      <c r="P40" s="29">
        <v>64</v>
      </c>
      <c r="Q40" s="29">
        <v>69</v>
      </c>
      <c r="R40" s="29">
        <v>75</v>
      </c>
      <c r="S40" s="29">
        <v>1</v>
      </c>
      <c r="T40" s="29">
        <v>2</v>
      </c>
      <c r="U40" s="29">
        <v>5</v>
      </c>
      <c r="V40" s="29">
        <v>6</v>
      </c>
      <c r="W40" s="29">
        <v>7</v>
      </c>
      <c r="X40" s="30">
        <f t="shared" si="4"/>
        <v>1.2058823529411766</v>
      </c>
      <c r="Y40" s="31">
        <f t="shared" si="8"/>
        <v>6</v>
      </c>
      <c r="Z40" s="28" t="s">
        <v>43</v>
      </c>
      <c r="AA40" s="32">
        <v>61932</v>
      </c>
      <c r="AB40" s="29">
        <v>74513</v>
      </c>
      <c r="AC40" s="29">
        <v>92040</v>
      </c>
      <c r="AD40" s="29">
        <v>127325</v>
      </c>
      <c r="AE40" s="29">
        <v>81151</v>
      </c>
      <c r="AF40" s="29">
        <v>18</v>
      </c>
      <c r="AG40" s="29">
        <v>1621</v>
      </c>
      <c r="AH40" s="29">
        <v>5465</v>
      </c>
      <c r="AI40" s="29">
        <v>7361</v>
      </c>
      <c r="AJ40" s="29">
        <v>4233</v>
      </c>
      <c r="AK40" s="31">
        <f t="shared" si="5"/>
        <v>1.0558838726345026</v>
      </c>
      <c r="AL40" s="31">
        <f t="shared" si="9"/>
        <v>407.94444444444446</v>
      </c>
      <c r="AM40" s="28" t="s">
        <v>43</v>
      </c>
      <c r="AN40" s="33">
        <v>1921900</v>
      </c>
      <c r="AO40" s="34">
        <v>2135071</v>
      </c>
      <c r="AP40" s="34">
        <v>2015566</v>
      </c>
      <c r="AQ40" s="34">
        <v>2205069</v>
      </c>
      <c r="AR40" s="34">
        <v>945909</v>
      </c>
      <c r="AS40" s="34">
        <v>374</v>
      </c>
      <c r="AT40" s="34">
        <v>37448</v>
      </c>
      <c r="AU40" s="34">
        <v>57954</v>
      </c>
      <c r="AV40" s="34">
        <v>68957</v>
      </c>
      <c r="AW40" s="34">
        <v>30458</v>
      </c>
      <c r="AX40" s="31">
        <f t="shared" si="6"/>
        <v>0.14733805088714291</v>
      </c>
      <c r="AY40" s="31">
        <f t="shared" si="10"/>
        <v>183.37700534759358</v>
      </c>
      <c r="AZ40" s="28" t="s">
        <v>43</v>
      </c>
      <c r="BA40" s="35">
        <v>0.25988492969247201</v>
      </c>
      <c r="BB40" s="36">
        <v>0.22298932706807639</v>
      </c>
      <c r="BC40" s="36">
        <v>0.19178809042831949</v>
      </c>
      <c r="BD40" s="36">
        <v>0.16659357609727324</v>
      </c>
      <c r="BE40" s="36">
        <v>0.13114890670156529</v>
      </c>
      <c r="BF40" s="36">
        <v>0.39123975409836065</v>
      </c>
      <c r="BG40" s="36">
        <v>0.25349255372396673</v>
      </c>
      <c r="BH40" s="36">
        <v>0.20345561549114546</v>
      </c>
      <c r="BI40" s="36">
        <v>0.14641242464820059</v>
      </c>
      <c r="BJ40" s="36">
        <v>0.10706603360696411</v>
      </c>
      <c r="BK40" s="37">
        <v>240.81400853322234</v>
      </c>
      <c r="BL40" s="37">
        <v>251.2683418958901</v>
      </c>
      <c r="BM40" s="37">
        <v>271.6334458906332</v>
      </c>
      <c r="BN40" s="37">
        <v>284.63196707223221</v>
      </c>
      <c r="BO40" s="37">
        <v>285.66195479692021</v>
      </c>
      <c r="BP40" s="38">
        <v>197.72727272727272</v>
      </c>
      <c r="BQ40" s="38">
        <v>243.82477034821619</v>
      </c>
      <c r="BR40" s="38">
        <v>240.24519446457535</v>
      </c>
      <c r="BS40" s="38">
        <v>244.72172513305392</v>
      </c>
      <c r="BT40" s="38">
        <v>245.24551841880623</v>
      </c>
    </row>
    <row r="41" spans="1:72" s="4" customFormat="1" ht="18" customHeight="1" x14ac:dyDescent="0.25">
      <c r="A41" s="28" t="s">
        <v>44</v>
      </c>
      <c r="B41" s="29">
        <v>9</v>
      </c>
      <c r="C41" s="29">
        <v>11</v>
      </c>
      <c r="D41" s="29">
        <v>17</v>
      </c>
      <c r="E41" s="29">
        <v>19</v>
      </c>
      <c r="F41" s="29">
        <v>22</v>
      </c>
      <c r="G41" s="29"/>
      <c r="H41" s="29"/>
      <c r="I41" s="29">
        <v>1</v>
      </c>
      <c r="J41" s="29">
        <v>1</v>
      </c>
      <c r="K41" s="29">
        <v>2</v>
      </c>
      <c r="L41" s="30">
        <f t="shared" si="3"/>
        <v>1.4444444444444446</v>
      </c>
      <c r="M41" s="31"/>
      <c r="N41" s="29">
        <v>8</v>
      </c>
      <c r="O41" s="29">
        <v>10</v>
      </c>
      <c r="P41" s="29">
        <v>16</v>
      </c>
      <c r="Q41" s="29">
        <v>19</v>
      </c>
      <c r="R41" s="29">
        <v>22</v>
      </c>
      <c r="S41" s="29"/>
      <c r="T41" s="29"/>
      <c r="U41" s="29">
        <v>1</v>
      </c>
      <c r="V41" s="29">
        <v>1</v>
      </c>
      <c r="W41" s="29">
        <v>2</v>
      </c>
      <c r="X41" s="30">
        <f t="shared" si="4"/>
        <v>1.75</v>
      </c>
      <c r="Y41" s="31"/>
      <c r="Z41" s="28" t="s">
        <v>44</v>
      </c>
      <c r="AA41" s="32">
        <v>18425</v>
      </c>
      <c r="AB41" s="29">
        <v>22713</v>
      </c>
      <c r="AC41" s="29">
        <v>23608</v>
      </c>
      <c r="AD41" s="29">
        <v>34703</v>
      </c>
      <c r="AE41" s="29">
        <v>22729</v>
      </c>
      <c r="AF41" s="29"/>
      <c r="AG41" s="29"/>
      <c r="AH41" s="29">
        <v>46</v>
      </c>
      <c r="AI41" s="29">
        <v>965</v>
      </c>
      <c r="AJ41" s="29">
        <v>613</v>
      </c>
      <c r="AK41" s="31">
        <f t="shared" si="5"/>
        <v>0.88347354138398915</v>
      </c>
      <c r="AL41" s="31"/>
      <c r="AM41" s="28" t="s">
        <v>44</v>
      </c>
      <c r="AN41" s="33">
        <v>385123</v>
      </c>
      <c r="AO41" s="34">
        <v>505667</v>
      </c>
      <c r="AP41" s="34">
        <v>478966</v>
      </c>
      <c r="AQ41" s="34">
        <v>545615</v>
      </c>
      <c r="AR41" s="34">
        <v>265447</v>
      </c>
      <c r="AS41" s="34"/>
      <c r="AT41" s="34"/>
      <c r="AU41" s="34">
        <v>720</v>
      </c>
      <c r="AV41" s="34">
        <v>8791</v>
      </c>
      <c r="AW41" s="34">
        <v>5287</v>
      </c>
      <c r="AX41" s="31">
        <f t="shared" si="6"/>
        <v>0.41672920080078302</v>
      </c>
      <c r="AY41" s="31"/>
      <c r="AZ41" s="28" t="s">
        <v>44</v>
      </c>
      <c r="BA41" s="35">
        <v>0.22019772631497458</v>
      </c>
      <c r="BB41" s="36">
        <v>0.21881196360795777</v>
      </c>
      <c r="BC41" s="36">
        <v>0.18616594002064574</v>
      </c>
      <c r="BD41" s="36">
        <v>0.13035513726620274</v>
      </c>
      <c r="BE41" s="36">
        <v>0.11920549347138433</v>
      </c>
      <c r="BF41" s="36"/>
      <c r="BG41" s="36"/>
      <c r="BH41" s="36">
        <v>0.13043478260869565</v>
      </c>
      <c r="BI41" s="36">
        <v>7.5915371329879092E-2</v>
      </c>
      <c r="BJ41" s="36">
        <v>8.5143266506350485E-2</v>
      </c>
      <c r="BK41" s="37">
        <v>239.21585831020221</v>
      </c>
      <c r="BL41" s="37">
        <v>221.2048067206284</v>
      </c>
      <c r="BM41" s="37">
        <v>221.47236547061794</v>
      </c>
      <c r="BN41" s="37">
        <v>218.1492524948911</v>
      </c>
      <c r="BO41" s="37">
        <v>219.49013550727639</v>
      </c>
      <c r="BP41" s="38"/>
      <c r="BQ41" s="38"/>
      <c r="BR41" s="38">
        <v>203.33333333333334</v>
      </c>
      <c r="BS41" s="38">
        <v>167.92287566829711</v>
      </c>
      <c r="BT41" s="38">
        <v>147.86268205031209</v>
      </c>
    </row>
    <row r="42" spans="1:72" s="4" customFormat="1" ht="18" customHeight="1" x14ac:dyDescent="0.25">
      <c r="A42" s="28" t="s">
        <v>45</v>
      </c>
      <c r="B42" s="29">
        <v>204</v>
      </c>
      <c r="C42" s="29">
        <v>222</v>
      </c>
      <c r="D42" s="29">
        <v>244</v>
      </c>
      <c r="E42" s="29">
        <v>259</v>
      </c>
      <c r="F42" s="29">
        <v>259</v>
      </c>
      <c r="G42" s="29">
        <v>137</v>
      </c>
      <c r="H42" s="29">
        <v>149</v>
      </c>
      <c r="I42" s="29">
        <v>161</v>
      </c>
      <c r="J42" s="29">
        <v>172</v>
      </c>
      <c r="K42" s="29">
        <v>172</v>
      </c>
      <c r="L42" s="30">
        <f t="shared" si="3"/>
        <v>0.26960784313725483</v>
      </c>
      <c r="M42" s="31">
        <f t="shared" si="7"/>
        <v>0.25547445255474455</v>
      </c>
      <c r="N42" s="29">
        <v>30</v>
      </c>
      <c r="O42" s="29">
        <v>33</v>
      </c>
      <c r="P42" s="29">
        <v>51</v>
      </c>
      <c r="Q42" s="29">
        <v>53</v>
      </c>
      <c r="R42" s="29">
        <v>53</v>
      </c>
      <c r="S42" s="29"/>
      <c r="T42" s="29"/>
      <c r="U42" s="29"/>
      <c r="V42" s="29"/>
      <c r="W42" s="29"/>
      <c r="X42" s="30">
        <f t="shared" si="4"/>
        <v>0.76666666666666661</v>
      </c>
      <c r="Y42" s="31"/>
      <c r="Z42" s="28" t="s">
        <v>45</v>
      </c>
      <c r="AA42" s="32">
        <v>57339</v>
      </c>
      <c r="AB42" s="29">
        <v>71445</v>
      </c>
      <c r="AC42" s="29">
        <v>97940</v>
      </c>
      <c r="AD42" s="29">
        <v>116447</v>
      </c>
      <c r="AE42" s="29">
        <v>62624</v>
      </c>
      <c r="AF42" s="29">
        <v>8639</v>
      </c>
      <c r="AG42" s="29">
        <v>11218</v>
      </c>
      <c r="AH42" s="29">
        <v>11326</v>
      </c>
      <c r="AI42" s="29">
        <v>12646</v>
      </c>
      <c r="AJ42" s="29">
        <v>8328</v>
      </c>
      <c r="AK42" s="31">
        <f t="shared" si="5"/>
        <v>1.0308516018765586</v>
      </c>
      <c r="AL42" s="31">
        <f t="shared" si="9"/>
        <v>0.46382683180923712</v>
      </c>
      <c r="AM42" s="28" t="s">
        <v>45</v>
      </c>
      <c r="AN42" s="33">
        <v>1293209</v>
      </c>
      <c r="AO42" s="34">
        <v>1490846</v>
      </c>
      <c r="AP42" s="34">
        <v>1613147</v>
      </c>
      <c r="AQ42" s="34">
        <v>1870952</v>
      </c>
      <c r="AR42" s="34">
        <v>893646</v>
      </c>
      <c r="AS42" s="34">
        <v>157052</v>
      </c>
      <c r="AT42" s="34">
        <v>197542</v>
      </c>
      <c r="AU42" s="34">
        <v>204457</v>
      </c>
      <c r="AV42" s="34">
        <v>233336</v>
      </c>
      <c r="AW42" s="34">
        <v>132492</v>
      </c>
      <c r="AX42" s="31">
        <f t="shared" si="6"/>
        <v>0.44675145316804943</v>
      </c>
      <c r="AY42" s="31">
        <f t="shared" si="10"/>
        <v>0.48572447342281544</v>
      </c>
      <c r="AZ42" s="28" t="s">
        <v>45</v>
      </c>
      <c r="BA42" s="35">
        <v>0.15106027609747116</v>
      </c>
      <c r="BB42" s="36">
        <v>0.15108443482062095</v>
      </c>
      <c r="BC42" s="36">
        <v>0.15154560814589221</v>
      </c>
      <c r="BD42" s="36">
        <v>0.16346577367909837</v>
      </c>
      <c r="BE42" s="36">
        <v>0.14003441733203636</v>
      </c>
      <c r="BF42" s="36">
        <v>0.153910061203929</v>
      </c>
      <c r="BG42" s="36">
        <v>0.15066084232318036</v>
      </c>
      <c r="BH42" s="36">
        <v>0.15548276536347913</v>
      </c>
      <c r="BI42" s="36">
        <v>0.15980791442383904</v>
      </c>
      <c r="BJ42" s="36">
        <v>0.13728754799477128</v>
      </c>
      <c r="BK42" s="37">
        <v>151.83114441671842</v>
      </c>
      <c r="BL42" s="37">
        <v>163.5733363204516</v>
      </c>
      <c r="BM42" s="37">
        <v>147.6224944719855</v>
      </c>
      <c r="BN42" s="37">
        <v>146.43186222842704</v>
      </c>
      <c r="BO42" s="37">
        <v>143.69136324674423</v>
      </c>
      <c r="BP42" s="38">
        <v>20.809330667549602</v>
      </c>
      <c r="BQ42" s="38">
        <v>20.197476992234563</v>
      </c>
      <c r="BR42" s="38">
        <v>10.95930195591249</v>
      </c>
      <c r="BS42" s="38">
        <v>12.811923578016252</v>
      </c>
      <c r="BT42" s="38">
        <v>28.358331069045679</v>
      </c>
    </row>
    <row r="43" spans="1:72" s="4" customFormat="1" ht="18" customHeight="1" x14ac:dyDescent="0.25">
      <c r="A43" s="28" t="s">
        <v>46</v>
      </c>
      <c r="B43" s="29">
        <v>45</v>
      </c>
      <c r="C43" s="29">
        <v>45</v>
      </c>
      <c r="D43" s="29">
        <v>56</v>
      </c>
      <c r="E43" s="29">
        <v>61</v>
      </c>
      <c r="F43" s="29">
        <v>60</v>
      </c>
      <c r="G43" s="29">
        <v>10</v>
      </c>
      <c r="H43" s="29">
        <v>10</v>
      </c>
      <c r="I43" s="29"/>
      <c r="J43" s="29"/>
      <c r="K43" s="29"/>
      <c r="L43" s="30">
        <f t="shared" si="3"/>
        <v>0.33333333333333326</v>
      </c>
      <c r="M43" s="31">
        <f t="shared" si="7"/>
        <v>-1</v>
      </c>
      <c r="N43" s="29">
        <v>45</v>
      </c>
      <c r="O43" s="29">
        <v>45</v>
      </c>
      <c r="P43" s="29">
        <v>56</v>
      </c>
      <c r="Q43" s="29">
        <v>61</v>
      </c>
      <c r="R43" s="29">
        <v>60</v>
      </c>
      <c r="S43" s="29">
        <v>10</v>
      </c>
      <c r="T43" s="29">
        <v>10</v>
      </c>
      <c r="U43" s="29"/>
      <c r="V43" s="29"/>
      <c r="W43" s="29"/>
      <c r="X43" s="30">
        <f t="shared" si="4"/>
        <v>0.33333333333333326</v>
      </c>
      <c r="Y43" s="31">
        <f t="shared" si="8"/>
        <v>-1</v>
      </c>
      <c r="Z43" s="28" t="s">
        <v>46</v>
      </c>
      <c r="AA43" s="32">
        <v>86179</v>
      </c>
      <c r="AB43" s="29">
        <v>94766</v>
      </c>
      <c r="AC43" s="29">
        <v>97214</v>
      </c>
      <c r="AD43" s="29">
        <v>111902</v>
      </c>
      <c r="AE43" s="29">
        <v>61794</v>
      </c>
      <c r="AF43" s="29">
        <v>21773</v>
      </c>
      <c r="AG43" s="29">
        <v>21363</v>
      </c>
      <c r="AH43" s="29"/>
      <c r="AI43" s="29"/>
      <c r="AJ43" s="29"/>
      <c r="AK43" s="31">
        <f t="shared" si="5"/>
        <v>0.29848338922475315</v>
      </c>
      <c r="AL43" s="31">
        <f t="shared" si="9"/>
        <v>-1</v>
      </c>
      <c r="AM43" s="28" t="s">
        <v>46</v>
      </c>
      <c r="AN43" s="33">
        <v>1760676</v>
      </c>
      <c r="AO43" s="34">
        <v>1931251</v>
      </c>
      <c r="AP43" s="34">
        <v>1750623</v>
      </c>
      <c r="AQ43" s="34">
        <v>2112146</v>
      </c>
      <c r="AR43" s="34">
        <v>953914</v>
      </c>
      <c r="AS43" s="34">
        <v>420048</v>
      </c>
      <c r="AT43" s="34">
        <v>437277</v>
      </c>
      <c r="AU43" s="34"/>
      <c r="AV43" s="34"/>
      <c r="AW43" s="34"/>
      <c r="AX43" s="31">
        <f t="shared" si="6"/>
        <v>0.1996221905677138</v>
      </c>
      <c r="AY43" s="31">
        <f t="shared" si="10"/>
        <v>-1</v>
      </c>
      <c r="AZ43" s="28" t="s">
        <v>46</v>
      </c>
      <c r="BA43" s="35">
        <v>0.13203110341319413</v>
      </c>
      <c r="BB43" s="36">
        <v>0.14189137134258059</v>
      </c>
      <c r="BC43" s="36">
        <v>0.1664123541531424</v>
      </c>
      <c r="BD43" s="36">
        <v>0.158270779700416</v>
      </c>
      <c r="BE43" s="36">
        <v>0.1311497748850487</v>
      </c>
      <c r="BF43" s="36">
        <v>8.396221083390179E-2</v>
      </c>
      <c r="BG43" s="36">
        <v>9.1066987253065945E-2</v>
      </c>
      <c r="BH43" s="36"/>
      <c r="BI43" s="36"/>
      <c r="BJ43" s="36"/>
      <c r="BK43" s="37">
        <v>229.61902235277819</v>
      </c>
      <c r="BL43" s="37">
        <v>230.5122697671095</v>
      </c>
      <c r="BM43" s="37">
        <v>234.65962974323998</v>
      </c>
      <c r="BN43" s="37">
        <v>229.65769033011924</v>
      </c>
      <c r="BO43" s="37">
        <v>245.32728631721517</v>
      </c>
      <c r="BP43" s="38">
        <v>305.94523435416903</v>
      </c>
      <c r="BQ43" s="38">
        <v>298.76017604401784</v>
      </c>
      <c r="BR43" s="38"/>
      <c r="BS43" s="38"/>
      <c r="BT43" s="38"/>
    </row>
    <row r="44" spans="1:72" s="4" customFormat="1" ht="18" customHeight="1" x14ac:dyDescent="0.25">
      <c r="A44" s="28" t="s">
        <v>47</v>
      </c>
      <c r="B44" s="29">
        <v>26</v>
      </c>
      <c r="C44" s="29">
        <v>37</v>
      </c>
      <c r="D44" s="29">
        <v>39</v>
      </c>
      <c r="E44" s="29">
        <v>43</v>
      </c>
      <c r="F44" s="29">
        <v>42</v>
      </c>
      <c r="G44" s="29"/>
      <c r="H44" s="29"/>
      <c r="I44" s="29">
        <v>3</v>
      </c>
      <c r="J44" s="29">
        <v>7</v>
      </c>
      <c r="K44" s="29">
        <v>7</v>
      </c>
      <c r="L44" s="30">
        <f t="shared" si="3"/>
        <v>0.61538461538461542</v>
      </c>
      <c r="M44" s="31"/>
      <c r="N44" s="29">
        <v>25</v>
      </c>
      <c r="O44" s="29">
        <v>36</v>
      </c>
      <c r="P44" s="29">
        <v>38</v>
      </c>
      <c r="Q44" s="29">
        <v>42</v>
      </c>
      <c r="R44" s="29">
        <v>41</v>
      </c>
      <c r="S44" s="29"/>
      <c r="T44" s="29"/>
      <c r="U44" s="29">
        <v>3</v>
      </c>
      <c r="V44" s="29">
        <v>7</v>
      </c>
      <c r="W44" s="29">
        <v>7</v>
      </c>
      <c r="X44" s="30">
        <f t="shared" si="4"/>
        <v>0.6399999999999999</v>
      </c>
      <c r="Y44" s="31"/>
      <c r="Z44" s="28" t="s">
        <v>47</v>
      </c>
      <c r="AA44" s="32">
        <v>52602</v>
      </c>
      <c r="AB44" s="29">
        <v>65039</v>
      </c>
      <c r="AC44" s="29">
        <v>68849</v>
      </c>
      <c r="AD44" s="29">
        <v>70628</v>
      </c>
      <c r="AE44" s="29">
        <v>31938</v>
      </c>
      <c r="AF44" s="29"/>
      <c r="AG44" s="29"/>
      <c r="AH44" s="29">
        <v>773</v>
      </c>
      <c r="AI44" s="29">
        <v>2069</v>
      </c>
      <c r="AJ44" s="29">
        <v>1855</v>
      </c>
      <c r="AK44" s="31">
        <f t="shared" si="5"/>
        <v>0.3426865898635032</v>
      </c>
      <c r="AL44" s="31"/>
      <c r="AM44" s="28" t="s">
        <v>47</v>
      </c>
      <c r="AN44" s="33">
        <v>1024335</v>
      </c>
      <c r="AO44" s="34">
        <v>1186897</v>
      </c>
      <c r="AP44" s="34">
        <v>1165552</v>
      </c>
      <c r="AQ44" s="34">
        <v>1264414</v>
      </c>
      <c r="AR44" s="34">
        <v>530018</v>
      </c>
      <c r="AS44" s="34"/>
      <c r="AT44" s="34"/>
      <c r="AU44" s="34">
        <v>5594</v>
      </c>
      <c r="AV44" s="34">
        <v>18482</v>
      </c>
      <c r="AW44" s="34">
        <v>19207</v>
      </c>
      <c r="AX44" s="31">
        <f t="shared" si="6"/>
        <v>0.23437547286776295</v>
      </c>
      <c r="AY44" s="31"/>
      <c r="AZ44" s="28" t="s">
        <v>47</v>
      </c>
      <c r="BA44" s="35">
        <v>0.14280999397981795</v>
      </c>
      <c r="BB44" s="36">
        <v>0.13443740186869854</v>
      </c>
      <c r="BC44" s="36">
        <v>0.11792048047243241</v>
      </c>
      <c r="BD44" s="36">
        <v>0.12440992036343465</v>
      </c>
      <c r="BE44" s="36">
        <v>0.11262442629844903</v>
      </c>
      <c r="BF44" s="36"/>
      <c r="BG44" s="36"/>
      <c r="BH44" s="36">
        <v>4.2872088663929254E-2</v>
      </c>
      <c r="BI44" s="36">
        <v>8.0529200111572122E-2</v>
      </c>
      <c r="BJ44" s="36">
        <v>6.961769571479888E-2</v>
      </c>
      <c r="BK44" s="37">
        <v>222.3615955717612</v>
      </c>
      <c r="BL44" s="37">
        <v>235.21455998287973</v>
      </c>
      <c r="BM44" s="37">
        <v>229.31979225294108</v>
      </c>
      <c r="BN44" s="37">
        <v>238.20135849492334</v>
      </c>
      <c r="BO44" s="37">
        <v>232.46819749517942</v>
      </c>
      <c r="BP44" s="38"/>
      <c r="BQ44" s="38"/>
      <c r="BR44" s="38">
        <v>147.48480514837325</v>
      </c>
      <c r="BS44" s="38">
        <v>155.06384590412293</v>
      </c>
      <c r="BT44" s="38">
        <v>161.10428489613162</v>
      </c>
    </row>
    <row r="45" spans="1:72" s="4" customFormat="1" ht="18" customHeight="1" x14ac:dyDescent="0.25">
      <c r="A45" s="28" t="s">
        <v>48</v>
      </c>
      <c r="B45" s="29">
        <v>8</v>
      </c>
      <c r="C45" s="29">
        <v>8</v>
      </c>
      <c r="D45" s="29">
        <v>11</v>
      </c>
      <c r="E45" s="29">
        <v>13</v>
      </c>
      <c r="F45" s="29">
        <v>12</v>
      </c>
      <c r="G45" s="29"/>
      <c r="H45" s="29"/>
      <c r="I45" s="29"/>
      <c r="J45" s="29"/>
      <c r="K45" s="29"/>
      <c r="L45" s="30">
        <f t="shared" si="3"/>
        <v>0.5</v>
      </c>
      <c r="M45" s="31"/>
      <c r="N45" s="29">
        <v>8</v>
      </c>
      <c r="O45" s="29">
        <v>8</v>
      </c>
      <c r="P45" s="29">
        <v>11</v>
      </c>
      <c r="Q45" s="29">
        <v>13</v>
      </c>
      <c r="R45" s="29">
        <v>12</v>
      </c>
      <c r="S45" s="29"/>
      <c r="T45" s="29"/>
      <c r="U45" s="29"/>
      <c r="V45" s="29"/>
      <c r="W45" s="29"/>
      <c r="X45" s="30">
        <f t="shared" si="4"/>
        <v>0.5</v>
      </c>
      <c r="Y45" s="31"/>
      <c r="Z45" s="28" t="s">
        <v>48</v>
      </c>
      <c r="AA45" s="32">
        <v>13986</v>
      </c>
      <c r="AB45" s="29">
        <v>14127</v>
      </c>
      <c r="AC45" s="29">
        <v>14819</v>
      </c>
      <c r="AD45" s="29">
        <v>18496</v>
      </c>
      <c r="AE45" s="29">
        <v>10408</v>
      </c>
      <c r="AF45" s="29"/>
      <c r="AG45" s="29"/>
      <c r="AH45" s="29"/>
      <c r="AI45" s="29"/>
      <c r="AJ45" s="29"/>
      <c r="AK45" s="31">
        <f t="shared" si="5"/>
        <v>0.32246532246532245</v>
      </c>
      <c r="AL45" s="31"/>
      <c r="AM45" s="28" t="s">
        <v>48</v>
      </c>
      <c r="AN45" s="33">
        <v>222599</v>
      </c>
      <c r="AO45" s="34">
        <v>225094</v>
      </c>
      <c r="AP45" s="34">
        <v>222876</v>
      </c>
      <c r="AQ45" s="34">
        <v>257338</v>
      </c>
      <c r="AR45" s="34">
        <v>109812</v>
      </c>
      <c r="AS45" s="34"/>
      <c r="AT45" s="34"/>
      <c r="AU45" s="34"/>
      <c r="AV45" s="34"/>
      <c r="AW45" s="34"/>
      <c r="AX45" s="31">
        <f t="shared" si="6"/>
        <v>0.15606089874617579</v>
      </c>
      <c r="AY45" s="31"/>
      <c r="AZ45" s="28" t="s">
        <v>48</v>
      </c>
      <c r="BA45" s="35">
        <v>0.21605100247478715</v>
      </c>
      <c r="BB45" s="36">
        <v>0.22203822529491271</v>
      </c>
      <c r="BC45" s="36">
        <v>0.17762198457847037</v>
      </c>
      <c r="BD45" s="36">
        <v>0.14795911403832485</v>
      </c>
      <c r="BE45" s="36">
        <v>0.12388503325802198</v>
      </c>
      <c r="BF45" s="36"/>
      <c r="BG45" s="36"/>
      <c r="BH45" s="36"/>
      <c r="BI45" s="36"/>
      <c r="BJ45" s="36"/>
      <c r="BK45" s="37">
        <v>306.99598830183425</v>
      </c>
      <c r="BL45" s="37">
        <v>304.70536753534077</v>
      </c>
      <c r="BM45" s="37">
        <v>306.49657208492613</v>
      </c>
      <c r="BN45" s="37">
        <v>298.64240026735268</v>
      </c>
      <c r="BO45" s="37">
        <v>296.18561723673184</v>
      </c>
      <c r="BP45" s="38"/>
      <c r="BQ45" s="38"/>
      <c r="BR45" s="38"/>
      <c r="BS45" s="38"/>
      <c r="BT45" s="38"/>
    </row>
    <row r="46" spans="1:72" s="4" customFormat="1" ht="18" customHeight="1" x14ac:dyDescent="0.25">
      <c r="A46" s="28" t="s">
        <v>49</v>
      </c>
      <c r="B46" s="29">
        <v>19</v>
      </c>
      <c r="C46" s="29">
        <v>17</v>
      </c>
      <c r="D46" s="29">
        <v>22</v>
      </c>
      <c r="E46" s="29">
        <v>21</v>
      </c>
      <c r="F46" s="29">
        <v>19</v>
      </c>
      <c r="G46" s="29"/>
      <c r="H46" s="29"/>
      <c r="I46" s="29"/>
      <c r="J46" s="29"/>
      <c r="K46" s="29"/>
      <c r="L46" s="30">
        <f t="shared" si="3"/>
        <v>0</v>
      </c>
      <c r="M46" s="31"/>
      <c r="N46" s="29">
        <v>19</v>
      </c>
      <c r="O46" s="29">
        <v>17</v>
      </c>
      <c r="P46" s="29">
        <v>21</v>
      </c>
      <c r="Q46" s="29">
        <v>21</v>
      </c>
      <c r="R46" s="29">
        <v>19</v>
      </c>
      <c r="S46" s="29"/>
      <c r="T46" s="29"/>
      <c r="U46" s="29"/>
      <c r="V46" s="29"/>
      <c r="W46" s="29"/>
      <c r="X46" s="30">
        <f t="shared" si="4"/>
        <v>0</v>
      </c>
      <c r="Y46" s="31"/>
      <c r="Z46" s="28" t="s">
        <v>49</v>
      </c>
      <c r="AA46" s="32">
        <v>37782</v>
      </c>
      <c r="AB46" s="29">
        <v>32124</v>
      </c>
      <c r="AC46" s="29">
        <v>40991</v>
      </c>
      <c r="AD46" s="29">
        <v>48768</v>
      </c>
      <c r="AE46" s="29">
        <v>23064</v>
      </c>
      <c r="AF46" s="29"/>
      <c r="AG46" s="29"/>
      <c r="AH46" s="29"/>
      <c r="AI46" s="29"/>
      <c r="AJ46" s="29"/>
      <c r="AK46" s="31">
        <f t="shared" si="5"/>
        <v>0.29077338415118303</v>
      </c>
      <c r="AL46" s="31"/>
      <c r="AM46" s="28" t="s">
        <v>49</v>
      </c>
      <c r="AN46" s="33">
        <v>650143</v>
      </c>
      <c r="AO46" s="34">
        <v>672890</v>
      </c>
      <c r="AP46" s="34">
        <v>704494</v>
      </c>
      <c r="AQ46" s="34">
        <v>760740</v>
      </c>
      <c r="AR46" s="34">
        <v>332427</v>
      </c>
      <c r="AS46" s="34"/>
      <c r="AT46" s="34"/>
      <c r="AU46" s="34"/>
      <c r="AV46" s="34"/>
      <c r="AW46" s="34"/>
      <c r="AX46" s="31">
        <f t="shared" si="6"/>
        <v>0.17011180617187294</v>
      </c>
      <c r="AY46" s="31"/>
      <c r="AZ46" s="28" t="s">
        <v>49</v>
      </c>
      <c r="BA46" s="35">
        <v>0.1443173077819441</v>
      </c>
      <c r="BB46" s="36">
        <v>0.18819550228164708</v>
      </c>
      <c r="BC46" s="36">
        <v>0.17593565857588003</v>
      </c>
      <c r="BD46" s="36">
        <v>0.1603674228829392</v>
      </c>
      <c r="BE46" s="36">
        <v>0.14723888677071048</v>
      </c>
      <c r="BF46" s="36"/>
      <c r="BG46" s="36"/>
      <c r="BH46" s="36"/>
      <c r="BI46" s="36"/>
      <c r="BJ46" s="36"/>
      <c r="BK46" s="37">
        <v>172.95910591977457</v>
      </c>
      <c r="BL46" s="37">
        <v>194.17078571534722</v>
      </c>
      <c r="BM46" s="37">
        <v>184.24778635446151</v>
      </c>
      <c r="BN46" s="37">
        <v>182.95630307332334</v>
      </c>
      <c r="BO46" s="37">
        <v>187.90276963062567</v>
      </c>
      <c r="BP46" s="38"/>
      <c r="BQ46" s="38"/>
      <c r="BR46" s="38"/>
      <c r="BS46" s="38"/>
      <c r="BT46" s="38"/>
    </row>
    <row r="47" spans="1:72" s="4" customFormat="1" ht="18" customHeight="1" x14ac:dyDescent="0.25">
      <c r="A47" s="28" t="s">
        <v>50</v>
      </c>
      <c r="B47" s="29">
        <v>19</v>
      </c>
      <c r="C47" s="29">
        <v>21</v>
      </c>
      <c r="D47" s="29">
        <v>20</v>
      </c>
      <c r="E47" s="29">
        <v>21</v>
      </c>
      <c r="F47" s="29">
        <v>23</v>
      </c>
      <c r="G47" s="29"/>
      <c r="H47" s="29">
        <v>1</v>
      </c>
      <c r="I47" s="29">
        <v>2</v>
      </c>
      <c r="J47" s="29">
        <v>2</v>
      </c>
      <c r="K47" s="29">
        <v>3</v>
      </c>
      <c r="L47" s="30">
        <f t="shared" si="3"/>
        <v>0.21052631578947367</v>
      </c>
      <c r="M47" s="31"/>
      <c r="N47" s="29">
        <v>17</v>
      </c>
      <c r="O47" s="29">
        <v>19</v>
      </c>
      <c r="P47" s="29">
        <v>20</v>
      </c>
      <c r="Q47" s="29">
        <v>21</v>
      </c>
      <c r="R47" s="29">
        <v>23</v>
      </c>
      <c r="S47" s="29"/>
      <c r="T47" s="29">
        <v>1</v>
      </c>
      <c r="U47" s="29">
        <v>2</v>
      </c>
      <c r="V47" s="29">
        <v>2</v>
      </c>
      <c r="W47" s="29">
        <v>3</v>
      </c>
      <c r="X47" s="30">
        <f t="shared" si="4"/>
        <v>0.35294117647058831</v>
      </c>
      <c r="Y47" s="31"/>
      <c r="Z47" s="28" t="s">
        <v>50</v>
      </c>
      <c r="AA47" s="32">
        <v>31173</v>
      </c>
      <c r="AB47" s="29">
        <v>36751</v>
      </c>
      <c r="AC47" s="29">
        <v>37878</v>
      </c>
      <c r="AD47" s="29">
        <v>37127</v>
      </c>
      <c r="AE47" s="29">
        <v>19186</v>
      </c>
      <c r="AF47" s="29"/>
      <c r="AG47" s="29">
        <v>16</v>
      </c>
      <c r="AH47" s="29">
        <v>537</v>
      </c>
      <c r="AI47" s="29">
        <v>1668</v>
      </c>
      <c r="AJ47" s="29">
        <v>657</v>
      </c>
      <c r="AK47" s="31">
        <f t="shared" si="5"/>
        <v>0.19099862060116135</v>
      </c>
      <c r="AL47" s="31"/>
      <c r="AM47" s="28" t="s">
        <v>50</v>
      </c>
      <c r="AN47" s="33">
        <v>605574</v>
      </c>
      <c r="AO47" s="34">
        <v>786944</v>
      </c>
      <c r="AP47" s="34">
        <v>719136</v>
      </c>
      <c r="AQ47" s="34">
        <v>748063</v>
      </c>
      <c r="AR47" s="34">
        <v>343917</v>
      </c>
      <c r="AS47" s="34"/>
      <c r="AT47" s="34">
        <v>191</v>
      </c>
      <c r="AU47" s="34">
        <v>5171</v>
      </c>
      <c r="AV47" s="34">
        <v>15494</v>
      </c>
      <c r="AW47" s="34">
        <v>6418</v>
      </c>
      <c r="AX47" s="31">
        <f t="shared" si="6"/>
        <v>0.23529576897290827</v>
      </c>
      <c r="AY47" s="31"/>
      <c r="AZ47" s="28" t="s">
        <v>50</v>
      </c>
      <c r="BA47" s="35">
        <v>0.20423665683583095</v>
      </c>
      <c r="BB47" s="36">
        <v>0.17539403302981899</v>
      </c>
      <c r="BC47" s="36">
        <v>0.12120393987229663</v>
      </c>
      <c r="BD47" s="36">
        <v>0.14446481232490166</v>
      </c>
      <c r="BE47" s="36">
        <v>0.13791868266624568</v>
      </c>
      <c r="BF47" s="36"/>
      <c r="BG47" s="36">
        <v>4.0466101694915255E-2</v>
      </c>
      <c r="BH47" s="36">
        <v>4.8261290551824612E-2</v>
      </c>
      <c r="BI47" s="36">
        <v>3.7942836480181756E-2</v>
      </c>
      <c r="BJ47" s="36">
        <v>9.7780204565724851E-2</v>
      </c>
      <c r="BK47" s="37">
        <v>165.2132423122525</v>
      </c>
      <c r="BL47" s="37">
        <v>169.81322876850194</v>
      </c>
      <c r="BM47" s="37">
        <v>175.07550379900326</v>
      </c>
      <c r="BN47" s="37">
        <v>179.76137437622234</v>
      </c>
      <c r="BO47" s="37">
        <v>182.12661775951756</v>
      </c>
      <c r="BP47" s="38"/>
      <c r="BQ47" s="38">
        <v>181.15183246073298</v>
      </c>
      <c r="BR47" s="38">
        <v>151.70566621543222</v>
      </c>
      <c r="BS47" s="38">
        <v>145.68155414999356</v>
      </c>
      <c r="BT47" s="38">
        <v>139.42193829853537</v>
      </c>
    </row>
    <row r="48" spans="1:72" s="4" customFormat="1" ht="18" customHeight="1" x14ac:dyDescent="0.25">
      <c r="A48" s="28" t="s">
        <v>51</v>
      </c>
      <c r="B48" s="29">
        <v>672</v>
      </c>
      <c r="C48" s="29">
        <v>682</v>
      </c>
      <c r="D48" s="29">
        <v>696</v>
      </c>
      <c r="E48" s="29">
        <v>711</v>
      </c>
      <c r="F48" s="29">
        <v>693</v>
      </c>
      <c r="G48" s="29"/>
      <c r="H48" s="29"/>
      <c r="I48" s="29"/>
      <c r="J48" s="29"/>
      <c r="K48" s="29"/>
      <c r="L48" s="30">
        <f t="shared" si="3"/>
        <v>3.125E-2</v>
      </c>
      <c r="M48" s="31"/>
      <c r="N48" s="29">
        <v>663</v>
      </c>
      <c r="O48" s="29">
        <v>677</v>
      </c>
      <c r="P48" s="29">
        <v>691</v>
      </c>
      <c r="Q48" s="29">
        <v>696</v>
      </c>
      <c r="R48" s="29">
        <v>678</v>
      </c>
      <c r="S48" s="29"/>
      <c r="T48" s="29"/>
      <c r="U48" s="29"/>
      <c r="V48" s="29"/>
      <c r="W48" s="29"/>
      <c r="X48" s="30">
        <f t="shared" si="4"/>
        <v>2.2624434389140191E-2</v>
      </c>
      <c r="Y48" s="31"/>
      <c r="Z48" s="28" t="s">
        <v>51</v>
      </c>
      <c r="AA48" s="39">
        <v>1301503</v>
      </c>
      <c r="AB48" s="40">
        <v>1327086</v>
      </c>
      <c r="AC48" s="40">
        <v>1334152</v>
      </c>
      <c r="AD48" s="40">
        <v>1323473</v>
      </c>
      <c r="AE48" s="40">
        <v>736572</v>
      </c>
      <c r="AF48" s="29"/>
      <c r="AG48" s="29"/>
      <c r="AH48" s="29"/>
      <c r="AI48" s="29"/>
      <c r="AJ48" s="29"/>
      <c r="AK48" s="31">
        <f t="shared" si="5"/>
        <v>1.6880483564002624E-2</v>
      </c>
      <c r="AL48" s="31"/>
      <c r="AM48" s="28" t="s">
        <v>51</v>
      </c>
      <c r="AN48" s="41">
        <v>28893102</v>
      </c>
      <c r="AO48" s="42">
        <v>30283618</v>
      </c>
      <c r="AP48" s="42">
        <v>27220941</v>
      </c>
      <c r="AQ48" s="42">
        <v>29362853</v>
      </c>
      <c r="AR48" s="42">
        <v>11554799</v>
      </c>
      <c r="AS48" s="34"/>
      <c r="AT48" s="34"/>
      <c r="AU48" s="34"/>
      <c r="AV48" s="34"/>
      <c r="AW48" s="34"/>
      <c r="AX48" s="31">
        <f t="shared" si="6"/>
        <v>1.6258240461685336E-2</v>
      </c>
      <c r="AY48" s="31"/>
      <c r="AZ48" s="28" t="s">
        <v>51</v>
      </c>
      <c r="BA48" s="35">
        <v>0.17748365847889802</v>
      </c>
      <c r="BB48" s="36">
        <v>0.18824743897146332</v>
      </c>
      <c r="BC48" s="36">
        <v>0.17425572419850499</v>
      </c>
      <c r="BD48" s="36">
        <v>0.19149495698610525</v>
      </c>
      <c r="BE48" s="36">
        <v>0.13834400696473168</v>
      </c>
      <c r="BF48" s="36"/>
      <c r="BG48" s="36"/>
      <c r="BH48" s="36"/>
      <c r="BI48" s="36"/>
      <c r="BJ48" s="36"/>
      <c r="BK48" s="43">
        <v>354.03191422748546</v>
      </c>
      <c r="BL48" s="43">
        <v>352.78280476427886</v>
      </c>
      <c r="BM48" s="43">
        <v>355.98356634511646</v>
      </c>
      <c r="BN48" s="43">
        <v>359.28935191413456</v>
      </c>
      <c r="BO48" s="43">
        <v>366.48182244537526</v>
      </c>
      <c r="BP48" s="38"/>
      <c r="BQ48" s="38"/>
      <c r="BR48" s="38"/>
      <c r="BS48" s="38"/>
      <c r="BT48" s="38"/>
    </row>
    <row r="49" spans="1:72" s="4" customFormat="1" ht="18" customHeight="1" x14ac:dyDescent="0.25">
      <c r="A49" s="28" t="s">
        <v>52</v>
      </c>
      <c r="B49" s="29">
        <v>323</v>
      </c>
      <c r="C49" s="29">
        <v>348</v>
      </c>
      <c r="D49" s="29">
        <v>364</v>
      </c>
      <c r="E49" s="29">
        <v>392</v>
      </c>
      <c r="F49" s="29">
        <v>404</v>
      </c>
      <c r="G49" s="29">
        <v>9</v>
      </c>
      <c r="H49" s="29">
        <v>22</v>
      </c>
      <c r="I49" s="29">
        <v>22</v>
      </c>
      <c r="J49" s="29">
        <v>33</v>
      </c>
      <c r="K49" s="29">
        <v>33</v>
      </c>
      <c r="L49" s="30">
        <f t="shared" si="3"/>
        <v>0.25077399380804954</v>
      </c>
      <c r="M49" s="31">
        <f t="shared" si="7"/>
        <v>2.6666666666666665</v>
      </c>
      <c r="N49" s="29">
        <v>318</v>
      </c>
      <c r="O49" s="29">
        <v>345</v>
      </c>
      <c r="P49" s="29">
        <v>362</v>
      </c>
      <c r="Q49" s="29">
        <v>392</v>
      </c>
      <c r="R49" s="29">
        <v>403</v>
      </c>
      <c r="S49" s="29">
        <v>9</v>
      </c>
      <c r="T49" s="29">
        <v>22</v>
      </c>
      <c r="U49" s="29">
        <v>22</v>
      </c>
      <c r="V49" s="29">
        <v>33</v>
      </c>
      <c r="W49" s="29">
        <v>33</v>
      </c>
      <c r="X49" s="30">
        <f t="shared" si="4"/>
        <v>0.26729559748427678</v>
      </c>
      <c r="Y49" s="31">
        <f t="shared" si="8"/>
        <v>2.6666666666666665</v>
      </c>
      <c r="Z49" s="28" t="s">
        <v>52</v>
      </c>
      <c r="AA49" s="32">
        <v>643193</v>
      </c>
      <c r="AB49" s="29">
        <v>697860</v>
      </c>
      <c r="AC49" s="29">
        <v>732382</v>
      </c>
      <c r="AD49" s="29">
        <v>775174</v>
      </c>
      <c r="AE49" s="29">
        <v>449265</v>
      </c>
      <c r="AF49" s="29">
        <v>16734</v>
      </c>
      <c r="AG49" s="29">
        <v>25068</v>
      </c>
      <c r="AH49" s="29">
        <v>44729</v>
      </c>
      <c r="AI49" s="29">
        <v>55412</v>
      </c>
      <c r="AJ49" s="29">
        <v>34734</v>
      </c>
      <c r="AK49" s="31">
        <f t="shared" si="5"/>
        <v>0.20519657396768931</v>
      </c>
      <c r="AL49" s="31">
        <f t="shared" si="9"/>
        <v>2.3113421776024858</v>
      </c>
      <c r="AM49" s="28" t="s">
        <v>52</v>
      </c>
      <c r="AN49" s="33">
        <v>13882482</v>
      </c>
      <c r="AO49" s="34">
        <v>15558588</v>
      </c>
      <c r="AP49" s="34">
        <v>14233251</v>
      </c>
      <c r="AQ49" s="34">
        <v>16370164</v>
      </c>
      <c r="AR49" s="34">
        <v>7021256</v>
      </c>
      <c r="AS49" s="34">
        <v>438234</v>
      </c>
      <c r="AT49" s="34">
        <v>638692</v>
      </c>
      <c r="AU49" s="34">
        <v>882347</v>
      </c>
      <c r="AV49" s="34">
        <v>1125808</v>
      </c>
      <c r="AW49" s="34">
        <v>576035</v>
      </c>
      <c r="AX49" s="31">
        <f t="shared" si="6"/>
        <v>0.17919576629020662</v>
      </c>
      <c r="AY49" s="31">
        <f t="shared" si="10"/>
        <v>1.5689654385556575</v>
      </c>
      <c r="AZ49" s="28" t="s">
        <v>52</v>
      </c>
      <c r="BA49" s="35">
        <v>0.15732755044031907</v>
      </c>
      <c r="BB49" s="36">
        <v>0.16734661593191713</v>
      </c>
      <c r="BC49" s="36">
        <v>0.15477895637768965</v>
      </c>
      <c r="BD49" s="36">
        <v>0.16654591912119482</v>
      </c>
      <c r="BE49" s="36">
        <v>0.12596497913447982</v>
      </c>
      <c r="BF49" s="36">
        <v>0.12208827284358373</v>
      </c>
      <c r="BG49" s="36">
        <v>0.13063248372963018</v>
      </c>
      <c r="BH49" s="36">
        <v>0.11560840320046516</v>
      </c>
      <c r="BI49" s="36">
        <v>0.15595949328939582</v>
      </c>
      <c r="BJ49" s="36">
        <v>0.14158916118791068</v>
      </c>
      <c r="BK49" s="37">
        <v>302.63011000122304</v>
      </c>
      <c r="BL49" s="37">
        <v>302.37286276813813</v>
      </c>
      <c r="BM49" s="37">
        <v>305.04888464413364</v>
      </c>
      <c r="BN49" s="37">
        <v>303.51881401921202</v>
      </c>
      <c r="BO49" s="37">
        <v>314.53377349864468</v>
      </c>
      <c r="BP49" s="38">
        <v>334.47134864022416</v>
      </c>
      <c r="BQ49" s="38">
        <v>339.51476455004916</v>
      </c>
      <c r="BR49" s="38">
        <v>342.21079631936186</v>
      </c>
      <c r="BS49" s="38">
        <v>371.28492519150689</v>
      </c>
      <c r="BT49" s="38">
        <v>382.13141746595261</v>
      </c>
    </row>
    <row r="50" spans="1:72" s="4" customFormat="1" ht="18" customHeight="1" x14ac:dyDescent="0.25">
      <c r="A50" s="28" t="s">
        <v>53</v>
      </c>
      <c r="B50" s="29">
        <v>31</v>
      </c>
      <c r="C50" s="29">
        <v>30</v>
      </c>
      <c r="D50" s="29">
        <v>32</v>
      </c>
      <c r="E50" s="29">
        <v>35</v>
      </c>
      <c r="F50" s="29">
        <v>35</v>
      </c>
      <c r="G50" s="29"/>
      <c r="H50" s="29"/>
      <c r="I50" s="29"/>
      <c r="J50" s="29"/>
      <c r="K50" s="29"/>
      <c r="L50" s="30">
        <f t="shared" si="3"/>
        <v>0.12903225806451624</v>
      </c>
      <c r="M50" s="31"/>
      <c r="N50" s="29">
        <v>31</v>
      </c>
      <c r="O50" s="29">
        <v>30</v>
      </c>
      <c r="P50" s="29">
        <v>32</v>
      </c>
      <c r="Q50" s="29">
        <v>35</v>
      </c>
      <c r="R50" s="29">
        <v>35</v>
      </c>
      <c r="S50" s="29"/>
      <c r="T50" s="29"/>
      <c r="U50" s="29"/>
      <c r="V50" s="29"/>
      <c r="W50" s="29"/>
      <c r="X50" s="30">
        <f t="shared" si="4"/>
        <v>0.12903225806451624</v>
      </c>
      <c r="Y50" s="31"/>
      <c r="Z50" s="28" t="s">
        <v>53</v>
      </c>
      <c r="AA50" s="32">
        <v>57818</v>
      </c>
      <c r="AB50" s="29">
        <v>59996</v>
      </c>
      <c r="AC50" s="29">
        <v>59049</v>
      </c>
      <c r="AD50" s="29">
        <v>57443</v>
      </c>
      <c r="AE50" s="29">
        <v>18334</v>
      </c>
      <c r="AF50" s="29"/>
      <c r="AG50" s="29"/>
      <c r="AH50" s="29"/>
      <c r="AI50" s="29"/>
      <c r="AJ50" s="29"/>
      <c r="AK50" s="31">
        <f t="shared" si="5"/>
        <v>-6.4858694524196903E-3</v>
      </c>
      <c r="AL50" s="31"/>
      <c r="AM50" s="28" t="s">
        <v>53</v>
      </c>
      <c r="AN50" s="33">
        <v>1089580</v>
      </c>
      <c r="AO50" s="34">
        <v>1186153</v>
      </c>
      <c r="AP50" s="34">
        <v>1075832</v>
      </c>
      <c r="AQ50" s="34">
        <v>1082404</v>
      </c>
      <c r="AR50" s="34">
        <v>365705</v>
      </c>
      <c r="AS50" s="34"/>
      <c r="AT50" s="34"/>
      <c r="AU50" s="34"/>
      <c r="AV50" s="34"/>
      <c r="AW50" s="34"/>
      <c r="AX50" s="31">
        <f t="shared" si="6"/>
        <v>-6.5860239725398229E-3</v>
      </c>
      <c r="AY50" s="31"/>
      <c r="AZ50" s="28" t="s">
        <v>53</v>
      </c>
      <c r="BA50" s="35">
        <v>0.16679670019360446</v>
      </c>
      <c r="BB50" s="36">
        <v>0.17561572777401036</v>
      </c>
      <c r="BC50" s="36">
        <v>0.16431749103317084</v>
      </c>
      <c r="BD50" s="36">
        <v>0.1640431704512641</v>
      </c>
      <c r="BE50" s="36">
        <v>0.17337150442060667</v>
      </c>
      <c r="BF50" s="36"/>
      <c r="BG50" s="36"/>
      <c r="BH50" s="36"/>
      <c r="BI50" s="36"/>
      <c r="BJ50" s="36"/>
      <c r="BK50" s="37">
        <v>272.58199598010242</v>
      </c>
      <c r="BL50" s="37">
        <v>273.23956732394555</v>
      </c>
      <c r="BM50" s="37">
        <v>272.92835219625368</v>
      </c>
      <c r="BN50" s="37">
        <v>274.52162362666803</v>
      </c>
      <c r="BO50" s="37">
        <v>272.79167093695736</v>
      </c>
      <c r="BP50" s="38"/>
      <c r="BQ50" s="38"/>
      <c r="BR50" s="38"/>
      <c r="BS50" s="38"/>
      <c r="BT50" s="38"/>
    </row>
    <row r="51" spans="1:72" s="4" customFormat="1" ht="18" customHeight="1" x14ac:dyDescent="0.25">
      <c r="A51" s="28" t="s">
        <v>54</v>
      </c>
      <c r="B51" s="29">
        <v>1</v>
      </c>
      <c r="C51" s="29">
        <v>1</v>
      </c>
      <c r="D51" s="29">
        <v>2</v>
      </c>
      <c r="E51" s="29">
        <v>2</v>
      </c>
      <c r="F51" s="29">
        <v>1</v>
      </c>
      <c r="G51" s="29"/>
      <c r="H51" s="29"/>
      <c r="I51" s="29"/>
      <c r="J51" s="29"/>
      <c r="K51" s="29"/>
      <c r="L51" s="30">
        <f t="shared" si="3"/>
        <v>0</v>
      </c>
      <c r="M51" s="31"/>
      <c r="N51" s="29">
        <v>1</v>
      </c>
      <c r="O51" s="29">
        <v>1</v>
      </c>
      <c r="P51" s="29">
        <v>2</v>
      </c>
      <c r="Q51" s="29">
        <v>2</v>
      </c>
      <c r="R51" s="29">
        <v>1</v>
      </c>
      <c r="S51" s="29"/>
      <c r="T51" s="29"/>
      <c r="U51" s="29"/>
      <c r="V51" s="29"/>
      <c r="W51" s="29"/>
      <c r="X51" s="30">
        <f t="shared" si="4"/>
        <v>0</v>
      </c>
      <c r="Y51" s="31"/>
      <c r="Z51" s="28" t="s">
        <v>54</v>
      </c>
      <c r="AA51" s="32">
        <v>2200</v>
      </c>
      <c r="AB51" s="29">
        <v>2258</v>
      </c>
      <c r="AC51" s="29">
        <v>2451</v>
      </c>
      <c r="AD51" s="29">
        <v>3181</v>
      </c>
      <c r="AE51" s="29">
        <v>1192</v>
      </c>
      <c r="AF51" s="29"/>
      <c r="AG51" s="29"/>
      <c r="AH51" s="29"/>
      <c r="AI51" s="29"/>
      <c r="AJ51" s="29"/>
      <c r="AK51" s="31">
        <f t="shared" si="5"/>
        <v>0.44590909090909081</v>
      </c>
      <c r="AL51" s="31"/>
      <c r="AM51" s="28" t="s">
        <v>54</v>
      </c>
      <c r="AN51" s="33">
        <v>32592</v>
      </c>
      <c r="AO51" s="34">
        <v>35312</v>
      </c>
      <c r="AP51" s="34">
        <v>34113</v>
      </c>
      <c r="AQ51" s="34">
        <v>31498</v>
      </c>
      <c r="AR51" s="34">
        <v>12543</v>
      </c>
      <c r="AS51" s="34"/>
      <c r="AT51" s="34"/>
      <c r="AU51" s="34"/>
      <c r="AV51" s="34"/>
      <c r="AW51" s="34"/>
      <c r="AX51" s="31">
        <f t="shared" si="6"/>
        <v>-3.3566519391261651E-2</v>
      </c>
      <c r="AY51" s="31"/>
      <c r="AZ51" s="28" t="s">
        <v>54</v>
      </c>
      <c r="BA51" s="35">
        <v>0.2962909090909091</v>
      </c>
      <c r="BB51" s="36">
        <v>0.31277236492471217</v>
      </c>
      <c r="BC51" s="36">
        <v>0.30032290010882945</v>
      </c>
      <c r="BD51" s="36">
        <v>0.33745720806512847</v>
      </c>
      <c r="BE51" s="36">
        <v>0.33944035505520675</v>
      </c>
      <c r="BF51" s="36"/>
      <c r="BG51" s="36"/>
      <c r="BH51" s="36"/>
      <c r="BI51" s="36"/>
      <c r="BJ51" s="36"/>
      <c r="BK51" s="37">
        <v>354.35634511536574</v>
      </c>
      <c r="BL51" s="37">
        <v>352.45265065700045</v>
      </c>
      <c r="BM51" s="37">
        <v>345.99185061413539</v>
      </c>
      <c r="BN51" s="37">
        <v>312.85605435265734</v>
      </c>
      <c r="BO51" s="37">
        <v>319.68428605596745</v>
      </c>
      <c r="BP51" s="38"/>
      <c r="BQ51" s="38"/>
      <c r="BR51" s="38"/>
      <c r="BS51" s="38"/>
      <c r="BT51" s="38"/>
    </row>
    <row r="52" spans="1:72" s="4" customFormat="1" ht="18" customHeight="1" x14ac:dyDescent="0.25">
      <c r="A52" s="28" t="s">
        <v>55</v>
      </c>
      <c r="B52" s="29">
        <v>91</v>
      </c>
      <c r="C52" s="29">
        <v>100</v>
      </c>
      <c r="D52" s="29">
        <v>108</v>
      </c>
      <c r="E52" s="29">
        <v>112</v>
      </c>
      <c r="F52" s="29">
        <v>111</v>
      </c>
      <c r="G52" s="29">
        <v>2</v>
      </c>
      <c r="H52" s="29">
        <v>4</v>
      </c>
      <c r="I52" s="29">
        <v>4</v>
      </c>
      <c r="J52" s="29">
        <v>4</v>
      </c>
      <c r="K52" s="29">
        <v>5</v>
      </c>
      <c r="L52" s="30">
        <f t="shared" si="3"/>
        <v>0.21978021978021989</v>
      </c>
      <c r="M52" s="31">
        <f t="shared" si="7"/>
        <v>1.5</v>
      </c>
      <c r="N52" s="29">
        <v>82</v>
      </c>
      <c r="O52" s="29">
        <v>89</v>
      </c>
      <c r="P52" s="29">
        <v>100</v>
      </c>
      <c r="Q52" s="29">
        <v>104</v>
      </c>
      <c r="R52" s="29">
        <v>105</v>
      </c>
      <c r="S52" s="29"/>
      <c r="T52" s="29">
        <v>2</v>
      </c>
      <c r="U52" s="29">
        <v>3</v>
      </c>
      <c r="V52" s="29">
        <v>3</v>
      </c>
      <c r="W52" s="29">
        <v>4</v>
      </c>
      <c r="X52" s="30">
        <f t="shared" si="4"/>
        <v>0.28048780487804881</v>
      </c>
      <c r="Y52" s="31"/>
      <c r="Z52" s="28" t="s">
        <v>55</v>
      </c>
      <c r="AA52" s="32">
        <v>155027</v>
      </c>
      <c r="AB52" s="29">
        <v>174351</v>
      </c>
      <c r="AC52" s="29">
        <v>184597</v>
      </c>
      <c r="AD52" s="29">
        <v>193899</v>
      </c>
      <c r="AE52" s="29">
        <v>93781</v>
      </c>
      <c r="AF52" s="29">
        <v>334</v>
      </c>
      <c r="AG52" s="29">
        <v>837</v>
      </c>
      <c r="AH52" s="29">
        <v>1808</v>
      </c>
      <c r="AI52" s="29">
        <v>1796</v>
      </c>
      <c r="AJ52" s="29">
        <v>759</v>
      </c>
      <c r="AK52" s="31">
        <f t="shared" si="5"/>
        <v>0.25074341888832263</v>
      </c>
      <c r="AL52" s="31">
        <f t="shared" si="9"/>
        <v>4.3772455089820363</v>
      </c>
      <c r="AM52" s="28" t="s">
        <v>55</v>
      </c>
      <c r="AN52" s="33">
        <v>3381707</v>
      </c>
      <c r="AO52" s="34">
        <v>4081962</v>
      </c>
      <c r="AP52" s="34">
        <v>3890355</v>
      </c>
      <c r="AQ52" s="34">
        <v>4347003</v>
      </c>
      <c r="AR52" s="34">
        <v>1861229</v>
      </c>
      <c r="AS52" s="34">
        <v>2439</v>
      </c>
      <c r="AT52" s="34">
        <v>6969</v>
      </c>
      <c r="AU52" s="34">
        <v>13618</v>
      </c>
      <c r="AV52" s="34">
        <v>13674</v>
      </c>
      <c r="AW52" s="34">
        <v>8421</v>
      </c>
      <c r="AX52" s="31">
        <f t="shared" si="6"/>
        <v>0.28544637368051107</v>
      </c>
      <c r="AY52" s="31">
        <f t="shared" si="10"/>
        <v>4.6063960639606396</v>
      </c>
      <c r="AZ52" s="28" t="s">
        <v>55</v>
      </c>
      <c r="BA52" s="35">
        <v>0.16104447981188377</v>
      </c>
      <c r="BB52" s="36">
        <v>0.16861696771001755</v>
      </c>
      <c r="BC52" s="36">
        <v>0.15111761417855268</v>
      </c>
      <c r="BD52" s="36">
        <v>0.16530930372623112</v>
      </c>
      <c r="BE52" s="36">
        <v>0.14025066535997921</v>
      </c>
      <c r="BF52" s="36">
        <v>7.5801242236024843E-2</v>
      </c>
      <c r="BG52" s="36">
        <v>3.9163646763786635E-2</v>
      </c>
      <c r="BH52" s="36">
        <v>3.7990808562387332E-2</v>
      </c>
      <c r="BI52" s="36">
        <v>4.1501118705795696E-2</v>
      </c>
      <c r="BJ52" s="36">
        <v>7.3544913960192762E-2</v>
      </c>
      <c r="BK52" s="37">
        <v>254.02244300881182</v>
      </c>
      <c r="BL52" s="37">
        <v>243.12317753080504</v>
      </c>
      <c r="BM52" s="37">
        <v>237.17715272770738</v>
      </c>
      <c r="BN52" s="37">
        <v>228.46572402181454</v>
      </c>
      <c r="BO52" s="37">
        <v>232.9334615461074</v>
      </c>
      <c r="BP52" s="38">
        <v>26.133661336613365</v>
      </c>
      <c r="BQ52" s="38">
        <v>120.6715454154111</v>
      </c>
      <c r="BR52" s="38">
        <v>137.24922896166839</v>
      </c>
      <c r="BS52" s="38">
        <v>153.72385549217492</v>
      </c>
      <c r="BT52" s="38">
        <v>161.06400665004156</v>
      </c>
    </row>
    <row r="53" spans="1:72" s="4" customFormat="1" ht="18" customHeight="1" x14ac:dyDescent="0.25">
      <c r="A53" s="28" t="s">
        <v>56</v>
      </c>
      <c r="B53" s="29">
        <v>61</v>
      </c>
      <c r="C53" s="29">
        <v>55</v>
      </c>
      <c r="D53" s="29">
        <v>53</v>
      </c>
      <c r="E53" s="29">
        <v>51</v>
      </c>
      <c r="F53" s="29">
        <v>49</v>
      </c>
      <c r="G53" s="29">
        <v>32</v>
      </c>
      <c r="H53" s="29">
        <v>26</v>
      </c>
      <c r="I53" s="29">
        <v>22</v>
      </c>
      <c r="J53" s="29">
        <v>22</v>
      </c>
      <c r="K53" s="29">
        <v>19</v>
      </c>
      <c r="L53" s="30">
        <f t="shared" si="3"/>
        <v>-0.19672131147540983</v>
      </c>
      <c r="M53" s="31">
        <f t="shared" si="7"/>
        <v>-0.40625</v>
      </c>
      <c r="N53" s="29">
        <v>19</v>
      </c>
      <c r="O53" s="29">
        <v>24</v>
      </c>
      <c r="P53" s="29">
        <v>28</v>
      </c>
      <c r="Q53" s="29">
        <v>29</v>
      </c>
      <c r="R53" s="29">
        <v>29</v>
      </c>
      <c r="S53" s="29"/>
      <c r="T53" s="29"/>
      <c r="U53" s="29"/>
      <c r="V53" s="29">
        <v>1</v>
      </c>
      <c r="W53" s="29">
        <v>1</v>
      </c>
      <c r="X53" s="30">
        <f t="shared" si="4"/>
        <v>0.52631578947368429</v>
      </c>
      <c r="Y53" s="31"/>
      <c r="Z53" s="28" t="s">
        <v>56</v>
      </c>
      <c r="AA53" s="32">
        <v>27542</v>
      </c>
      <c r="AB53" s="29">
        <v>47953</v>
      </c>
      <c r="AC53" s="29">
        <v>49636</v>
      </c>
      <c r="AD53" s="29">
        <v>52531</v>
      </c>
      <c r="AE53" s="29">
        <v>27133</v>
      </c>
      <c r="AF53" s="29">
        <v>1802</v>
      </c>
      <c r="AG53" s="29">
        <v>1537</v>
      </c>
      <c r="AH53" s="29">
        <v>1587</v>
      </c>
      <c r="AI53" s="29">
        <v>1618</v>
      </c>
      <c r="AJ53" s="29">
        <v>1611</v>
      </c>
      <c r="AK53" s="31">
        <f t="shared" si="5"/>
        <v>0.90730520659356628</v>
      </c>
      <c r="AL53" s="31">
        <f t="shared" si="9"/>
        <v>-0.10210876803551605</v>
      </c>
      <c r="AM53" s="28" t="s">
        <v>56</v>
      </c>
      <c r="AN53" s="33">
        <v>455264</v>
      </c>
      <c r="AO53" s="34">
        <v>719490</v>
      </c>
      <c r="AP53" s="34">
        <v>608869</v>
      </c>
      <c r="AQ53" s="34">
        <v>646222</v>
      </c>
      <c r="AR53" s="34">
        <v>305157</v>
      </c>
      <c r="AS53" s="34">
        <v>14790</v>
      </c>
      <c r="AT53" s="34">
        <v>12445</v>
      </c>
      <c r="AU53" s="34">
        <v>13181</v>
      </c>
      <c r="AV53" s="34">
        <v>15971</v>
      </c>
      <c r="AW53" s="34">
        <v>11999</v>
      </c>
      <c r="AX53" s="31">
        <f t="shared" si="6"/>
        <v>0.41944454206789916</v>
      </c>
      <c r="AY53" s="31">
        <f t="shared" si="10"/>
        <v>7.9851250845165644E-2</v>
      </c>
      <c r="AZ53" s="28" t="s">
        <v>56</v>
      </c>
      <c r="BA53" s="35">
        <v>7.819858380400338E-2</v>
      </c>
      <c r="BB53" s="36">
        <v>7.669506367814323E-2</v>
      </c>
      <c r="BC53" s="36">
        <v>7.1036158236927466E-2</v>
      </c>
      <c r="BD53" s="36">
        <v>7.5804098413335491E-2</v>
      </c>
      <c r="BE53" s="36">
        <v>7.4551528244857335E-2</v>
      </c>
      <c r="BF53" s="36">
        <v>4.7241754373936531E-2</v>
      </c>
      <c r="BG53" s="36">
        <v>4.3525286036132774E-2</v>
      </c>
      <c r="BH53" s="36">
        <v>4.8349184632435385E-2</v>
      </c>
      <c r="BI53" s="36">
        <v>5.1517717949686709E-2</v>
      </c>
      <c r="BJ53" s="36">
        <v>4.756315895489599E-2</v>
      </c>
      <c r="BK53" s="37">
        <v>211.79086200534195</v>
      </c>
      <c r="BL53" s="37">
        <v>213.97518659050161</v>
      </c>
      <c r="BM53" s="37">
        <v>212.79286513190851</v>
      </c>
      <c r="BN53" s="37">
        <v>204.12519694470322</v>
      </c>
      <c r="BO53" s="37">
        <v>206.38672879861841</v>
      </c>
      <c r="BP53" s="38">
        <v>24.962812711291413</v>
      </c>
      <c r="BQ53" s="38">
        <v>26.077541181197269</v>
      </c>
      <c r="BR53" s="38">
        <v>26.500265533722782</v>
      </c>
      <c r="BS53" s="38">
        <v>31.803581491453258</v>
      </c>
      <c r="BT53" s="38">
        <v>51.851820985082092</v>
      </c>
    </row>
    <row r="54" spans="1:72" s="4" customFormat="1" ht="18" customHeight="1" x14ac:dyDescent="0.25">
      <c r="A54" s="28" t="s">
        <v>57</v>
      </c>
      <c r="B54" s="29">
        <v>99</v>
      </c>
      <c r="C54" s="29">
        <v>114</v>
      </c>
      <c r="D54" s="29">
        <v>127</v>
      </c>
      <c r="E54" s="29">
        <v>113</v>
      </c>
      <c r="F54" s="29">
        <v>103</v>
      </c>
      <c r="G54" s="29">
        <v>6</v>
      </c>
      <c r="H54" s="29">
        <v>6</v>
      </c>
      <c r="I54" s="29">
        <v>6</v>
      </c>
      <c r="J54" s="29"/>
      <c r="K54" s="29"/>
      <c r="L54" s="30">
        <f t="shared" si="3"/>
        <v>4.0404040404040442E-2</v>
      </c>
      <c r="M54" s="31">
        <f t="shared" si="7"/>
        <v>-1</v>
      </c>
      <c r="N54" s="29">
        <v>88</v>
      </c>
      <c r="O54" s="29">
        <v>103</v>
      </c>
      <c r="P54" s="29">
        <v>113</v>
      </c>
      <c r="Q54" s="29">
        <v>106</v>
      </c>
      <c r="R54" s="29">
        <v>97</v>
      </c>
      <c r="S54" s="29"/>
      <c r="T54" s="29"/>
      <c r="U54" s="29"/>
      <c r="V54" s="29"/>
      <c r="W54" s="29"/>
      <c r="X54" s="30">
        <f t="shared" si="4"/>
        <v>0.10227272727272729</v>
      </c>
      <c r="Y54" s="31"/>
      <c r="Z54" s="28" t="s">
        <v>57</v>
      </c>
      <c r="AA54" s="32">
        <v>178147</v>
      </c>
      <c r="AB54" s="29">
        <v>192043</v>
      </c>
      <c r="AC54" s="29">
        <v>203209</v>
      </c>
      <c r="AD54" s="29">
        <v>195372</v>
      </c>
      <c r="AE54" s="29">
        <v>81805</v>
      </c>
      <c r="AF54" s="29">
        <v>36</v>
      </c>
      <c r="AG54" s="29">
        <v>135</v>
      </c>
      <c r="AH54" s="29">
        <v>174</v>
      </c>
      <c r="AI54" s="29"/>
      <c r="AJ54" s="29"/>
      <c r="AK54" s="31">
        <f t="shared" si="5"/>
        <v>9.6689812345983839E-2</v>
      </c>
      <c r="AL54" s="31">
        <f t="shared" si="9"/>
        <v>-1</v>
      </c>
      <c r="AM54" s="28" t="s">
        <v>57</v>
      </c>
      <c r="AN54" s="33">
        <v>3831765</v>
      </c>
      <c r="AO54" s="34">
        <v>4287643</v>
      </c>
      <c r="AP54" s="34">
        <v>4073669</v>
      </c>
      <c r="AQ54" s="34">
        <v>4431129</v>
      </c>
      <c r="AR54" s="34">
        <v>1671818</v>
      </c>
      <c r="AS54" s="34">
        <v>232</v>
      </c>
      <c r="AT54" s="34">
        <v>737</v>
      </c>
      <c r="AU54" s="34">
        <v>681</v>
      </c>
      <c r="AV54" s="34"/>
      <c r="AW54" s="34"/>
      <c r="AX54" s="31">
        <f t="shared" si="6"/>
        <v>0.15641982219682049</v>
      </c>
      <c r="AY54" s="31">
        <f t="shared" si="10"/>
        <v>-1</v>
      </c>
      <c r="AZ54" s="28" t="s">
        <v>57</v>
      </c>
      <c r="BA54" s="35">
        <v>0.15079262904882276</v>
      </c>
      <c r="BB54" s="36">
        <v>0.15318789476984923</v>
      </c>
      <c r="BC54" s="36">
        <v>0.14295231021500041</v>
      </c>
      <c r="BD54" s="36">
        <v>0.16551879900104302</v>
      </c>
      <c r="BE54" s="36">
        <v>0.15068369640572302</v>
      </c>
      <c r="BF54" s="36">
        <v>3.9125E-2</v>
      </c>
      <c r="BG54" s="36">
        <v>3.3773802450626535E-2</v>
      </c>
      <c r="BH54" s="36">
        <v>2.3850574712643676E-2</v>
      </c>
      <c r="BI54" s="36"/>
      <c r="BJ54" s="36"/>
      <c r="BK54" s="37">
        <v>260.59425093396914</v>
      </c>
      <c r="BL54" s="37">
        <v>259.68116328714871</v>
      </c>
      <c r="BM54" s="37">
        <v>253.70953427978563</v>
      </c>
      <c r="BN54" s="37">
        <v>250.88132764810052</v>
      </c>
      <c r="BO54" s="37">
        <v>266.81535287932059</v>
      </c>
      <c r="BP54" s="38">
        <v>50</v>
      </c>
      <c r="BQ54" s="38">
        <v>50</v>
      </c>
      <c r="BR54" s="38">
        <v>50</v>
      </c>
      <c r="BS54" s="38"/>
      <c r="BT54" s="38"/>
    </row>
    <row r="55" spans="1:72" s="4" customFormat="1" ht="18" customHeight="1" x14ac:dyDescent="0.25">
      <c r="A55" s="28" t="s">
        <v>58</v>
      </c>
      <c r="B55" s="29">
        <v>75</v>
      </c>
      <c r="C55" s="29">
        <v>95</v>
      </c>
      <c r="D55" s="29">
        <v>102</v>
      </c>
      <c r="E55" s="29">
        <v>110</v>
      </c>
      <c r="F55" s="29">
        <v>108</v>
      </c>
      <c r="G55" s="29"/>
      <c r="H55" s="29">
        <v>6</v>
      </c>
      <c r="I55" s="29">
        <v>7</v>
      </c>
      <c r="J55" s="29">
        <v>14</v>
      </c>
      <c r="K55" s="29">
        <v>14</v>
      </c>
      <c r="L55" s="30">
        <f t="shared" si="3"/>
        <v>0.43999999999999995</v>
      </c>
      <c r="M55" s="31"/>
      <c r="N55" s="29">
        <v>69</v>
      </c>
      <c r="O55" s="29">
        <v>90</v>
      </c>
      <c r="P55" s="29">
        <v>95</v>
      </c>
      <c r="Q55" s="29">
        <v>98</v>
      </c>
      <c r="R55" s="29">
        <v>95</v>
      </c>
      <c r="S55" s="29"/>
      <c r="T55" s="29">
        <v>6</v>
      </c>
      <c r="U55" s="29">
        <v>6</v>
      </c>
      <c r="V55" s="29">
        <v>9</v>
      </c>
      <c r="W55" s="29">
        <v>9</v>
      </c>
      <c r="X55" s="30">
        <f t="shared" si="4"/>
        <v>0.37681159420289845</v>
      </c>
      <c r="Y55" s="31"/>
      <c r="Z55" s="28" t="s">
        <v>58</v>
      </c>
      <c r="AA55" s="32">
        <v>147448</v>
      </c>
      <c r="AB55" s="29">
        <v>160845</v>
      </c>
      <c r="AC55" s="29">
        <v>186638</v>
      </c>
      <c r="AD55" s="29">
        <v>186350</v>
      </c>
      <c r="AE55" s="29">
        <v>88850</v>
      </c>
      <c r="AF55" s="29"/>
      <c r="AG55" s="29">
        <v>972</v>
      </c>
      <c r="AH55" s="29">
        <v>5566</v>
      </c>
      <c r="AI55" s="29">
        <v>4807</v>
      </c>
      <c r="AJ55" s="29">
        <v>2986</v>
      </c>
      <c r="AK55" s="31">
        <f t="shared" si="5"/>
        <v>0.26383538603439849</v>
      </c>
      <c r="AL55" s="31"/>
      <c r="AM55" s="28" t="s">
        <v>58</v>
      </c>
      <c r="AN55" s="33">
        <v>3479743</v>
      </c>
      <c r="AO55" s="34">
        <v>3756427</v>
      </c>
      <c r="AP55" s="34">
        <v>3580689</v>
      </c>
      <c r="AQ55" s="34">
        <v>3629780</v>
      </c>
      <c r="AR55" s="34">
        <v>1461966</v>
      </c>
      <c r="AS55" s="34"/>
      <c r="AT55" s="34">
        <v>10542</v>
      </c>
      <c r="AU55" s="34">
        <v>38020</v>
      </c>
      <c r="AV55" s="34">
        <v>39726</v>
      </c>
      <c r="AW55" s="34">
        <v>28596</v>
      </c>
      <c r="AX55" s="31">
        <f t="shared" si="6"/>
        <v>4.3117264694547908E-2</v>
      </c>
      <c r="AY55" s="31"/>
      <c r="AZ55" s="28" t="s">
        <v>58</v>
      </c>
      <c r="BA55" s="35">
        <v>0.21491181345832047</v>
      </c>
      <c r="BB55" s="36">
        <v>0.18092010865745761</v>
      </c>
      <c r="BC55" s="36">
        <v>0.16781124761277966</v>
      </c>
      <c r="BD55" s="36">
        <v>0.17597917705236996</v>
      </c>
      <c r="BE55" s="36">
        <v>0.13959301478062339</v>
      </c>
      <c r="BF55" s="36"/>
      <c r="BG55" s="36">
        <v>5.8935095165504624E-2</v>
      </c>
      <c r="BH55" s="36">
        <v>3.81975648005436E-2</v>
      </c>
      <c r="BI55" s="36">
        <v>0.11811605585255334</v>
      </c>
      <c r="BJ55" s="36">
        <v>9.4094046717910301E-2</v>
      </c>
      <c r="BK55" s="37">
        <v>147.87926651479719</v>
      </c>
      <c r="BL55" s="37">
        <v>147.50229477373043</v>
      </c>
      <c r="BM55" s="37">
        <v>149.2851140660359</v>
      </c>
      <c r="BN55" s="37">
        <v>159.40081098854478</v>
      </c>
      <c r="BO55" s="37">
        <v>165.59737675157973</v>
      </c>
      <c r="BP55" s="38"/>
      <c r="BQ55" s="38">
        <v>108.18867387592488</v>
      </c>
      <c r="BR55" s="38">
        <v>119.79865860073646</v>
      </c>
      <c r="BS55" s="38">
        <v>79.593339374716805</v>
      </c>
      <c r="BT55" s="38">
        <v>108.42320604280319</v>
      </c>
    </row>
    <row r="56" spans="1:72" s="4" customFormat="1" ht="18" customHeight="1" x14ac:dyDescent="0.25">
      <c r="A56" s="28" t="s">
        <v>59</v>
      </c>
      <c r="B56" s="29">
        <v>51</v>
      </c>
      <c r="C56" s="29">
        <v>55</v>
      </c>
      <c r="D56" s="29">
        <v>61</v>
      </c>
      <c r="E56" s="29">
        <v>68</v>
      </c>
      <c r="F56" s="29">
        <v>63</v>
      </c>
      <c r="G56" s="29">
        <v>2</v>
      </c>
      <c r="H56" s="29">
        <v>5</v>
      </c>
      <c r="I56" s="29">
        <v>9</v>
      </c>
      <c r="J56" s="29">
        <v>11</v>
      </c>
      <c r="K56" s="29">
        <v>11</v>
      </c>
      <c r="L56" s="30">
        <f t="shared" si="3"/>
        <v>0.23529411764705888</v>
      </c>
      <c r="M56" s="31">
        <f t="shared" si="7"/>
        <v>4.5</v>
      </c>
      <c r="N56" s="29">
        <v>51</v>
      </c>
      <c r="O56" s="29">
        <v>55</v>
      </c>
      <c r="P56" s="29">
        <v>61</v>
      </c>
      <c r="Q56" s="29">
        <v>68</v>
      </c>
      <c r="R56" s="29">
        <v>63</v>
      </c>
      <c r="S56" s="29">
        <v>2</v>
      </c>
      <c r="T56" s="29">
        <v>5</v>
      </c>
      <c r="U56" s="29">
        <v>9</v>
      </c>
      <c r="V56" s="29">
        <v>11</v>
      </c>
      <c r="W56" s="29">
        <v>11</v>
      </c>
      <c r="X56" s="30">
        <f t="shared" si="4"/>
        <v>0.23529411764705888</v>
      </c>
      <c r="Y56" s="31">
        <f t="shared" si="8"/>
        <v>4.5</v>
      </c>
      <c r="Z56" s="28" t="s">
        <v>59</v>
      </c>
      <c r="AA56" s="32">
        <v>96283</v>
      </c>
      <c r="AB56" s="29">
        <v>123257</v>
      </c>
      <c r="AC56" s="29">
        <v>123653</v>
      </c>
      <c r="AD56" s="29">
        <v>125756</v>
      </c>
      <c r="AE56" s="29">
        <v>57611</v>
      </c>
      <c r="AF56" s="29">
        <v>1524</v>
      </c>
      <c r="AG56" s="29">
        <v>4669</v>
      </c>
      <c r="AH56" s="29">
        <v>7264</v>
      </c>
      <c r="AI56" s="29">
        <v>10870</v>
      </c>
      <c r="AJ56" s="29">
        <v>4514</v>
      </c>
      <c r="AK56" s="31">
        <f t="shared" si="5"/>
        <v>0.30610803568646583</v>
      </c>
      <c r="AL56" s="31">
        <f t="shared" si="9"/>
        <v>6.1325459317585302</v>
      </c>
      <c r="AM56" s="28" t="s">
        <v>59</v>
      </c>
      <c r="AN56" s="33">
        <v>2053022</v>
      </c>
      <c r="AO56" s="34">
        <v>2656528</v>
      </c>
      <c r="AP56" s="34">
        <v>2332837</v>
      </c>
      <c r="AQ56" s="34">
        <v>2407061</v>
      </c>
      <c r="AR56" s="34">
        <v>963639</v>
      </c>
      <c r="AS56" s="34">
        <v>7990</v>
      </c>
      <c r="AT56" s="34">
        <v>30095</v>
      </c>
      <c r="AU56" s="34">
        <v>46546</v>
      </c>
      <c r="AV56" s="34">
        <v>80224</v>
      </c>
      <c r="AW56" s="34">
        <v>40542</v>
      </c>
      <c r="AX56" s="31">
        <f t="shared" si="6"/>
        <v>0.17244773801742008</v>
      </c>
      <c r="AY56" s="31">
        <f t="shared" si="10"/>
        <v>9.0405506883604509</v>
      </c>
      <c r="AZ56" s="28" t="s">
        <v>59</v>
      </c>
      <c r="BA56" s="35">
        <v>0.17566322874418255</v>
      </c>
      <c r="BB56" s="36">
        <v>0.17085081313629358</v>
      </c>
      <c r="BC56" s="36">
        <v>0.1404686109015911</v>
      </c>
      <c r="BD56" s="36">
        <v>0.14215869055592856</v>
      </c>
      <c r="BE56" s="36">
        <v>0.12879485229790871</v>
      </c>
      <c r="BF56" s="36">
        <v>2.5579041634285683E-2</v>
      </c>
      <c r="BG56" s="36">
        <v>9.1753064312153729E-2</v>
      </c>
      <c r="BH56" s="36">
        <v>6.0553546862752293E-2</v>
      </c>
      <c r="BI56" s="36">
        <v>7.1267012863869258E-2</v>
      </c>
      <c r="BJ56" s="36">
        <v>7.9825878031871855E-2</v>
      </c>
      <c r="BK56" s="37">
        <v>176.63756238364709</v>
      </c>
      <c r="BL56" s="37">
        <v>179.16883465937491</v>
      </c>
      <c r="BM56" s="37">
        <v>188.46773060012336</v>
      </c>
      <c r="BN56" s="37">
        <v>188.35212526811742</v>
      </c>
      <c r="BO56" s="37">
        <v>200.5513602085428</v>
      </c>
      <c r="BP56" s="38">
        <v>120.44680851063829</v>
      </c>
      <c r="BQ56" s="38">
        <v>144.7346735338096</v>
      </c>
      <c r="BR56" s="38">
        <v>154.81931852361106</v>
      </c>
      <c r="BS56" s="38">
        <v>150.34103260869566</v>
      </c>
      <c r="BT56" s="38">
        <v>162.85506388436684</v>
      </c>
    </row>
    <row r="57" spans="1:72" s="4" customFormat="1" ht="18" customHeight="1" x14ac:dyDescent="0.25">
      <c r="A57" s="28" t="s">
        <v>60</v>
      </c>
      <c r="B57" s="29">
        <v>27</v>
      </c>
      <c r="C57" s="29">
        <v>24</v>
      </c>
      <c r="D57" s="29">
        <v>26</v>
      </c>
      <c r="E57" s="29">
        <v>27</v>
      </c>
      <c r="F57" s="29">
        <v>28</v>
      </c>
      <c r="G57" s="29"/>
      <c r="H57" s="29"/>
      <c r="I57" s="29"/>
      <c r="J57" s="29"/>
      <c r="K57" s="29"/>
      <c r="L57" s="30">
        <f t="shared" si="3"/>
        <v>3.7037037037036979E-2</v>
      </c>
      <c r="M57" s="31"/>
      <c r="N57" s="29">
        <v>27</v>
      </c>
      <c r="O57" s="29">
        <v>24</v>
      </c>
      <c r="P57" s="29">
        <v>26</v>
      </c>
      <c r="Q57" s="29">
        <v>27</v>
      </c>
      <c r="R57" s="29">
        <v>28</v>
      </c>
      <c r="S57" s="29"/>
      <c r="T57" s="29"/>
      <c r="U57" s="29"/>
      <c r="V57" s="29"/>
      <c r="W57" s="29"/>
      <c r="X57" s="30">
        <f t="shared" si="4"/>
        <v>3.7037037037036979E-2</v>
      </c>
      <c r="Y57" s="31"/>
      <c r="Z57" s="28" t="s">
        <v>60</v>
      </c>
      <c r="AA57" s="32">
        <v>38246</v>
      </c>
      <c r="AB57" s="29">
        <v>45306</v>
      </c>
      <c r="AC57" s="29">
        <v>46509</v>
      </c>
      <c r="AD57" s="29">
        <v>48256</v>
      </c>
      <c r="AE57" s="29">
        <v>21616</v>
      </c>
      <c r="AF57" s="29"/>
      <c r="AG57" s="29"/>
      <c r="AH57" s="29"/>
      <c r="AI57" s="29"/>
      <c r="AJ57" s="29"/>
      <c r="AK57" s="31">
        <f t="shared" si="5"/>
        <v>0.26172671651937462</v>
      </c>
      <c r="AL57" s="31"/>
      <c r="AM57" s="28" t="s">
        <v>60</v>
      </c>
      <c r="AN57" s="33">
        <v>706881</v>
      </c>
      <c r="AO57" s="34">
        <v>781310</v>
      </c>
      <c r="AP57" s="34">
        <v>683665</v>
      </c>
      <c r="AQ57" s="34">
        <v>713287</v>
      </c>
      <c r="AR57" s="34">
        <v>299672</v>
      </c>
      <c r="AS57" s="34"/>
      <c r="AT57" s="34"/>
      <c r="AU57" s="34"/>
      <c r="AV57" s="34"/>
      <c r="AW57" s="34"/>
      <c r="AX57" s="31">
        <f t="shared" si="6"/>
        <v>9.0623457130691865E-3</v>
      </c>
      <c r="AY57" s="31"/>
      <c r="AZ57" s="28" t="s">
        <v>60</v>
      </c>
      <c r="BA57" s="35">
        <v>0.12121928549720432</v>
      </c>
      <c r="BB57" s="36">
        <v>0.12916440948583011</v>
      </c>
      <c r="BC57" s="36">
        <v>0.10539900565878235</v>
      </c>
      <c r="BD57" s="36">
        <v>0.11271649987435962</v>
      </c>
      <c r="BE57" s="36">
        <v>0.10003286744342457</v>
      </c>
      <c r="BF57" s="36"/>
      <c r="BG57" s="36"/>
      <c r="BH57" s="36"/>
      <c r="BI57" s="36"/>
      <c r="BJ57" s="36"/>
      <c r="BK57" s="37">
        <v>199.03105190265404</v>
      </c>
      <c r="BL57" s="37">
        <v>209.44789328179596</v>
      </c>
      <c r="BM57" s="37">
        <v>210.28185002888841</v>
      </c>
      <c r="BN57" s="37">
        <v>210.15488996715206</v>
      </c>
      <c r="BO57" s="37">
        <v>205.2655887103233</v>
      </c>
      <c r="BP57" s="38"/>
      <c r="BQ57" s="38"/>
      <c r="BR57" s="38"/>
      <c r="BS57" s="38"/>
      <c r="BT57" s="38"/>
    </row>
    <row r="58" spans="1:72" s="4" customFormat="1" ht="18" customHeight="1" x14ac:dyDescent="0.25">
      <c r="A58" s="28" t="s">
        <v>61</v>
      </c>
      <c r="B58" s="29">
        <v>37</v>
      </c>
      <c r="C58" s="29">
        <v>40</v>
      </c>
      <c r="D58" s="29">
        <v>43</v>
      </c>
      <c r="E58" s="29">
        <v>45</v>
      </c>
      <c r="F58" s="29">
        <v>45</v>
      </c>
      <c r="G58" s="29"/>
      <c r="H58" s="29"/>
      <c r="I58" s="29"/>
      <c r="J58" s="29"/>
      <c r="K58" s="29"/>
      <c r="L58" s="30">
        <f t="shared" si="3"/>
        <v>0.21621621621621623</v>
      </c>
      <c r="M58" s="31"/>
      <c r="N58" s="29">
        <v>36</v>
      </c>
      <c r="O58" s="29">
        <v>39</v>
      </c>
      <c r="P58" s="29">
        <v>42</v>
      </c>
      <c r="Q58" s="29">
        <v>44</v>
      </c>
      <c r="R58" s="29">
        <v>44</v>
      </c>
      <c r="S58" s="29"/>
      <c r="T58" s="29"/>
      <c r="U58" s="29"/>
      <c r="V58" s="29"/>
      <c r="W58" s="29"/>
      <c r="X58" s="30">
        <f t="shared" si="4"/>
        <v>0.22222222222222232</v>
      </c>
      <c r="Y58" s="31"/>
      <c r="Z58" s="28" t="s">
        <v>61</v>
      </c>
      <c r="AA58" s="32">
        <v>73583</v>
      </c>
      <c r="AB58" s="29">
        <v>75039</v>
      </c>
      <c r="AC58" s="29">
        <v>73771</v>
      </c>
      <c r="AD58" s="29">
        <v>80721</v>
      </c>
      <c r="AE58" s="29">
        <v>49487</v>
      </c>
      <c r="AF58" s="29"/>
      <c r="AG58" s="29"/>
      <c r="AH58" s="29"/>
      <c r="AI58" s="29"/>
      <c r="AJ58" s="29"/>
      <c r="AK58" s="31">
        <f t="shared" si="5"/>
        <v>9.7006101952896717E-2</v>
      </c>
      <c r="AL58" s="31"/>
      <c r="AM58" s="28" t="s">
        <v>61</v>
      </c>
      <c r="AN58" s="33">
        <v>1472404</v>
      </c>
      <c r="AO58" s="34">
        <v>1666797</v>
      </c>
      <c r="AP58" s="34">
        <v>1479581</v>
      </c>
      <c r="AQ58" s="34">
        <v>1530656</v>
      </c>
      <c r="AR58" s="34">
        <v>680673</v>
      </c>
      <c r="AS58" s="34"/>
      <c r="AT58" s="34"/>
      <c r="AU58" s="34"/>
      <c r="AV58" s="34"/>
      <c r="AW58" s="34"/>
      <c r="AX58" s="31">
        <f t="shared" si="6"/>
        <v>3.9562511375953902E-2</v>
      </c>
      <c r="AY58" s="31"/>
      <c r="AZ58" s="28" t="s">
        <v>61</v>
      </c>
      <c r="BA58" s="35">
        <v>0.21916203062056899</v>
      </c>
      <c r="BB58" s="36">
        <v>0.23833574224143833</v>
      </c>
      <c r="BC58" s="36">
        <v>0.21607496686597466</v>
      </c>
      <c r="BD58" s="36">
        <v>0.22617853674971139</v>
      </c>
      <c r="BE58" s="36">
        <v>0.17813621943682756</v>
      </c>
      <c r="BF58" s="36"/>
      <c r="BG58" s="36"/>
      <c r="BH58" s="36"/>
      <c r="BI58" s="36"/>
      <c r="BJ58" s="36"/>
      <c r="BK58" s="37">
        <v>182.90669327168357</v>
      </c>
      <c r="BL58" s="37">
        <v>184.2118488274217</v>
      </c>
      <c r="BM58" s="37">
        <v>191.73673390642352</v>
      </c>
      <c r="BN58" s="37">
        <v>203.94948331303706</v>
      </c>
      <c r="BO58" s="37">
        <v>218.16238901792784</v>
      </c>
      <c r="BP58" s="38"/>
      <c r="BQ58" s="38"/>
      <c r="BR58" s="38"/>
      <c r="BS58" s="38"/>
      <c r="BT58" s="38"/>
    </row>
    <row r="59" spans="1:72" s="4" customFormat="1" ht="18" customHeight="1" x14ac:dyDescent="0.25">
      <c r="A59" s="28" t="s">
        <v>62</v>
      </c>
      <c r="B59" s="29">
        <v>49</v>
      </c>
      <c r="C59" s="29">
        <v>51</v>
      </c>
      <c r="D59" s="29">
        <v>52</v>
      </c>
      <c r="E59" s="29">
        <v>54</v>
      </c>
      <c r="F59" s="29">
        <v>55</v>
      </c>
      <c r="G59" s="29">
        <v>3</v>
      </c>
      <c r="H59" s="29">
        <v>2</v>
      </c>
      <c r="I59" s="29">
        <v>1</v>
      </c>
      <c r="J59" s="29">
        <v>1</v>
      </c>
      <c r="K59" s="29">
        <v>1</v>
      </c>
      <c r="L59" s="30">
        <f t="shared" si="3"/>
        <v>0.12244897959183665</v>
      </c>
      <c r="M59" s="31">
        <f t="shared" si="7"/>
        <v>-0.66666666666666674</v>
      </c>
      <c r="N59" s="29">
        <v>45</v>
      </c>
      <c r="O59" s="29">
        <v>48</v>
      </c>
      <c r="P59" s="29">
        <v>52</v>
      </c>
      <c r="Q59" s="29">
        <v>50</v>
      </c>
      <c r="R59" s="29">
        <v>51</v>
      </c>
      <c r="S59" s="29"/>
      <c r="T59" s="29">
        <v>1</v>
      </c>
      <c r="U59" s="29">
        <v>1</v>
      </c>
      <c r="V59" s="29">
        <v>1</v>
      </c>
      <c r="W59" s="29">
        <v>1</v>
      </c>
      <c r="X59" s="30">
        <f t="shared" si="4"/>
        <v>0.1333333333333333</v>
      </c>
      <c r="Y59" s="31"/>
      <c r="Z59" s="28" t="s">
        <v>62</v>
      </c>
      <c r="AA59" s="32">
        <v>87618</v>
      </c>
      <c r="AB59" s="29">
        <v>84448</v>
      </c>
      <c r="AC59" s="29">
        <v>96754</v>
      </c>
      <c r="AD59" s="29">
        <v>101084</v>
      </c>
      <c r="AE59" s="29">
        <v>52864</v>
      </c>
      <c r="AF59" s="29">
        <v>136</v>
      </c>
      <c r="AG59" s="29">
        <v>151</v>
      </c>
      <c r="AH59" s="29">
        <v>1882</v>
      </c>
      <c r="AI59" s="29">
        <v>1683</v>
      </c>
      <c r="AJ59" s="29">
        <v>567</v>
      </c>
      <c r="AK59" s="31">
        <f t="shared" si="5"/>
        <v>0.15368988107466497</v>
      </c>
      <c r="AL59" s="31">
        <f t="shared" si="9"/>
        <v>11.375</v>
      </c>
      <c r="AM59" s="28" t="s">
        <v>62</v>
      </c>
      <c r="AN59" s="33">
        <v>2435658</v>
      </c>
      <c r="AO59" s="34">
        <v>2616099</v>
      </c>
      <c r="AP59" s="34">
        <v>2637482</v>
      </c>
      <c r="AQ59" s="34">
        <v>2747469</v>
      </c>
      <c r="AR59" s="34">
        <v>1147210</v>
      </c>
      <c r="AS59" s="34">
        <v>1205</v>
      </c>
      <c r="AT59" s="34">
        <v>2549</v>
      </c>
      <c r="AU59" s="34">
        <v>27248</v>
      </c>
      <c r="AV59" s="34">
        <v>18142</v>
      </c>
      <c r="AW59" s="34">
        <v>8144</v>
      </c>
      <c r="AX59" s="31">
        <f t="shared" si="6"/>
        <v>0.12801920466666505</v>
      </c>
      <c r="AY59" s="31">
        <f t="shared" si="10"/>
        <v>14.055601659751037</v>
      </c>
      <c r="AZ59" s="28" t="s">
        <v>62</v>
      </c>
      <c r="BA59" s="35">
        <v>0.15604252865854507</v>
      </c>
      <c r="BB59" s="36">
        <v>0.17907471178417461</v>
      </c>
      <c r="BC59" s="36">
        <v>0.17115751325358516</v>
      </c>
      <c r="BD59" s="36">
        <v>0.17387693522306391</v>
      </c>
      <c r="BE59" s="36">
        <v>0.14509997659472848</v>
      </c>
      <c r="BF59" s="36">
        <v>0.13855707818469951</v>
      </c>
      <c r="BG59" s="36">
        <v>0.11595915024044812</v>
      </c>
      <c r="BH59" s="36">
        <v>0.14478214665249733</v>
      </c>
      <c r="BI59" s="36">
        <v>0.10779560308972073</v>
      </c>
      <c r="BJ59" s="36">
        <v>0.14363315696649029</v>
      </c>
      <c r="BK59" s="37">
        <v>244.69164653658277</v>
      </c>
      <c r="BL59" s="37">
        <v>245.33453509595779</v>
      </c>
      <c r="BM59" s="37">
        <v>239.54181886738942</v>
      </c>
      <c r="BN59" s="37">
        <v>241.83781392619898</v>
      </c>
      <c r="BO59" s="37">
        <v>242.90354133070664</v>
      </c>
      <c r="BP59" s="38">
        <v>61.800829875518673</v>
      </c>
      <c r="BQ59" s="38">
        <v>104.98234601804629</v>
      </c>
      <c r="BR59" s="38">
        <v>158.42461832061068</v>
      </c>
      <c r="BS59" s="38">
        <v>148.73994046962849</v>
      </c>
      <c r="BT59" s="38">
        <v>162.60363457760315</v>
      </c>
    </row>
    <row r="60" spans="1:72" s="4" customFormat="1" ht="18" customHeight="1" x14ac:dyDescent="0.25">
      <c r="A60" s="28" t="s">
        <v>63</v>
      </c>
      <c r="B60" s="29">
        <v>40</v>
      </c>
      <c r="C60" s="29">
        <v>54</v>
      </c>
      <c r="D60" s="29">
        <v>55</v>
      </c>
      <c r="E60" s="29">
        <v>63</v>
      </c>
      <c r="F60" s="29">
        <v>66</v>
      </c>
      <c r="G60" s="29"/>
      <c r="H60" s="29">
        <v>2</v>
      </c>
      <c r="I60" s="29">
        <v>2</v>
      </c>
      <c r="J60" s="29">
        <v>2</v>
      </c>
      <c r="K60" s="29">
        <v>2</v>
      </c>
      <c r="L60" s="30">
        <f t="shared" si="3"/>
        <v>0.64999999999999991</v>
      </c>
      <c r="M60" s="31"/>
      <c r="N60" s="29">
        <v>40</v>
      </c>
      <c r="O60" s="29">
        <v>54</v>
      </c>
      <c r="P60" s="29">
        <v>55</v>
      </c>
      <c r="Q60" s="29">
        <v>63</v>
      </c>
      <c r="R60" s="29">
        <v>66</v>
      </c>
      <c r="S60" s="29"/>
      <c r="T60" s="29">
        <v>2</v>
      </c>
      <c r="U60" s="29">
        <v>2</v>
      </c>
      <c r="V60" s="29">
        <v>2</v>
      </c>
      <c r="W60" s="29">
        <v>2</v>
      </c>
      <c r="X60" s="30">
        <f t="shared" si="4"/>
        <v>0.64999999999999991</v>
      </c>
      <c r="Y60" s="31"/>
      <c r="Z60" s="28" t="s">
        <v>63</v>
      </c>
      <c r="AA60" s="32">
        <v>81212</v>
      </c>
      <c r="AB60" s="29">
        <v>93380</v>
      </c>
      <c r="AC60" s="29">
        <v>111533</v>
      </c>
      <c r="AD60" s="29">
        <v>114420</v>
      </c>
      <c r="AE60" s="29">
        <v>70340</v>
      </c>
      <c r="AF60" s="29"/>
      <c r="AG60" s="29">
        <v>843</v>
      </c>
      <c r="AH60" s="29">
        <v>2880</v>
      </c>
      <c r="AI60" s="29">
        <v>3142</v>
      </c>
      <c r="AJ60" s="29">
        <v>1265</v>
      </c>
      <c r="AK60" s="31">
        <f t="shared" si="5"/>
        <v>0.40890508791804159</v>
      </c>
      <c r="AL60" s="31"/>
      <c r="AM60" s="28" t="s">
        <v>63</v>
      </c>
      <c r="AN60" s="33">
        <v>2354769</v>
      </c>
      <c r="AO60" s="34">
        <v>2720863</v>
      </c>
      <c r="AP60" s="34">
        <v>2869094</v>
      </c>
      <c r="AQ60" s="34">
        <v>2896650</v>
      </c>
      <c r="AR60" s="34">
        <v>1315558</v>
      </c>
      <c r="AS60" s="34"/>
      <c r="AT60" s="34">
        <v>8373</v>
      </c>
      <c r="AU60" s="34">
        <v>26746</v>
      </c>
      <c r="AV60" s="34">
        <v>32298</v>
      </c>
      <c r="AW60" s="34">
        <v>16119</v>
      </c>
      <c r="AX60" s="31">
        <f t="shared" si="6"/>
        <v>0.23012066151711696</v>
      </c>
      <c r="AY60" s="31"/>
      <c r="AZ60" s="28" t="s">
        <v>63</v>
      </c>
      <c r="BA60" s="35">
        <v>0.17703972031137929</v>
      </c>
      <c r="BB60" s="36">
        <v>0.18450422968648106</v>
      </c>
      <c r="BC60" s="36">
        <v>0.17628429680044855</v>
      </c>
      <c r="BD60" s="36">
        <v>0.17771475772090392</v>
      </c>
      <c r="BE60" s="36">
        <v>0.14572124516238416</v>
      </c>
      <c r="BF60" s="36"/>
      <c r="BG60" s="36">
        <v>9.7262074345407679E-2</v>
      </c>
      <c r="BH60" s="36">
        <v>6.0344723614746645E-2</v>
      </c>
      <c r="BI60" s="36">
        <v>6.8878486260451899E-2</v>
      </c>
      <c r="BJ60" s="36">
        <v>8.4398862658729257E-2</v>
      </c>
      <c r="BK60" s="37">
        <v>271.35668169574171</v>
      </c>
      <c r="BL60" s="37">
        <v>293.91084483121716</v>
      </c>
      <c r="BM60" s="37">
        <v>291.80425772038143</v>
      </c>
      <c r="BN60" s="37">
        <v>306.5861118775137</v>
      </c>
      <c r="BO60" s="37">
        <v>289.23189796268963</v>
      </c>
      <c r="BP60" s="38"/>
      <c r="BQ60" s="38">
        <v>243.31900155260959</v>
      </c>
      <c r="BR60" s="38">
        <v>210.68010169745008</v>
      </c>
      <c r="BS60" s="38">
        <v>210.03220013623135</v>
      </c>
      <c r="BT60" s="38">
        <v>204.28314411563994</v>
      </c>
    </row>
    <row r="61" spans="1:72" s="4" customFormat="1" ht="18" customHeight="1" x14ac:dyDescent="0.25">
      <c r="A61" s="28" t="s">
        <v>64</v>
      </c>
      <c r="B61" s="29">
        <v>16</v>
      </c>
      <c r="C61" s="29">
        <v>20</v>
      </c>
      <c r="D61" s="29">
        <v>21</v>
      </c>
      <c r="E61" s="29">
        <v>27</v>
      </c>
      <c r="F61" s="29">
        <v>27</v>
      </c>
      <c r="G61" s="29"/>
      <c r="H61" s="29"/>
      <c r="I61" s="29"/>
      <c r="J61" s="29">
        <v>4</v>
      </c>
      <c r="K61" s="29">
        <v>4</v>
      </c>
      <c r="L61" s="30">
        <f t="shared" si="3"/>
        <v>0.6875</v>
      </c>
      <c r="M61" s="31"/>
      <c r="N61" s="29">
        <v>16</v>
      </c>
      <c r="O61" s="29">
        <v>20</v>
      </c>
      <c r="P61" s="29">
        <v>21</v>
      </c>
      <c r="Q61" s="29">
        <v>27</v>
      </c>
      <c r="R61" s="29">
        <v>27</v>
      </c>
      <c r="S61" s="29"/>
      <c r="T61" s="29"/>
      <c r="U61" s="29"/>
      <c r="V61" s="29">
        <v>4</v>
      </c>
      <c r="W61" s="29">
        <v>4</v>
      </c>
      <c r="X61" s="30">
        <f t="shared" si="4"/>
        <v>0.6875</v>
      </c>
      <c r="Y61" s="31"/>
      <c r="Z61" s="28" t="s">
        <v>64</v>
      </c>
      <c r="AA61" s="32">
        <v>16524</v>
      </c>
      <c r="AB61" s="29">
        <v>30918</v>
      </c>
      <c r="AC61" s="29">
        <v>33434</v>
      </c>
      <c r="AD61" s="29">
        <v>34152</v>
      </c>
      <c r="AE61" s="29">
        <v>22240</v>
      </c>
      <c r="AF61" s="29"/>
      <c r="AG61" s="29"/>
      <c r="AH61" s="29"/>
      <c r="AI61" s="29">
        <v>107</v>
      </c>
      <c r="AJ61" s="29">
        <v>5286</v>
      </c>
      <c r="AK61" s="31">
        <f t="shared" si="5"/>
        <v>1.0668119099491649</v>
      </c>
      <c r="AL61" s="31"/>
      <c r="AM61" s="28" t="s">
        <v>64</v>
      </c>
      <c r="AN61" s="33">
        <v>314902</v>
      </c>
      <c r="AO61" s="34">
        <v>589865</v>
      </c>
      <c r="AP61" s="34">
        <v>528256</v>
      </c>
      <c r="AQ61" s="34">
        <v>547893</v>
      </c>
      <c r="AR61" s="34">
        <v>291832</v>
      </c>
      <c r="AS61" s="34"/>
      <c r="AT61" s="34"/>
      <c r="AU61" s="34"/>
      <c r="AV61" s="34">
        <v>2025</v>
      </c>
      <c r="AW61" s="34">
        <v>62002</v>
      </c>
      <c r="AX61" s="31">
        <f t="shared" si="6"/>
        <v>0.73988415443534805</v>
      </c>
      <c r="AY61" s="31"/>
      <c r="AZ61" s="28" t="s">
        <v>64</v>
      </c>
      <c r="BA61" s="35">
        <v>0.14088027775803888</v>
      </c>
      <c r="BB61" s="36">
        <v>0.15436344702831611</v>
      </c>
      <c r="BC61" s="36">
        <v>0.11047247844720888</v>
      </c>
      <c r="BD61" s="36">
        <v>0.12514194067141129</v>
      </c>
      <c r="BE61" s="36">
        <v>0.10112919410129943</v>
      </c>
      <c r="BF61" s="36"/>
      <c r="BG61" s="36"/>
      <c r="BH61" s="36"/>
      <c r="BI61" s="36">
        <v>0.22182559271393157</v>
      </c>
      <c r="BJ61" s="36">
        <v>0.12994920820163922</v>
      </c>
      <c r="BK61" s="37">
        <v>241.71443496706911</v>
      </c>
      <c r="BL61" s="37">
        <v>235.90246412314681</v>
      </c>
      <c r="BM61" s="37">
        <v>230.04238664586867</v>
      </c>
      <c r="BN61" s="37">
        <v>228.38914167547313</v>
      </c>
      <c r="BO61" s="37">
        <v>232.03085460127744</v>
      </c>
      <c r="BP61" s="38"/>
      <c r="BQ61" s="38"/>
      <c r="BR61" s="38"/>
      <c r="BS61" s="38">
        <v>237.96049382716049</v>
      </c>
      <c r="BT61" s="38">
        <v>257.80190961581883</v>
      </c>
    </row>
    <row r="62" spans="1:72" s="4" customFormat="1" ht="18" customHeight="1" x14ac:dyDescent="0.25">
      <c r="A62" s="28" t="s">
        <v>65</v>
      </c>
      <c r="B62" s="29">
        <v>105</v>
      </c>
      <c r="C62" s="29">
        <v>120</v>
      </c>
      <c r="D62" s="29">
        <v>153</v>
      </c>
      <c r="E62" s="29">
        <v>162</v>
      </c>
      <c r="F62" s="29">
        <v>155</v>
      </c>
      <c r="G62" s="29">
        <v>3</v>
      </c>
      <c r="H62" s="29">
        <v>7</v>
      </c>
      <c r="I62" s="29">
        <v>8</v>
      </c>
      <c r="J62" s="29">
        <v>14</v>
      </c>
      <c r="K62" s="29">
        <v>14</v>
      </c>
      <c r="L62" s="30">
        <f t="shared" si="3"/>
        <v>0.47619047619047628</v>
      </c>
      <c r="M62" s="31">
        <f t="shared" si="7"/>
        <v>3.666666666666667</v>
      </c>
      <c r="N62" s="29">
        <v>101</v>
      </c>
      <c r="O62" s="29">
        <v>118</v>
      </c>
      <c r="P62" s="29">
        <v>152</v>
      </c>
      <c r="Q62" s="29">
        <v>160</v>
      </c>
      <c r="R62" s="29">
        <v>153</v>
      </c>
      <c r="S62" s="29">
        <v>1</v>
      </c>
      <c r="T62" s="29">
        <v>5</v>
      </c>
      <c r="U62" s="29">
        <v>7</v>
      </c>
      <c r="V62" s="29">
        <v>13</v>
      </c>
      <c r="W62" s="29">
        <v>13</v>
      </c>
      <c r="X62" s="30">
        <f t="shared" si="4"/>
        <v>0.51485148514851486</v>
      </c>
      <c r="Y62" s="31">
        <f t="shared" si="8"/>
        <v>12</v>
      </c>
      <c r="Z62" s="28" t="s">
        <v>65</v>
      </c>
      <c r="AA62" s="32">
        <v>201535</v>
      </c>
      <c r="AB62" s="29">
        <v>215050</v>
      </c>
      <c r="AC62" s="29">
        <v>259072</v>
      </c>
      <c r="AD62" s="29">
        <v>268895</v>
      </c>
      <c r="AE62" s="29">
        <v>152901</v>
      </c>
      <c r="AF62" s="29">
        <v>179</v>
      </c>
      <c r="AG62" s="29">
        <v>1898</v>
      </c>
      <c r="AH62" s="29">
        <v>5818</v>
      </c>
      <c r="AI62" s="29">
        <v>9388</v>
      </c>
      <c r="AJ62" s="29">
        <v>4892</v>
      </c>
      <c r="AK62" s="31">
        <f t="shared" si="5"/>
        <v>0.33423474830674582</v>
      </c>
      <c r="AL62" s="31">
        <f t="shared" si="9"/>
        <v>51.446927374301673</v>
      </c>
      <c r="AM62" s="28" t="s">
        <v>65</v>
      </c>
      <c r="AN62" s="33">
        <v>4862121</v>
      </c>
      <c r="AO62" s="34">
        <v>5318075</v>
      </c>
      <c r="AP62" s="34">
        <v>5192978</v>
      </c>
      <c r="AQ62" s="34">
        <v>5824517</v>
      </c>
      <c r="AR62" s="34">
        <v>2430174</v>
      </c>
      <c r="AS62" s="34">
        <v>4059</v>
      </c>
      <c r="AT62" s="34">
        <v>14715</v>
      </c>
      <c r="AU62" s="34">
        <v>45685</v>
      </c>
      <c r="AV62" s="34">
        <v>71609</v>
      </c>
      <c r="AW62" s="34">
        <v>45748</v>
      </c>
      <c r="AX62" s="31">
        <f t="shared" si="6"/>
        <v>0.19793748448465176</v>
      </c>
      <c r="AY62" s="31">
        <f t="shared" si="10"/>
        <v>16.642030056664204</v>
      </c>
      <c r="AZ62" s="28" t="s">
        <v>65</v>
      </c>
      <c r="BA62" s="35">
        <v>0.1823031093271596</v>
      </c>
      <c r="BB62" s="36">
        <v>0.18720001903256289</v>
      </c>
      <c r="BC62" s="36">
        <v>0.16698405248773679</v>
      </c>
      <c r="BD62" s="36">
        <v>0.17624211035161041</v>
      </c>
      <c r="BE62" s="36">
        <v>0.13418354727466095</v>
      </c>
      <c r="BF62" s="36">
        <v>0.1402783952359799</v>
      </c>
      <c r="BG62" s="36">
        <v>7.2851371335223916E-2</v>
      </c>
      <c r="BH62" s="36">
        <v>3.657674421305368E-2</v>
      </c>
      <c r="BI62" s="36">
        <v>4.4746077208037159E-2</v>
      </c>
      <c r="BJ62" s="36">
        <v>6.2643638787250253E-2</v>
      </c>
      <c r="BK62" s="37">
        <v>221.52914658026816</v>
      </c>
      <c r="BL62" s="37">
        <v>221.34586692177152</v>
      </c>
      <c r="BM62" s="37">
        <v>224.32120810448265</v>
      </c>
      <c r="BN62" s="37">
        <v>230.99880989960198</v>
      </c>
      <c r="BO62" s="37">
        <v>249.9095123682502</v>
      </c>
      <c r="BP62" s="38">
        <v>118.98743532889874</v>
      </c>
      <c r="BQ62" s="38">
        <v>140.72714916751613</v>
      </c>
      <c r="BR62" s="38">
        <v>156.54451132756921</v>
      </c>
      <c r="BS62" s="38">
        <v>171.82742392716</v>
      </c>
      <c r="BT62" s="38">
        <v>180.27695199790153</v>
      </c>
    </row>
    <row r="63" spans="1:72" s="4" customFormat="1" ht="18" customHeight="1" x14ac:dyDescent="0.25">
      <c r="A63" s="28" t="s">
        <v>66</v>
      </c>
      <c r="B63" s="29">
        <v>43</v>
      </c>
      <c r="C63" s="29">
        <v>47</v>
      </c>
      <c r="D63" s="29">
        <v>51</v>
      </c>
      <c r="E63" s="29">
        <v>53</v>
      </c>
      <c r="F63" s="29">
        <v>53</v>
      </c>
      <c r="G63" s="29"/>
      <c r="H63" s="29"/>
      <c r="I63" s="29"/>
      <c r="J63" s="29"/>
      <c r="K63" s="29"/>
      <c r="L63" s="30">
        <f t="shared" si="3"/>
        <v>0.23255813953488369</v>
      </c>
      <c r="M63" s="31"/>
      <c r="N63" s="29">
        <v>42</v>
      </c>
      <c r="O63" s="29">
        <v>45</v>
      </c>
      <c r="P63" s="29">
        <v>50</v>
      </c>
      <c r="Q63" s="29">
        <v>52</v>
      </c>
      <c r="R63" s="29">
        <v>52</v>
      </c>
      <c r="S63" s="29"/>
      <c r="T63" s="29"/>
      <c r="U63" s="29"/>
      <c r="V63" s="29"/>
      <c r="W63" s="29"/>
      <c r="X63" s="30">
        <f t="shared" si="4"/>
        <v>0.23809523809523814</v>
      </c>
      <c r="Y63" s="31"/>
      <c r="Z63" s="28" t="s">
        <v>66</v>
      </c>
      <c r="AA63" s="32">
        <v>80789</v>
      </c>
      <c r="AB63" s="29">
        <v>83887</v>
      </c>
      <c r="AC63" s="29">
        <v>82188</v>
      </c>
      <c r="AD63" s="29">
        <v>92763</v>
      </c>
      <c r="AE63" s="29">
        <v>47690</v>
      </c>
      <c r="AF63" s="29"/>
      <c r="AG63" s="29"/>
      <c r="AH63" s="29"/>
      <c r="AI63" s="29"/>
      <c r="AJ63" s="29"/>
      <c r="AK63" s="31">
        <f t="shared" si="5"/>
        <v>0.14821324685291315</v>
      </c>
      <c r="AL63" s="31"/>
      <c r="AM63" s="28" t="s">
        <v>66</v>
      </c>
      <c r="AN63" s="33">
        <v>1619596</v>
      </c>
      <c r="AO63" s="34">
        <v>1786317</v>
      </c>
      <c r="AP63" s="34">
        <v>1521418</v>
      </c>
      <c r="AQ63" s="34">
        <v>1638502</v>
      </c>
      <c r="AR63" s="34">
        <v>711485</v>
      </c>
      <c r="AS63" s="34"/>
      <c r="AT63" s="34"/>
      <c r="AU63" s="34"/>
      <c r="AV63" s="34"/>
      <c r="AW63" s="34"/>
      <c r="AX63" s="31">
        <f t="shared" si="6"/>
        <v>1.1673281485012232E-2</v>
      </c>
      <c r="AY63" s="31"/>
      <c r="AZ63" s="28" t="s">
        <v>66</v>
      </c>
      <c r="BA63" s="35">
        <v>0.13465547584453719</v>
      </c>
      <c r="BB63" s="36">
        <v>0.14393783094191465</v>
      </c>
      <c r="BC63" s="36">
        <v>0.11620519521557375</v>
      </c>
      <c r="BD63" s="36">
        <v>0.11005217619041664</v>
      </c>
      <c r="BE63" s="36">
        <v>9.3883244789539355E-2</v>
      </c>
      <c r="BF63" s="36"/>
      <c r="BG63" s="36"/>
      <c r="BH63" s="36"/>
      <c r="BI63" s="36"/>
      <c r="BJ63" s="36"/>
      <c r="BK63" s="37">
        <v>191.53716204534962</v>
      </c>
      <c r="BL63" s="37">
        <v>196.60890596126001</v>
      </c>
      <c r="BM63" s="37">
        <v>205.15074418733047</v>
      </c>
      <c r="BN63" s="37">
        <v>207.22135597027039</v>
      </c>
      <c r="BO63" s="37">
        <v>206.34806946035403</v>
      </c>
      <c r="BP63" s="38"/>
      <c r="BQ63" s="38"/>
      <c r="BR63" s="38"/>
      <c r="BS63" s="38"/>
      <c r="BT63" s="38"/>
    </row>
    <row r="64" spans="1:72" s="4" customFormat="1" ht="18" customHeight="1" x14ac:dyDescent="0.25">
      <c r="A64" s="28" t="s">
        <v>67</v>
      </c>
      <c r="B64" s="29">
        <v>104</v>
      </c>
      <c r="C64" s="29">
        <v>116</v>
      </c>
      <c r="D64" s="29">
        <v>117</v>
      </c>
      <c r="E64" s="29">
        <v>133</v>
      </c>
      <c r="F64" s="29">
        <v>146</v>
      </c>
      <c r="G64" s="29"/>
      <c r="H64" s="29"/>
      <c r="I64" s="29"/>
      <c r="J64" s="29">
        <v>1</v>
      </c>
      <c r="K64" s="29">
        <v>1</v>
      </c>
      <c r="L64" s="30">
        <f t="shared" si="3"/>
        <v>0.40384615384615374</v>
      </c>
      <c r="M64" s="31"/>
      <c r="N64" s="29">
        <v>104</v>
      </c>
      <c r="O64" s="29">
        <v>116</v>
      </c>
      <c r="P64" s="29">
        <v>117</v>
      </c>
      <c r="Q64" s="29">
        <v>132</v>
      </c>
      <c r="R64" s="29">
        <v>144</v>
      </c>
      <c r="S64" s="29"/>
      <c r="T64" s="29"/>
      <c r="U64" s="29"/>
      <c r="V64" s="29">
        <v>1</v>
      </c>
      <c r="W64" s="29">
        <v>1</v>
      </c>
      <c r="X64" s="30">
        <f t="shared" si="4"/>
        <v>0.38461538461538458</v>
      </c>
      <c r="Y64" s="31"/>
      <c r="Z64" s="28" t="s">
        <v>67</v>
      </c>
      <c r="AA64" s="32">
        <v>183024</v>
      </c>
      <c r="AB64" s="29">
        <v>214644</v>
      </c>
      <c r="AC64" s="29">
        <v>216721</v>
      </c>
      <c r="AD64" s="29">
        <v>247937</v>
      </c>
      <c r="AE64" s="29">
        <v>139831</v>
      </c>
      <c r="AF64" s="29"/>
      <c r="AG64" s="29"/>
      <c r="AH64" s="29"/>
      <c r="AI64" s="29">
        <v>26</v>
      </c>
      <c r="AJ64" s="29">
        <v>168</v>
      </c>
      <c r="AK64" s="31">
        <f t="shared" si="5"/>
        <v>0.35466933298365233</v>
      </c>
      <c r="AL64" s="31"/>
      <c r="AM64" s="28" t="s">
        <v>67</v>
      </c>
      <c r="AN64" s="33">
        <v>4030216</v>
      </c>
      <c r="AO64" s="34">
        <v>4412824</v>
      </c>
      <c r="AP64" s="34">
        <v>4205357</v>
      </c>
      <c r="AQ64" s="34">
        <v>4670653</v>
      </c>
      <c r="AR64" s="34">
        <v>2082445</v>
      </c>
      <c r="AS64" s="34"/>
      <c r="AT64" s="34"/>
      <c r="AU64" s="34"/>
      <c r="AV64" s="34">
        <v>517</v>
      </c>
      <c r="AW64" s="34">
        <v>1899</v>
      </c>
      <c r="AX64" s="31">
        <f t="shared" si="6"/>
        <v>0.15890885252800335</v>
      </c>
      <c r="AY64" s="31"/>
      <c r="AZ64" s="28" t="s">
        <v>67</v>
      </c>
      <c r="BA64" s="35">
        <v>0.16592631824378648</v>
      </c>
      <c r="BB64" s="36">
        <v>0.16406413607765327</v>
      </c>
      <c r="BC64" s="36">
        <v>0.14674215179850603</v>
      </c>
      <c r="BD64" s="36">
        <v>0.15920606688957825</v>
      </c>
      <c r="BE64" s="36">
        <v>0.12925992480712359</v>
      </c>
      <c r="BF64" s="36"/>
      <c r="BG64" s="36"/>
      <c r="BH64" s="36"/>
      <c r="BI64" s="36">
        <v>7.9857893110905159E-2</v>
      </c>
      <c r="BJ64" s="36">
        <v>4.5395869191049917E-2</v>
      </c>
      <c r="BK64" s="37">
        <v>223.28800772712924</v>
      </c>
      <c r="BL64" s="37">
        <v>234.63200576773514</v>
      </c>
      <c r="BM64" s="37">
        <v>230.04671003199016</v>
      </c>
      <c r="BN64" s="37">
        <v>228.25205572111651</v>
      </c>
      <c r="BO64" s="37">
        <v>220.83888643877745</v>
      </c>
      <c r="BP64" s="38"/>
      <c r="BQ64" s="38"/>
      <c r="BR64" s="38"/>
      <c r="BS64" s="38">
        <v>149.41972920696324</v>
      </c>
      <c r="BT64" s="38">
        <v>144.27066877303844</v>
      </c>
    </row>
    <row r="65" spans="1:72" s="4" customFormat="1" ht="18" customHeight="1" x14ac:dyDescent="0.25">
      <c r="A65" s="28" t="s">
        <v>68</v>
      </c>
      <c r="B65" s="29">
        <v>362</v>
      </c>
      <c r="C65" s="29">
        <v>380</v>
      </c>
      <c r="D65" s="29">
        <v>384</v>
      </c>
      <c r="E65" s="29">
        <v>383</v>
      </c>
      <c r="F65" s="29">
        <v>386</v>
      </c>
      <c r="G65" s="29"/>
      <c r="H65" s="29"/>
      <c r="I65" s="29"/>
      <c r="J65" s="29"/>
      <c r="K65" s="29"/>
      <c r="L65" s="30">
        <f t="shared" si="3"/>
        <v>6.6298342541436517E-2</v>
      </c>
      <c r="M65" s="31"/>
      <c r="N65" s="29">
        <v>358</v>
      </c>
      <c r="O65" s="29">
        <v>377</v>
      </c>
      <c r="P65" s="29">
        <v>378</v>
      </c>
      <c r="Q65" s="29">
        <v>379</v>
      </c>
      <c r="R65" s="29">
        <v>382</v>
      </c>
      <c r="S65" s="29"/>
      <c r="T65" s="29"/>
      <c r="U65" s="29"/>
      <c r="V65" s="29"/>
      <c r="W65" s="29"/>
      <c r="X65" s="30">
        <f t="shared" si="4"/>
        <v>6.7039106145251326E-2</v>
      </c>
      <c r="Y65" s="31"/>
      <c r="Z65" s="28" t="s">
        <v>68</v>
      </c>
      <c r="AA65" s="32">
        <v>736920</v>
      </c>
      <c r="AB65" s="29">
        <v>755377</v>
      </c>
      <c r="AC65" s="29">
        <v>806263</v>
      </c>
      <c r="AD65" s="29">
        <v>808311</v>
      </c>
      <c r="AE65" s="29">
        <v>369904</v>
      </c>
      <c r="AF65" s="29"/>
      <c r="AG65" s="29"/>
      <c r="AH65" s="29"/>
      <c r="AI65" s="29"/>
      <c r="AJ65" s="29"/>
      <c r="AK65" s="31">
        <f t="shared" si="5"/>
        <v>9.687754437388052E-2</v>
      </c>
      <c r="AL65" s="31"/>
      <c r="AM65" s="28" t="s">
        <v>68</v>
      </c>
      <c r="AN65" s="33">
        <v>16736353</v>
      </c>
      <c r="AO65" s="34">
        <v>18056106</v>
      </c>
      <c r="AP65" s="34">
        <v>16369544</v>
      </c>
      <c r="AQ65" s="34">
        <v>17248102</v>
      </c>
      <c r="AR65" s="34">
        <v>6358999</v>
      </c>
      <c r="AS65" s="34"/>
      <c r="AT65" s="34"/>
      <c r="AU65" s="34"/>
      <c r="AV65" s="34"/>
      <c r="AW65" s="34"/>
      <c r="AX65" s="31">
        <f t="shared" si="6"/>
        <v>3.0577091675826784E-2</v>
      </c>
      <c r="AY65" s="31"/>
      <c r="AZ65" s="28" t="s">
        <v>68</v>
      </c>
      <c r="BA65" s="35">
        <v>0.17534566743737887</v>
      </c>
      <c r="BB65" s="36">
        <v>0.18404058481233213</v>
      </c>
      <c r="BC65" s="36">
        <v>0.16088127445958006</v>
      </c>
      <c r="BD65" s="36">
        <v>0.1745894297471331</v>
      </c>
      <c r="BE65" s="36">
        <v>0.14921841708249742</v>
      </c>
      <c r="BF65" s="36"/>
      <c r="BG65" s="36"/>
      <c r="BH65" s="36"/>
      <c r="BI65" s="36"/>
      <c r="BJ65" s="36"/>
      <c r="BK65" s="37">
        <v>264.28788948643722</v>
      </c>
      <c r="BL65" s="37">
        <v>264.073905069011</v>
      </c>
      <c r="BM65" s="37">
        <v>264.60167556408413</v>
      </c>
      <c r="BN65" s="37">
        <v>267.31718607009634</v>
      </c>
      <c r="BO65" s="37">
        <v>276.38617738892549</v>
      </c>
      <c r="BP65" s="38"/>
      <c r="BQ65" s="38"/>
      <c r="BR65" s="38"/>
      <c r="BS65" s="38"/>
      <c r="BT65" s="38"/>
    </row>
    <row r="66" spans="1:72" s="4" customFormat="1" ht="18" customHeight="1" x14ac:dyDescent="0.25">
      <c r="A66" s="28" t="s">
        <v>69</v>
      </c>
      <c r="B66" s="29">
        <v>128</v>
      </c>
      <c r="C66" s="29">
        <v>132</v>
      </c>
      <c r="D66" s="29">
        <v>159</v>
      </c>
      <c r="E66" s="29">
        <v>156</v>
      </c>
      <c r="F66" s="29">
        <v>141</v>
      </c>
      <c r="G66" s="29">
        <v>31</v>
      </c>
      <c r="H66" s="29">
        <v>26</v>
      </c>
      <c r="I66" s="29">
        <v>36</v>
      </c>
      <c r="J66" s="29">
        <v>38</v>
      </c>
      <c r="K66" s="29">
        <v>31</v>
      </c>
      <c r="L66" s="30">
        <f t="shared" si="3"/>
        <v>0.1015625</v>
      </c>
      <c r="M66" s="31">
        <f t="shared" si="7"/>
        <v>0</v>
      </c>
      <c r="N66" s="29">
        <v>58</v>
      </c>
      <c r="O66" s="29">
        <v>72</v>
      </c>
      <c r="P66" s="29">
        <v>91</v>
      </c>
      <c r="Q66" s="29">
        <v>98</v>
      </c>
      <c r="R66" s="29">
        <v>96</v>
      </c>
      <c r="S66" s="29"/>
      <c r="T66" s="29">
        <v>1</v>
      </c>
      <c r="U66" s="29">
        <v>1</v>
      </c>
      <c r="V66" s="29">
        <v>3</v>
      </c>
      <c r="W66" s="29">
        <v>3</v>
      </c>
      <c r="X66" s="30">
        <f t="shared" si="4"/>
        <v>0.65517241379310343</v>
      </c>
      <c r="Y66" s="31"/>
      <c r="Z66" s="28" t="s">
        <v>69</v>
      </c>
      <c r="AA66" s="32">
        <v>97297</v>
      </c>
      <c r="AB66" s="29">
        <v>133230</v>
      </c>
      <c r="AC66" s="29">
        <v>151960</v>
      </c>
      <c r="AD66" s="29">
        <v>175201</v>
      </c>
      <c r="AE66" s="29">
        <v>83905</v>
      </c>
      <c r="AF66" s="29">
        <v>2265</v>
      </c>
      <c r="AG66" s="29">
        <v>2238</v>
      </c>
      <c r="AH66" s="29">
        <v>4005</v>
      </c>
      <c r="AI66" s="29">
        <v>4723</v>
      </c>
      <c r="AJ66" s="29">
        <v>3751</v>
      </c>
      <c r="AK66" s="31">
        <f t="shared" si="5"/>
        <v>0.80068244652969778</v>
      </c>
      <c r="AL66" s="31">
        <f t="shared" si="9"/>
        <v>1.0852097130242826</v>
      </c>
      <c r="AM66" s="28" t="s">
        <v>69</v>
      </c>
      <c r="AN66" s="33">
        <v>2256543</v>
      </c>
      <c r="AO66" s="34">
        <v>2660472</v>
      </c>
      <c r="AP66" s="34">
        <v>2591946</v>
      </c>
      <c r="AQ66" s="34">
        <v>3076703</v>
      </c>
      <c r="AR66" s="34">
        <v>1297051</v>
      </c>
      <c r="AS66" s="34">
        <v>16935</v>
      </c>
      <c r="AT66" s="34">
        <v>18944</v>
      </c>
      <c r="AU66" s="34">
        <v>25343</v>
      </c>
      <c r="AV66" s="34">
        <v>30493</v>
      </c>
      <c r="AW66" s="34">
        <v>21112</v>
      </c>
      <c r="AX66" s="31">
        <f t="shared" si="6"/>
        <v>0.36345861789471767</v>
      </c>
      <c r="AY66" s="31">
        <f t="shared" si="10"/>
        <v>0.80059049306170649</v>
      </c>
      <c r="AZ66" s="28" t="s">
        <v>69</v>
      </c>
      <c r="BA66" s="35">
        <v>0.10314278295924097</v>
      </c>
      <c r="BB66" s="36">
        <v>0.10760182070262485</v>
      </c>
      <c r="BC66" s="36">
        <v>0.1007737084084649</v>
      </c>
      <c r="BD66" s="36">
        <v>0.11472403457188134</v>
      </c>
      <c r="BE66" s="36">
        <v>0.10188255040829275</v>
      </c>
      <c r="BF66" s="36">
        <v>3.7176729080156894E-2</v>
      </c>
      <c r="BG66" s="36">
        <v>4.1375657244611445E-2</v>
      </c>
      <c r="BH66" s="36">
        <v>3.0499052004226455E-2</v>
      </c>
      <c r="BI66" s="36">
        <v>3.6607545143002344E-2</v>
      </c>
      <c r="BJ66" s="36">
        <v>3.132831616291696E-2</v>
      </c>
      <c r="BK66" s="37">
        <v>221.43154264288336</v>
      </c>
      <c r="BL66" s="37">
        <v>213.69732419660872</v>
      </c>
      <c r="BM66" s="37">
        <v>211.78132684863033</v>
      </c>
      <c r="BN66" s="37">
        <v>206.41389484132853</v>
      </c>
      <c r="BO66" s="37">
        <v>215.02098882773305</v>
      </c>
      <c r="BP66" s="38">
        <v>15.423265426631238</v>
      </c>
      <c r="BQ66" s="38">
        <v>33.861064189189186</v>
      </c>
      <c r="BR66" s="38">
        <v>56.901471806810562</v>
      </c>
      <c r="BS66" s="38">
        <v>55.431902403830385</v>
      </c>
      <c r="BT66" s="38">
        <v>84.926818870784388</v>
      </c>
    </row>
    <row r="67" spans="1:72" s="4" customFormat="1" ht="18" customHeight="1" x14ac:dyDescent="0.25">
      <c r="A67" s="28" t="s">
        <v>70</v>
      </c>
      <c r="B67" s="29">
        <v>31</v>
      </c>
      <c r="C67" s="29">
        <v>36</v>
      </c>
      <c r="D67" s="29">
        <v>46</v>
      </c>
      <c r="E67" s="29">
        <v>63</v>
      </c>
      <c r="F67" s="29">
        <v>63</v>
      </c>
      <c r="G67" s="29">
        <v>7</v>
      </c>
      <c r="H67" s="29">
        <v>11</v>
      </c>
      <c r="I67" s="29">
        <v>14</v>
      </c>
      <c r="J67" s="29">
        <v>23</v>
      </c>
      <c r="K67" s="29">
        <v>26</v>
      </c>
      <c r="L67" s="30">
        <f t="shared" si="3"/>
        <v>1.032258064516129</v>
      </c>
      <c r="M67" s="31">
        <f t="shared" si="7"/>
        <v>2.7142857142857144</v>
      </c>
      <c r="N67" s="29">
        <v>31</v>
      </c>
      <c r="O67" s="29">
        <v>33</v>
      </c>
      <c r="P67" s="29">
        <v>41</v>
      </c>
      <c r="Q67" s="29">
        <v>51</v>
      </c>
      <c r="R67" s="29">
        <v>47</v>
      </c>
      <c r="S67" s="29">
        <v>7</v>
      </c>
      <c r="T67" s="29">
        <v>8</v>
      </c>
      <c r="U67" s="29">
        <v>10</v>
      </c>
      <c r="V67" s="29">
        <v>14</v>
      </c>
      <c r="W67" s="29">
        <v>12</v>
      </c>
      <c r="X67" s="30">
        <f t="shared" si="4"/>
        <v>0.5161290322580645</v>
      </c>
      <c r="Y67" s="31">
        <f t="shared" si="8"/>
        <v>0.71428571428571419</v>
      </c>
      <c r="Z67" s="28" t="s">
        <v>70</v>
      </c>
      <c r="AA67" s="32">
        <v>31734</v>
      </c>
      <c r="AB67" s="29">
        <v>49194</v>
      </c>
      <c r="AC67" s="29">
        <v>59970</v>
      </c>
      <c r="AD67" s="29">
        <v>66765</v>
      </c>
      <c r="AE67" s="29">
        <v>27002</v>
      </c>
      <c r="AF67" s="29">
        <v>4113</v>
      </c>
      <c r="AG67" s="29">
        <v>10593</v>
      </c>
      <c r="AH67" s="29">
        <v>11272</v>
      </c>
      <c r="AI67" s="29">
        <v>11480</v>
      </c>
      <c r="AJ67" s="29">
        <v>3107</v>
      </c>
      <c r="AK67" s="31">
        <f t="shared" si="5"/>
        <v>1.1038948761580638</v>
      </c>
      <c r="AL67" s="31">
        <f t="shared" si="9"/>
        <v>1.7911500121565767</v>
      </c>
      <c r="AM67" s="28" t="s">
        <v>70</v>
      </c>
      <c r="AN67" s="33">
        <v>1332325</v>
      </c>
      <c r="AO67" s="34">
        <v>1532950</v>
      </c>
      <c r="AP67" s="34">
        <v>1772971</v>
      </c>
      <c r="AQ67" s="34">
        <v>1858943</v>
      </c>
      <c r="AR67" s="34">
        <v>586471</v>
      </c>
      <c r="AS67" s="34">
        <v>43205</v>
      </c>
      <c r="AT67" s="34">
        <v>98044</v>
      </c>
      <c r="AU67" s="34">
        <v>109664</v>
      </c>
      <c r="AV67" s="34">
        <v>124205</v>
      </c>
      <c r="AW67" s="34">
        <v>36396</v>
      </c>
      <c r="AX67" s="31">
        <f t="shared" si="6"/>
        <v>0.3952624172030097</v>
      </c>
      <c r="AY67" s="31">
        <f t="shared" si="10"/>
        <v>1.8747830112255528</v>
      </c>
      <c r="AZ67" s="28" t="s">
        <v>70</v>
      </c>
      <c r="BA67" s="35">
        <v>0.23249009578202806</v>
      </c>
      <c r="BB67" s="36">
        <v>0.22023136368614826</v>
      </c>
      <c r="BC67" s="36">
        <v>0.18792718280334925</v>
      </c>
      <c r="BD67" s="36">
        <v>0.21569712024357179</v>
      </c>
      <c r="BE67" s="36">
        <v>0.20765196410362233</v>
      </c>
      <c r="BF67" s="36">
        <v>0.13065949907207039</v>
      </c>
      <c r="BG67" s="36">
        <v>0.13766364383970478</v>
      </c>
      <c r="BH67" s="36">
        <v>0.14610505382783287</v>
      </c>
      <c r="BI67" s="36">
        <v>0.19791284244060131</v>
      </c>
      <c r="BJ67" s="36">
        <v>0.25051124281044668</v>
      </c>
      <c r="BK67" s="37">
        <v>253.48950518829866</v>
      </c>
      <c r="BL67" s="37">
        <v>269.76208486904335</v>
      </c>
      <c r="BM67" s="37">
        <v>277.78102687522806</v>
      </c>
      <c r="BN67" s="37">
        <v>278.23612945636307</v>
      </c>
      <c r="BO67" s="37">
        <v>288.0110252680866</v>
      </c>
      <c r="BP67" s="38">
        <v>211.88658720055548</v>
      </c>
      <c r="BQ67" s="38">
        <v>198.39306841826118</v>
      </c>
      <c r="BR67" s="38">
        <v>208.52148380507734</v>
      </c>
      <c r="BS67" s="38">
        <v>207.46640634435008</v>
      </c>
      <c r="BT67" s="38">
        <v>211.80294537861303</v>
      </c>
    </row>
    <row r="68" spans="1:72" s="4" customFormat="1" ht="18" customHeight="1" x14ac:dyDescent="0.25">
      <c r="A68" s="28" t="s">
        <v>71</v>
      </c>
      <c r="B68" s="29">
        <v>16</v>
      </c>
      <c r="C68" s="29">
        <v>21</v>
      </c>
      <c r="D68" s="29">
        <v>22</v>
      </c>
      <c r="E68" s="29">
        <v>21</v>
      </c>
      <c r="F68" s="29">
        <v>21</v>
      </c>
      <c r="G68" s="29"/>
      <c r="H68" s="29"/>
      <c r="I68" s="29"/>
      <c r="J68" s="29"/>
      <c r="K68" s="29"/>
      <c r="L68" s="30">
        <f t="shared" si="3"/>
        <v>0.3125</v>
      </c>
      <c r="M68" s="31"/>
      <c r="N68" s="29">
        <v>16</v>
      </c>
      <c r="O68" s="29">
        <v>21</v>
      </c>
      <c r="P68" s="29">
        <v>22</v>
      </c>
      <c r="Q68" s="29">
        <v>21</v>
      </c>
      <c r="R68" s="29">
        <v>21</v>
      </c>
      <c r="S68" s="29"/>
      <c r="T68" s="29"/>
      <c r="U68" s="29"/>
      <c r="V68" s="29"/>
      <c r="W68" s="29"/>
      <c r="X68" s="30">
        <f t="shared" si="4"/>
        <v>0.3125</v>
      </c>
      <c r="Y68" s="31"/>
      <c r="Z68" s="28" t="s">
        <v>71</v>
      </c>
      <c r="AA68" s="32">
        <v>22422</v>
      </c>
      <c r="AB68" s="29">
        <v>26909</v>
      </c>
      <c r="AC68" s="29">
        <v>27836</v>
      </c>
      <c r="AD68" s="29">
        <v>28248</v>
      </c>
      <c r="AE68" s="29">
        <v>15350</v>
      </c>
      <c r="AF68" s="29"/>
      <c r="AG68" s="29"/>
      <c r="AH68" s="29"/>
      <c r="AI68" s="29"/>
      <c r="AJ68" s="29"/>
      <c r="AK68" s="31">
        <f t="shared" si="5"/>
        <v>0.25983409151725989</v>
      </c>
      <c r="AL68" s="31"/>
      <c r="AM68" s="28" t="s">
        <v>71</v>
      </c>
      <c r="AN68" s="33">
        <v>653744</v>
      </c>
      <c r="AO68" s="34">
        <v>729826</v>
      </c>
      <c r="AP68" s="34">
        <v>694703</v>
      </c>
      <c r="AQ68" s="34">
        <v>729851</v>
      </c>
      <c r="AR68" s="34">
        <v>283985</v>
      </c>
      <c r="AS68" s="34"/>
      <c r="AT68" s="34"/>
      <c r="AU68" s="34"/>
      <c r="AV68" s="34"/>
      <c r="AW68" s="34"/>
      <c r="AX68" s="31">
        <f t="shared" si="6"/>
        <v>0.1164171296409604</v>
      </c>
      <c r="AY68" s="31"/>
      <c r="AZ68" s="28" t="s">
        <v>71</v>
      </c>
      <c r="BA68" s="35">
        <v>0.16083124705681248</v>
      </c>
      <c r="BB68" s="36">
        <v>0.17262305402072889</v>
      </c>
      <c r="BC68" s="36">
        <v>0.15690866998908459</v>
      </c>
      <c r="BD68" s="36">
        <v>0.1722421806977128</v>
      </c>
      <c r="BE68" s="36">
        <v>0.12427386024698672</v>
      </c>
      <c r="BF68" s="36"/>
      <c r="BG68" s="36"/>
      <c r="BH68" s="36"/>
      <c r="BI68" s="36"/>
      <c r="BJ68" s="36"/>
      <c r="BK68" s="37">
        <v>293.20386114442351</v>
      </c>
      <c r="BL68" s="37">
        <v>299.57091827367071</v>
      </c>
      <c r="BM68" s="37">
        <v>298.45561340601665</v>
      </c>
      <c r="BN68" s="37">
        <v>301.31116625174178</v>
      </c>
      <c r="BO68" s="37">
        <v>287.83152279169673</v>
      </c>
      <c r="BP68" s="38"/>
      <c r="BQ68" s="38"/>
      <c r="BR68" s="38"/>
      <c r="BS68" s="38"/>
      <c r="BT68" s="38"/>
    </row>
    <row r="69" spans="1:72" s="4" customFormat="1" ht="18" customHeight="1" x14ac:dyDescent="0.25">
      <c r="A69" s="28" t="s">
        <v>72</v>
      </c>
      <c r="B69" s="29">
        <v>171</v>
      </c>
      <c r="C69" s="29">
        <v>178</v>
      </c>
      <c r="D69" s="29">
        <v>192</v>
      </c>
      <c r="E69" s="29">
        <v>204</v>
      </c>
      <c r="F69" s="29">
        <v>207</v>
      </c>
      <c r="G69" s="29">
        <v>3</v>
      </c>
      <c r="H69" s="29">
        <v>4</v>
      </c>
      <c r="I69" s="29">
        <v>3</v>
      </c>
      <c r="J69" s="29">
        <v>3</v>
      </c>
      <c r="K69" s="29">
        <v>3</v>
      </c>
      <c r="L69" s="30">
        <f t="shared" si="3"/>
        <v>0.21052631578947367</v>
      </c>
      <c r="M69" s="31">
        <f t="shared" si="7"/>
        <v>0</v>
      </c>
      <c r="N69" s="29">
        <v>162</v>
      </c>
      <c r="O69" s="29">
        <v>167</v>
      </c>
      <c r="P69" s="29">
        <v>185</v>
      </c>
      <c r="Q69" s="29">
        <v>193</v>
      </c>
      <c r="R69" s="29">
        <v>197</v>
      </c>
      <c r="S69" s="29">
        <v>1</v>
      </c>
      <c r="T69" s="29">
        <v>2</v>
      </c>
      <c r="U69" s="29">
        <v>3</v>
      </c>
      <c r="V69" s="29">
        <v>3</v>
      </c>
      <c r="W69" s="29">
        <v>3</v>
      </c>
      <c r="X69" s="30">
        <f t="shared" si="4"/>
        <v>0.21604938271604945</v>
      </c>
      <c r="Y69" s="31">
        <f t="shared" si="8"/>
        <v>2</v>
      </c>
      <c r="Z69" s="28" t="s">
        <v>72</v>
      </c>
      <c r="AA69" s="32">
        <v>308309</v>
      </c>
      <c r="AB69" s="29">
        <v>340066</v>
      </c>
      <c r="AC69" s="29">
        <v>363089</v>
      </c>
      <c r="AD69" s="29">
        <v>372208</v>
      </c>
      <c r="AE69" s="29">
        <v>177162</v>
      </c>
      <c r="AF69" s="29">
        <v>1997</v>
      </c>
      <c r="AG69" s="29">
        <v>4741</v>
      </c>
      <c r="AH69" s="29">
        <v>5758</v>
      </c>
      <c r="AI69" s="29">
        <v>6021</v>
      </c>
      <c r="AJ69" s="29">
        <v>1998</v>
      </c>
      <c r="AK69" s="31">
        <f t="shared" si="5"/>
        <v>0.20725635644759</v>
      </c>
      <c r="AL69" s="31">
        <f t="shared" si="9"/>
        <v>2.0150225338007011</v>
      </c>
      <c r="AM69" s="28" t="s">
        <v>72</v>
      </c>
      <c r="AN69" s="33">
        <v>6231844</v>
      </c>
      <c r="AO69" s="34">
        <v>6903595</v>
      </c>
      <c r="AP69" s="34">
        <v>6857556</v>
      </c>
      <c r="AQ69" s="34">
        <v>7324563</v>
      </c>
      <c r="AR69" s="34">
        <v>3000010</v>
      </c>
      <c r="AS69" s="34">
        <v>14385</v>
      </c>
      <c r="AT69" s="34">
        <v>38326</v>
      </c>
      <c r="AU69" s="34">
        <v>52921</v>
      </c>
      <c r="AV69" s="34">
        <v>55031</v>
      </c>
      <c r="AW69" s="34">
        <v>22408</v>
      </c>
      <c r="AX69" s="31">
        <f t="shared" si="6"/>
        <v>0.17534440849289545</v>
      </c>
      <c r="AY69" s="31"/>
      <c r="AZ69" s="28" t="s">
        <v>72</v>
      </c>
      <c r="BA69" s="35">
        <v>0.16191515435440063</v>
      </c>
      <c r="BB69" s="36">
        <v>0.1658070518759362</v>
      </c>
      <c r="BC69" s="36">
        <v>0.15489127586172685</v>
      </c>
      <c r="BD69" s="36">
        <v>0.16607194892134991</v>
      </c>
      <c r="BE69" s="36">
        <v>0.14937595711285556</v>
      </c>
      <c r="BF69" s="36">
        <v>0.11094854901693024</v>
      </c>
      <c r="BG69" s="36">
        <v>7.650200014598392E-2</v>
      </c>
      <c r="BH69" s="36">
        <v>5.3596750617701673E-2</v>
      </c>
      <c r="BI69" s="36">
        <v>5.1158324035106624E-2</v>
      </c>
      <c r="BJ69" s="36">
        <v>6.5073874527075096E-2</v>
      </c>
      <c r="BK69" s="37">
        <v>204.14376530445881</v>
      </c>
      <c r="BL69" s="37">
        <v>202.68040286401501</v>
      </c>
      <c r="BM69" s="37">
        <v>199.74128764241956</v>
      </c>
      <c r="BN69" s="37">
        <v>205.209652012004</v>
      </c>
      <c r="BO69" s="37">
        <v>215.46411038296534</v>
      </c>
      <c r="BP69" s="38">
        <v>191.30795968022247</v>
      </c>
      <c r="BQ69" s="38">
        <v>195.36241715806503</v>
      </c>
      <c r="BR69" s="38">
        <v>186.52170215982312</v>
      </c>
      <c r="BS69" s="38">
        <v>183.81077937889552</v>
      </c>
      <c r="BT69" s="38">
        <v>187.98799535880042</v>
      </c>
    </row>
    <row r="70" spans="1:72" s="4" customFormat="1" ht="18" customHeight="1" x14ac:dyDescent="0.25">
      <c r="A70" s="28" t="s">
        <v>73</v>
      </c>
      <c r="B70" s="29">
        <v>13</v>
      </c>
      <c r="C70" s="29">
        <v>15</v>
      </c>
      <c r="D70" s="29">
        <v>22</v>
      </c>
      <c r="E70" s="29">
        <v>23</v>
      </c>
      <c r="F70" s="29">
        <v>27</v>
      </c>
      <c r="G70" s="29"/>
      <c r="H70" s="29"/>
      <c r="I70" s="29"/>
      <c r="J70" s="29"/>
      <c r="K70" s="29"/>
      <c r="L70" s="30">
        <f t="shared" si="3"/>
        <v>1.0769230769230771</v>
      </c>
      <c r="M70" s="31"/>
      <c r="N70" s="29">
        <v>13</v>
      </c>
      <c r="O70" s="29">
        <v>15</v>
      </c>
      <c r="P70" s="29">
        <v>22</v>
      </c>
      <c r="Q70" s="29">
        <v>23</v>
      </c>
      <c r="R70" s="29">
        <v>27</v>
      </c>
      <c r="S70" s="29"/>
      <c r="T70" s="29"/>
      <c r="U70" s="29"/>
      <c r="V70" s="29"/>
      <c r="W70" s="29"/>
      <c r="X70" s="30">
        <f t="shared" si="4"/>
        <v>1.0769230769230771</v>
      </c>
      <c r="Y70" s="31"/>
      <c r="Z70" s="28" t="s">
        <v>73</v>
      </c>
      <c r="AA70" s="32">
        <v>25202</v>
      </c>
      <c r="AB70" s="29">
        <v>31561</v>
      </c>
      <c r="AC70" s="29">
        <v>26866</v>
      </c>
      <c r="AD70" s="29">
        <v>46364</v>
      </c>
      <c r="AE70" s="29">
        <v>26595</v>
      </c>
      <c r="AF70" s="29"/>
      <c r="AG70" s="29"/>
      <c r="AH70" s="29"/>
      <c r="AI70" s="29"/>
      <c r="AJ70" s="29"/>
      <c r="AK70" s="31">
        <f t="shared" si="5"/>
        <v>0.8396952622807714</v>
      </c>
      <c r="AL70" s="31"/>
      <c r="AM70" s="28" t="s">
        <v>73</v>
      </c>
      <c r="AN70" s="33">
        <v>953522</v>
      </c>
      <c r="AO70" s="34">
        <v>1058000</v>
      </c>
      <c r="AP70" s="34">
        <v>735970</v>
      </c>
      <c r="AQ70" s="34">
        <v>885388</v>
      </c>
      <c r="AR70" s="34">
        <v>344558</v>
      </c>
      <c r="AS70" s="34"/>
      <c r="AT70" s="34"/>
      <c r="AU70" s="34"/>
      <c r="AV70" s="34"/>
      <c r="AW70" s="34"/>
      <c r="AX70" s="31">
        <f t="shared" si="6"/>
        <v>-7.1455089657081805E-2</v>
      </c>
      <c r="AY70" s="31"/>
      <c r="AZ70" s="28" t="s">
        <v>73</v>
      </c>
      <c r="BA70" s="35">
        <v>0.31554617412406682</v>
      </c>
      <c r="BB70" s="36">
        <v>0.30322831637745984</v>
      </c>
      <c r="BC70" s="36">
        <v>0.26737719779230795</v>
      </c>
      <c r="BD70" s="36">
        <v>0.22979517751864365</v>
      </c>
      <c r="BE70" s="36">
        <v>0.15469780834303021</v>
      </c>
      <c r="BF70" s="36"/>
      <c r="BG70" s="36"/>
      <c r="BH70" s="36"/>
      <c r="BI70" s="36"/>
      <c r="BJ70" s="36"/>
      <c r="BK70" s="37">
        <v>188.30219124466976</v>
      </c>
      <c r="BL70" s="37">
        <v>196.4795302457467</v>
      </c>
      <c r="BM70" s="37">
        <v>198.10069839803253</v>
      </c>
      <c r="BN70" s="37">
        <v>230.70183467587091</v>
      </c>
      <c r="BO70" s="37">
        <v>248.40742342363259</v>
      </c>
      <c r="BP70" s="38"/>
      <c r="BQ70" s="38"/>
      <c r="BR70" s="38"/>
      <c r="BS70" s="38"/>
      <c r="BT70" s="38"/>
    </row>
    <row r="71" spans="1:72" s="4" customFormat="1" ht="18" customHeight="1" x14ac:dyDescent="0.25">
      <c r="A71" s="28" t="s">
        <v>74</v>
      </c>
      <c r="B71" s="29">
        <v>14</v>
      </c>
      <c r="C71" s="29">
        <v>15</v>
      </c>
      <c r="D71" s="29">
        <v>15</v>
      </c>
      <c r="E71" s="29">
        <v>18</v>
      </c>
      <c r="F71" s="29">
        <v>17</v>
      </c>
      <c r="G71" s="29"/>
      <c r="H71" s="29">
        <v>1</v>
      </c>
      <c r="I71" s="29">
        <v>1</v>
      </c>
      <c r="J71" s="29">
        <v>1</v>
      </c>
      <c r="K71" s="29">
        <v>1</v>
      </c>
      <c r="L71" s="30">
        <f t="shared" si="3"/>
        <v>0.21428571428571419</v>
      </c>
      <c r="M71" s="31"/>
      <c r="N71" s="29">
        <v>14</v>
      </c>
      <c r="O71" s="29">
        <v>15</v>
      </c>
      <c r="P71" s="29">
        <v>15</v>
      </c>
      <c r="Q71" s="29">
        <v>18</v>
      </c>
      <c r="R71" s="29">
        <v>17</v>
      </c>
      <c r="S71" s="29"/>
      <c r="T71" s="29">
        <v>1</v>
      </c>
      <c r="U71" s="29">
        <v>1</v>
      </c>
      <c r="V71" s="29">
        <v>1</v>
      </c>
      <c r="W71" s="29">
        <v>1</v>
      </c>
      <c r="X71" s="30">
        <f t="shared" si="4"/>
        <v>0.21428571428571419</v>
      </c>
      <c r="Y71" s="31"/>
      <c r="Z71" s="28" t="s">
        <v>74</v>
      </c>
      <c r="AA71" s="32">
        <v>14084</v>
      </c>
      <c r="AB71" s="29">
        <v>22471</v>
      </c>
      <c r="AC71" s="29">
        <v>20576</v>
      </c>
      <c r="AD71" s="29">
        <v>27949</v>
      </c>
      <c r="AE71" s="29">
        <v>15095</v>
      </c>
      <c r="AF71" s="29"/>
      <c r="AG71" s="29">
        <v>135</v>
      </c>
      <c r="AH71" s="29">
        <v>476</v>
      </c>
      <c r="AI71" s="29">
        <v>589</v>
      </c>
      <c r="AJ71" s="29">
        <v>93</v>
      </c>
      <c r="AK71" s="31">
        <f t="shared" si="5"/>
        <v>0.98445044021584782</v>
      </c>
      <c r="AL71" s="31"/>
      <c r="AM71" s="28" t="s">
        <v>74</v>
      </c>
      <c r="AN71" s="33">
        <v>356526</v>
      </c>
      <c r="AO71" s="34">
        <v>535015</v>
      </c>
      <c r="AP71" s="34">
        <v>530351</v>
      </c>
      <c r="AQ71" s="34">
        <v>639281</v>
      </c>
      <c r="AR71" s="34">
        <v>258804</v>
      </c>
      <c r="AS71" s="34"/>
      <c r="AT71" s="34">
        <v>1974</v>
      </c>
      <c r="AU71" s="34">
        <v>2632</v>
      </c>
      <c r="AV71" s="34">
        <v>2373</v>
      </c>
      <c r="AW71" s="34">
        <v>375</v>
      </c>
      <c r="AX71" s="31">
        <f t="shared" si="6"/>
        <v>0.79308381436416986</v>
      </c>
      <c r="AY71" s="31"/>
      <c r="AZ71" s="28" t="s">
        <v>74</v>
      </c>
      <c r="BA71" s="35">
        <v>0.1543515679311642</v>
      </c>
      <c r="BB71" s="36">
        <v>0.13995135604752387</v>
      </c>
      <c r="BC71" s="36">
        <v>0.13973076659059014</v>
      </c>
      <c r="BD71" s="36">
        <v>0.16796381065778229</v>
      </c>
      <c r="BE71" s="36">
        <v>0.13577652144596769</v>
      </c>
      <c r="BF71" s="36"/>
      <c r="BG71" s="36">
        <v>3.2493827160493829E-2</v>
      </c>
      <c r="BH71" s="36">
        <v>1.2287581699346404E-2</v>
      </c>
      <c r="BI71" s="36">
        <v>8.9530277306168644E-3</v>
      </c>
      <c r="BJ71" s="36">
        <v>8.9605734767025085E-3</v>
      </c>
      <c r="BK71" s="37">
        <v>244.21531108530655</v>
      </c>
      <c r="BL71" s="37">
        <v>239.48111735184995</v>
      </c>
      <c r="BM71" s="37">
        <v>237.85956055517948</v>
      </c>
      <c r="BN71" s="37">
        <v>253.58598578715774</v>
      </c>
      <c r="BO71" s="37">
        <v>274.51015362977387</v>
      </c>
      <c r="BP71" s="38"/>
      <c r="BQ71" s="38">
        <v>142.34549138804459</v>
      </c>
      <c r="BR71" s="38">
        <v>155.92705167173253</v>
      </c>
      <c r="BS71" s="38">
        <v>149.53223767383059</v>
      </c>
      <c r="BT71" s="38">
        <v>151.86666666666667</v>
      </c>
    </row>
    <row r="72" spans="1:72" s="4" customFormat="1" ht="18" customHeight="1" x14ac:dyDescent="0.25">
      <c r="A72" s="28" t="s">
        <v>75</v>
      </c>
      <c r="B72" s="29">
        <v>19</v>
      </c>
      <c r="C72" s="29">
        <v>20</v>
      </c>
      <c r="D72" s="29">
        <v>21</v>
      </c>
      <c r="E72" s="29">
        <v>22</v>
      </c>
      <c r="F72" s="29">
        <v>23</v>
      </c>
      <c r="G72" s="29"/>
      <c r="H72" s="29"/>
      <c r="I72" s="29"/>
      <c r="J72" s="29">
        <v>1</v>
      </c>
      <c r="K72" s="29">
        <v>1</v>
      </c>
      <c r="L72" s="30">
        <f t="shared" ref="L72:L91" si="11">+F72/B72-1</f>
        <v>0.21052631578947367</v>
      </c>
      <c r="M72" s="31"/>
      <c r="N72" s="29">
        <v>19</v>
      </c>
      <c r="O72" s="29">
        <v>20</v>
      </c>
      <c r="P72" s="29">
        <v>21</v>
      </c>
      <c r="Q72" s="29">
        <v>22</v>
      </c>
      <c r="R72" s="29">
        <v>23</v>
      </c>
      <c r="S72" s="29"/>
      <c r="T72" s="29"/>
      <c r="U72" s="29"/>
      <c r="V72" s="29">
        <v>1</v>
      </c>
      <c r="W72" s="29">
        <v>1</v>
      </c>
      <c r="X72" s="30">
        <f t="shared" ref="X72:X91" si="12">+R72/N72-1</f>
        <v>0.21052631578947367</v>
      </c>
      <c r="Y72" s="31"/>
      <c r="Z72" s="28" t="s">
        <v>75</v>
      </c>
      <c r="AA72" s="32">
        <v>37310</v>
      </c>
      <c r="AB72" s="29">
        <v>36785</v>
      </c>
      <c r="AC72" s="29">
        <v>41251</v>
      </c>
      <c r="AD72" s="29">
        <v>42675</v>
      </c>
      <c r="AE72" s="29">
        <v>22401</v>
      </c>
      <c r="AF72" s="29"/>
      <c r="AG72" s="29"/>
      <c r="AH72" s="29"/>
      <c r="AI72" s="29">
        <v>123</v>
      </c>
      <c r="AJ72" s="29">
        <v>452</v>
      </c>
      <c r="AK72" s="31">
        <f t="shared" ref="AK72:AK91" si="13">+AD72/AA72-1</f>
        <v>0.14379522916108289</v>
      </c>
      <c r="AL72" s="31"/>
      <c r="AM72" s="28" t="s">
        <v>75</v>
      </c>
      <c r="AN72" s="33">
        <v>827907</v>
      </c>
      <c r="AO72" s="34">
        <v>919072</v>
      </c>
      <c r="AP72" s="34">
        <v>848500</v>
      </c>
      <c r="AQ72" s="34">
        <v>840228</v>
      </c>
      <c r="AR72" s="34">
        <v>348168</v>
      </c>
      <c r="AS72" s="34"/>
      <c r="AT72" s="34"/>
      <c r="AU72" s="34"/>
      <c r="AV72" s="34">
        <v>747</v>
      </c>
      <c r="AW72" s="34">
        <v>2617</v>
      </c>
      <c r="AX72" s="31">
        <f t="shared" ref="AX72:AX91" si="14">+AQ72/AN72-1</f>
        <v>1.4882106323536259E-2</v>
      </c>
      <c r="AY72" s="31"/>
      <c r="AZ72" s="28" t="s">
        <v>75</v>
      </c>
      <c r="BA72" s="35">
        <v>0.12687255151121762</v>
      </c>
      <c r="BB72" s="36">
        <v>0.13423415526384727</v>
      </c>
      <c r="BC72" s="36">
        <v>0.12827310213443668</v>
      </c>
      <c r="BD72" s="36">
        <v>0.13978747483264653</v>
      </c>
      <c r="BE72" s="36">
        <v>0.11688872682701427</v>
      </c>
      <c r="BF72" s="36"/>
      <c r="BG72" s="36"/>
      <c r="BH72" s="36"/>
      <c r="BI72" s="36">
        <v>3.0365853658536585E-2</v>
      </c>
      <c r="BJ72" s="36">
        <v>2.8949115044247787E-2</v>
      </c>
      <c r="BK72" s="37">
        <v>224.19398314061846</v>
      </c>
      <c r="BL72" s="37">
        <v>225.84109950036557</v>
      </c>
      <c r="BM72" s="37">
        <v>225.92440860341779</v>
      </c>
      <c r="BN72" s="37">
        <v>231.36125670651299</v>
      </c>
      <c r="BO72" s="37">
        <v>239.59476341880932</v>
      </c>
      <c r="BP72" s="38"/>
      <c r="BQ72" s="38"/>
      <c r="BR72" s="38"/>
      <c r="BS72" s="38">
        <v>136.01070950468539</v>
      </c>
      <c r="BT72" s="38">
        <v>127.15322888803973</v>
      </c>
    </row>
    <row r="73" spans="1:72" s="4" customFormat="1" ht="18" customHeight="1" x14ac:dyDescent="0.25">
      <c r="A73" s="28" t="s">
        <v>76</v>
      </c>
      <c r="B73" s="29">
        <v>63</v>
      </c>
      <c r="C73" s="29">
        <v>81</v>
      </c>
      <c r="D73" s="29">
        <v>88</v>
      </c>
      <c r="E73" s="29">
        <v>83</v>
      </c>
      <c r="F73" s="29">
        <v>84</v>
      </c>
      <c r="G73" s="29">
        <v>8</v>
      </c>
      <c r="H73" s="29">
        <v>12</v>
      </c>
      <c r="I73" s="29">
        <v>16</v>
      </c>
      <c r="J73" s="29">
        <v>16</v>
      </c>
      <c r="K73" s="29">
        <v>16</v>
      </c>
      <c r="L73" s="30">
        <f t="shared" si="11"/>
        <v>0.33333333333333326</v>
      </c>
      <c r="M73" s="31">
        <f t="shared" ref="M73:M91" si="15">+K73/G73-1</f>
        <v>1</v>
      </c>
      <c r="N73" s="29">
        <v>55</v>
      </c>
      <c r="O73" s="29">
        <v>70</v>
      </c>
      <c r="P73" s="29">
        <v>76</v>
      </c>
      <c r="Q73" s="29">
        <v>73</v>
      </c>
      <c r="R73" s="29">
        <v>75</v>
      </c>
      <c r="S73" s="29">
        <v>5</v>
      </c>
      <c r="T73" s="29">
        <v>7</v>
      </c>
      <c r="U73" s="29">
        <v>9</v>
      </c>
      <c r="V73" s="29">
        <v>10</v>
      </c>
      <c r="W73" s="29">
        <v>11</v>
      </c>
      <c r="X73" s="30">
        <f t="shared" si="12"/>
        <v>0.36363636363636354</v>
      </c>
      <c r="Y73" s="31">
        <f t="shared" ref="Y73:Y83" si="16">+W73/S73-1</f>
        <v>1.2000000000000002</v>
      </c>
      <c r="Z73" s="28" t="s">
        <v>76</v>
      </c>
      <c r="AA73" s="32">
        <v>97214</v>
      </c>
      <c r="AB73" s="29">
        <v>120385</v>
      </c>
      <c r="AC73" s="29">
        <v>135084</v>
      </c>
      <c r="AD73" s="29">
        <v>138127</v>
      </c>
      <c r="AE73" s="29">
        <v>52503</v>
      </c>
      <c r="AF73" s="29">
        <v>840</v>
      </c>
      <c r="AG73" s="29">
        <v>7331</v>
      </c>
      <c r="AH73" s="29">
        <v>7170</v>
      </c>
      <c r="AI73" s="29">
        <v>9934</v>
      </c>
      <c r="AJ73" s="29">
        <v>3796</v>
      </c>
      <c r="AK73" s="31">
        <f t="shared" si="13"/>
        <v>0.42085502088176607</v>
      </c>
      <c r="AL73" s="31">
        <f t="shared" ref="AL73:AL91" si="17">+AI73/AF73-1</f>
        <v>10.826190476190476</v>
      </c>
      <c r="AM73" s="28" t="s">
        <v>76</v>
      </c>
      <c r="AN73" s="33">
        <v>2617079</v>
      </c>
      <c r="AO73" s="34">
        <v>3228346</v>
      </c>
      <c r="AP73" s="34">
        <v>3124183</v>
      </c>
      <c r="AQ73" s="34">
        <v>3371781</v>
      </c>
      <c r="AR73" s="34">
        <v>1189836</v>
      </c>
      <c r="AS73" s="34">
        <v>10617</v>
      </c>
      <c r="AT73" s="34">
        <v>57155</v>
      </c>
      <c r="AU73" s="34">
        <v>53386</v>
      </c>
      <c r="AV73" s="34">
        <v>91560</v>
      </c>
      <c r="AW73" s="34">
        <v>45419</v>
      </c>
      <c r="AX73" s="31">
        <f t="shared" si="14"/>
        <v>0.28837570436352888</v>
      </c>
      <c r="AY73" s="31">
        <f t="shared" ref="AY73:AY91" si="18">+AV73/AS73-1</f>
        <v>7.6239050579259686</v>
      </c>
      <c r="AZ73" s="28" t="s">
        <v>76</v>
      </c>
      <c r="BA73" s="35">
        <v>0.16213734490247261</v>
      </c>
      <c r="BB73" s="36">
        <v>0.17278667578320198</v>
      </c>
      <c r="BC73" s="36">
        <v>0.15178383485642885</v>
      </c>
      <c r="BD73" s="36">
        <v>0.16974815645187313</v>
      </c>
      <c r="BE73" s="36">
        <v>0.15374458192974466</v>
      </c>
      <c r="BF73" s="36">
        <v>7.5364740450963155E-2</v>
      </c>
      <c r="BG73" s="36">
        <v>4.6898092325059038E-2</v>
      </c>
      <c r="BH73" s="36">
        <v>5.4533496906360342E-2</v>
      </c>
      <c r="BI73" s="36">
        <v>6.4781296953194817E-2</v>
      </c>
      <c r="BJ73" s="36">
        <v>5.392669618825191E-2</v>
      </c>
      <c r="BK73" s="37">
        <v>223.95110775410296</v>
      </c>
      <c r="BL73" s="37">
        <v>206.39141758659076</v>
      </c>
      <c r="BM73" s="37">
        <v>207.96474953611872</v>
      </c>
      <c r="BN73" s="37">
        <v>214.39354425450529</v>
      </c>
      <c r="BO73" s="37">
        <v>220.47537030313421</v>
      </c>
      <c r="BP73" s="38">
        <v>118.66723179805972</v>
      </c>
      <c r="BQ73" s="38">
        <v>168.68008048289738</v>
      </c>
      <c r="BR73" s="38">
        <v>168.54924512044357</v>
      </c>
      <c r="BS73" s="38">
        <v>157.04390563564874</v>
      </c>
      <c r="BT73" s="38">
        <v>159.18128976859904</v>
      </c>
    </row>
    <row r="74" spans="1:72" s="4" customFormat="1" ht="18" customHeight="1" x14ac:dyDescent="0.25">
      <c r="A74" s="28" t="s">
        <v>77</v>
      </c>
      <c r="B74" s="29">
        <v>22</v>
      </c>
      <c r="C74" s="29">
        <v>25</v>
      </c>
      <c r="D74" s="29">
        <v>28</v>
      </c>
      <c r="E74" s="29">
        <v>38</v>
      </c>
      <c r="F74" s="29">
        <v>36</v>
      </c>
      <c r="G74" s="29"/>
      <c r="H74" s="29"/>
      <c r="I74" s="29">
        <v>1</v>
      </c>
      <c r="J74" s="29">
        <v>4</v>
      </c>
      <c r="K74" s="29">
        <v>2</v>
      </c>
      <c r="L74" s="30">
        <f t="shared" si="11"/>
        <v>0.63636363636363646</v>
      </c>
      <c r="M74" s="31"/>
      <c r="N74" s="29">
        <v>22</v>
      </c>
      <c r="O74" s="29">
        <v>25</v>
      </c>
      <c r="P74" s="29">
        <v>27</v>
      </c>
      <c r="Q74" s="29">
        <v>34</v>
      </c>
      <c r="R74" s="29">
        <v>34</v>
      </c>
      <c r="S74" s="29"/>
      <c r="T74" s="29"/>
      <c r="U74" s="29"/>
      <c r="V74" s="29">
        <v>1</v>
      </c>
      <c r="W74" s="29">
        <v>1</v>
      </c>
      <c r="X74" s="30">
        <f t="shared" si="12"/>
        <v>0.54545454545454541</v>
      </c>
      <c r="Y74" s="31"/>
      <c r="Z74" s="28" t="s">
        <v>77</v>
      </c>
      <c r="AA74" s="32">
        <v>31503</v>
      </c>
      <c r="AB74" s="29">
        <v>42778</v>
      </c>
      <c r="AC74" s="29">
        <v>48077</v>
      </c>
      <c r="AD74" s="29">
        <v>49846</v>
      </c>
      <c r="AE74" s="29">
        <v>25825</v>
      </c>
      <c r="AF74" s="29"/>
      <c r="AG74" s="29"/>
      <c r="AH74" s="29">
        <v>3</v>
      </c>
      <c r="AI74" s="29">
        <v>181</v>
      </c>
      <c r="AJ74" s="29">
        <v>438</v>
      </c>
      <c r="AK74" s="31">
        <f t="shared" si="13"/>
        <v>0.58226200679300377</v>
      </c>
      <c r="AL74" s="31"/>
      <c r="AM74" s="28" t="s">
        <v>77</v>
      </c>
      <c r="AN74" s="33">
        <v>709644</v>
      </c>
      <c r="AO74" s="34">
        <v>845378</v>
      </c>
      <c r="AP74" s="34">
        <v>759881</v>
      </c>
      <c r="AQ74" s="34">
        <v>826281</v>
      </c>
      <c r="AR74" s="34">
        <v>370765</v>
      </c>
      <c r="AS74" s="34"/>
      <c r="AT74" s="34"/>
      <c r="AU74" s="34">
        <v>4</v>
      </c>
      <c r="AV74" s="34">
        <v>2733</v>
      </c>
      <c r="AW74" s="34">
        <v>4754</v>
      </c>
      <c r="AX74" s="31">
        <f t="shared" si="14"/>
        <v>0.16435987621962567</v>
      </c>
      <c r="AY74" s="31"/>
      <c r="AZ74" s="28" t="s">
        <v>77</v>
      </c>
      <c r="BA74" s="35">
        <v>0.14046433618510698</v>
      </c>
      <c r="BB74" s="36">
        <v>0.13313952216582534</v>
      </c>
      <c r="BC74" s="36">
        <v>9.9187247157405053E-2</v>
      </c>
      <c r="BD74" s="36">
        <v>0.12993679065326103</v>
      </c>
      <c r="BE74" s="36">
        <v>0.11173856784988738</v>
      </c>
      <c r="BF74" s="36"/>
      <c r="BG74" s="36"/>
      <c r="BH74" s="36">
        <v>6.6666666666666662E-3</v>
      </c>
      <c r="BI74" s="36">
        <v>6.3206620951132747E-2</v>
      </c>
      <c r="BJ74" s="36">
        <v>7.3617240701938189E-2</v>
      </c>
      <c r="BK74" s="37">
        <v>212.12778886314828</v>
      </c>
      <c r="BL74" s="37">
        <v>215.69996179223969</v>
      </c>
      <c r="BM74" s="37">
        <v>223.60247262400296</v>
      </c>
      <c r="BN74" s="37">
        <v>224.08033223564379</v>
      </c>
      <c r="BO74" s="37">
        <v>223.32112119536635</v>
      </c>
      <c r="BP74" s="38"/>
      <c r="BQ74" s="38"/>
      <c r="BR74" s="38">
        <v>60</v>
      </c>
      <c r="BS74" s="38">
        <v>80.633004024881089</v>
      </c>
      <c r="BT74" s="38">
        <v>134.61506100126209</v>
      </c>
    </row>
    <row r="75" spans="1:72" s="4" customFormat="1" ht="18" customHeight="1" x14ac:dyDescent="0.25">
      <c r="A75" s="28" t="s">
        <v>78</v>
      </c>
      <c r="B75" s="29">
        <v>115</v>
      </c>
      <c r="C75" s="29">
        <v>126</v>
      </c>
      <c r="D75" s="29">
        <v>138</v>
      </c>
      <c r="E75" s="29">
        <v>149</v>
      </c>
      <c r="F75" s="29">
        <v>160</v>
      </c>
      <c r="G75" s="29"/>
      <c r="H75" s="29">
        <v>2</v>
      </c>
      <c r="I75" s="29">
        <v>4</v>
      </c>
      <c r="J75" s="29">
        <v>10</v>
      </c>
      <c r="K75" s="29">
        <v>10</v>
      </c>
      <c r="L75" s="30">
        <f t="shared" si="11"/>
        <v>0.39130434782608692</v>
      </c>
      <c r="M75" s="31"/>
      <c r="N75" s="29">
        <v>110</v>
      </c>
      <c r="O75" s="29">
        <v>119</v>
      </c>
      <c r="P75" s="29">
        <v>131</v>
      </c>
      <c r="Q75" s="29">
        <v>141</v>
      </c>
      <c r="R75" s="29">
        <v>154</v>
      </c>
      <c r="S75" s="29"/>
      <c r="T75" s="29">
        <v>2</v>
      </c>
      <c r="U75" s="29">
        <v>4</v>
      </c>
      <c r="V75" s="29">
        <v>10</v>
      </c>
      <c r="W75" s="29">
        <v>10</v>
      </c>
      <c r="X75" s="30">
        <f t="shared" si="12"/>
        <v>0.39999999999999991</v>
      </c>
      <c r="Y75" s="31"/>
      <c r="Z75" s="28" t="s">
        <v>78</v>
      </c>
      <c r="AA75" s="32">
        <v>223168</v>
      </c>
      <c r="AB75" s="29">
        <v>247074</v>
      </c>
      <c r="AC75" s="29">
        <v>262433</v>
      </c>
      <c r="AD75" s="29">
        <v>269969</v>
      </c>
      <c r="AE75" s="29">
        <v>144802</v>
      </c>
      <c r="AF75" s="29"/>
      <c r="AG75" s="29">
        <v>602</v>
      </c>
      <c r="AH75" s="29">
        <v>2129</v>
      </c>
      <c r="AI75" s="29">
        <v>3442</v>
      </c>
      <c r="AJ75" s="29">
        <v>5916</v>
      </c>
      <c r="AK75" s="31">
        <f t="shared" si="13"/>
        <v>0.20971196587324337</v>
      </c>
      <c r="AL75" s="31"/>
      <c r="AM75" s="28" t="s">
        <v>78</v>
      </c>
      <c r="AN75" s="33">
        <v>4918516</v>
      </c>
      <c r="AO75" s="34">
        <v>5527495</v>
      </c>
      <c r="AP75" s="34">
        <v>5488917</v>
      </c>
      <c r="AQ75" s="34">
        <v>6253518</v>
      </c>
      <c r="AR75" s="34">
        <v>2692941</v>
      </c>
      <c r="AS75" s="34"/>
      <c r="AT75" s="34">
        <v>2289</v>
      </c>
      <c r="AU75" s="34">
        <v>16282</v>
      </c>
      <c r="AV75" s="34">
        <v>21992</v>
      </c>
      <c r="AW75" s="34">
        <v>37559</v>
      </c>
      <c r="AX75" s="31">
        <f t="shared" si="14"/>
        <v>0.27142373837962497</v>
      </c>
      <c r="AY75" s="31"/>
      <c r="AZ75" s="28" t="s">
        <v>78</v>
      </c>
      <c r="BA75" s="35">
        <v>0.16783045516306816</v>
      </c>
      <c r="BB75" s="36">
        <v>0.1848333780803148</v>
      </c>
      <c r="BC75" s="36">
        <v>0.17075400433192131</v>
      </c>
      <c r="BD75" s="36">
        <v>0.18038802279874011</v>
      </c>
      <c r="BE75" s="36">
        <v>0.15344519366864681</v>
      </c>
      <c r="BF75" s="36"/>
      <c r="BG75" s="36">
        <v>6.2636620929063747E-2</v>
      </c>
      <c r="BH75" s="36">
        <v>6.9960178890864186E-2</v>
      </c>
      <c r="BI75" s="36">
        <v>5.988166074559511E-2</v>
      </c>
      <c r="BJ75" s="36">
        <v>8.5177339707964969E-2</v>
      </c>
      <c r="BK75" s="37">
        <v>210.47036183678162</v>
      </c>
      <c r="BL75" s="37">
        <v>208.16106600910538</v>
      </c>
      <c r="BM75" s="37">
        <v>207.85826897546457</v>
      </c>
      <c r="BN75" s="37">
        <v>207.57743672281748</v>
      </c>
      <c r="BO75" s="37">
        <v>214.09610238026013</v>
      </c>
      <c r="BP75" s="38"/>
      <c r="BQ75" s="38">
        <v>142.28920926168632</v>
      </c>
      <c r="BR75" s="38">
        <v>104.65176268271711</v>
      </c>
      <c r="BS75" s="38">
        <v>137.65096398690432</v>
      </c>
      <c r="BT75" s="38">
        <v>188.46428286163103</v>
      </c>
    </row>
    <row r="76" spans="1:72" s="4" customFormat="1" ht="18" customHeight="1" x14ac:dyDescent="0.25">
      <c r="A76" s="28" t="s">
        <v>79</v>
      </c>
      <c r="B76" s="29">
        <v>31</v>
      </c>
      <c r="C76" s="29">
        <v>34</v>
      </c>
      <c r="D76" s="29">
        <v>38</v>
      </c>
      <c r="E76" s="29">
        <v>40</v>
      </c>
      <c r="F76" s="29">
        <v>40</v>
      </c>
      <c r="G76" s="29"/>
      <c r="H76" s="29"/>
      <c r="I76" s="29"/>
      <c r="J76" s="29"/>
      <c r="K76" s="29"/>
      <c r="L76" s="30">
        <f t="shared" si="11"/>
        <v>0.29032258064516125</v>
      </c>
      <c r="M76" s="31"/>
      <c r="N76" s="29">
        <v>30</v>
      </c>
      <c r="O76" s="29">
        <v>34</v>
      </c>
      <c r="P76" s="29">
        <v>38</v>
      </c>
      <c r="Q76" s="29">
        <v>39</v>
      </c>
      <c r="R76" s="29">
        <v>40</v>
      </c>
      <c r="S76" s="29"/>
      <c r="T76" s="29"/>
      <c r="U76" s="29"/>
      <c r="V76" s="29"/>
      <c r="W76" s="29"/>
      <c r="X76" s="30">
        <f t="shared" si="12"/>
        <v>0.33333333333333326</v>
      </c>
      <c r="Y76" s="31"/>
      <c r="Z76" s="28" t="s">
        <v>79</v>
      </c>
      <c r="AA76" s="32">
        <v>56492</v>
      </c>
      <c r="AB76" s="29">
        <v>71905</v>
      </c>
      <c r="AC76" s="29">
        <v>69708</v>
      </c>
      <c r="AD76" s="29">
        <v>75905</v>
      </c>
      <c r="AE76" s="29">
        <v>42776</v>
      </c>
      <c r="AF76" s="29"/>
      <c r="AG76" s="29"/>
      <c r="AH76" s="29"/>
      <c r="AI76" s="29"/>
      <c r="AJ76" s="29"/>
      <c r="AK76" s="31">
        <f t="shared" si="13"/>
        <v>0.34364157756850533</v>
      </c>
      <c r="AL76" s="31"/>
      <c r="AM76" s="28" t="s">
        <v>79</v>
      </c>
      <c r="AN76" s="33">
        <v>1255553</v>
      </c>
      <c r="AO76" s="34">
        <v>1560883</v>
      </c>
      <c r="AP76" s="34">
        <v>1465257</v>
      </c>
      <c r="AQ76" s="34">
        <v>1561884</v>
      </c>
      <c r="AR76" s="34">
        <v>678709</v>
      </c>
      <c r="AS76" s="34"/>
      <c r="AT76" s="34"/>
      <c r="AU76" s="34"/>
      <c r="AV76" s="34"/>
      <c r="AW76" s="34"/>
      <c r="AX76" s="31">
        <f t="shared" si="14"/>
        <v>0.24398093907624774</v>
      </c>
      <c r="AY76" s="31"/>
      <c r="AZ76" s="28" t="s">
        <v>79</v>
      </c>
      <c r="BA76" s="35">
        <v>0.20065927450307375</v>
      </c>
      <c r="BB76" s="36">
        <v>0.18387678895592563</v>
      </c>
      <c r="BC76" s="36">
        <v>0.16755635210503714</v>
      </c>
      <c r="BD76" s="36">
        <v>0.16284716541324196</v>
      </c>
      <c r="BE76" s="36">
        <v>0.13268154338485616</v>
      </c>
      <c r="BF76" s="36"/>
      <c r="BG76" s="36"/>
      <c r="BH76" s="36"/>
      <c r="BI76" s="36"/>
      <c r="BJ76" s="36"/>
      <c r="BK76" s="37">
        <v>222.73529831078417</v>
      </c>
      <c r="BL76" s="37">
        <v>217.59155586933807</v>
      </c>
      <c r="BM76" s="37">
        <v>217.48001169760664</v>
      </c>
      <c r="BN76" s="37">
        <v>229.08816589452223</v>
      </c>
      <c r="BO76" s="37">
        <v>241.37903063021119</v>
      </c>
      <c r="BP76" s="38"/>
      <c r="BQ76" s="38"/>
      <c r="BR76" s="38"/>
      <c r="BS76" s="38"/>
      <c r="BT76" s="38"/>
    </row>
    <row r="77" spans="1:72" s="4" customFormat="1" ht="18" customHeight="1" x14ac:dyDescent="0.25">
      <c r="A77" s="28" t="s">
        <v>80</v>
      </c>
      <c r="B77" s="29">
        <v>33</v>
      </c>
      <c r="C77" s="29">
        <v>40</v>
      </c>
      <c r="D77" s="29">
        <v>42</v>
      </c>
      <c r="E77" s="29">
        <v>44</v>
      </c>
      <c r="F77" s="29">
        <v>42</v>
      </c>
      <c r="G77" s="29">
        <v>2</v>
      </c>
      <c r="H77" s="29">
        <v>7</v>
      </c>
      <c r="I77" s="29">
        <v>10</v>
      </c>
      <c r="J77" s="29">
        <v>11</v>
      </c>
      <c r="K77" s="29">
        <v>11</v>
      </c>
      <c r="L77" s="30">
        <f t="shared" si="11"/>
        <v>0.27272727272727271</v>
      </c>
      <c r="M77" s="31">
        <f t="shared" si="15"/>
        <v>4.5</v>
      </c>
      <c r="N77" s="29">
        <v>31</v>
      </c>
      <c r="O77" s="29">
        <v>38</v>
      </c>
      <c r="P77" s="29">
        <v>41</v>
      </c>
      <c r="Q77" s="29">
        <v>43</v>
      </c>
      <c r="R77" s="29">
        <v>41</v>
      </c>
      <c r="S77" s="29">
        <v>1</v>
      </c>
      <c r="T77" s="29">
        <v>6</v>
      </c>
      <c r="U77" s="29">
        <v>10</v>
      </c>
      <c r="V77" s="29">
        <v>11</v>
      </c>
      <c r="W77" s="29">
        <v>11</v>
      </c>
      <c r="X77" s="30">
        <f t="shared" si="12"/>
        <v>0.32258064516129026</v>
      </c>
      <c r="Y77" s="31">
        <f t="shared" si="16"/>
        <v>10</v>
      </c>
      <c r="Z77" s="28" t="s">
        <v>80</v>
      </c>
      <c r="AA77" s="32">
        <v>55402</v>
      </c>
      <c r="AB77" s="29">
        <v>61542</v>
      </c>
      <c r="AC77" s="29">
        <v>58660</v>
      </c>
      <c r="AD77" s="29">
        <v>59964</v>
      </c>
      <c r="AE77" s="29">
        <v>29338</v>
      </c>
      <c r="AF77" s="29">
        <v>1223</v>
      </c>
      <c r="AG77" s="29">
        <v>3517</v>
      </c>
      <c r="AH77" s="29">
        <v>5193</v>
      </c>
      <c r="AI77" s="29">
        <v>7399</v>
      </c>
      <c r="AJ77" s="29">
        <v>2431</v>
      </c>
      <c r="AK77" s="31">
        <f t="shared" si="13"/>
        <v>8.2343597704054083E-2</v>
      </c>
      <c r="AL77" s="31">
        <f t="shared" si="17"/>
        <v>5.0498773507767787</v>
      </c>
      <c r="AM77" s="28" t="s">
        <v>80</v>
      </c>
      <c r="AN77" s="33">
        <v>1311484</v>
      </c>
      <c r="AO77" s="34">
        <v>1463165</v>
      </c>
      <c r="AP77" s="34">
        <v>1316034</v>
      </c>
      <c r="AQ77" s="34">
        <v>1526326</v>
      </c>
      <c r="AR77" s="34">
        <v>610589</v>
      </c>
      <c r="AS77" s="34">
        <v>9744</v>
      </c>
      <c r="AT77" s="34">
        <v>26730</v>
      </c>
      <c r="AU77" s="34">
        <v>33577</v>
      </c>
      <c r="AV77" s="34">
        <v>46073</v>
      </c>
      <c r="AW77" s="34">
        <v>21742</v>
      </c>
      <c r="AX77" s="31">
        <f t="shared" si="14"/>
        <v>0.16381595200551446</v>
      </c>
      <c r="AY77" s="31">
        <f t="shared" si="18"/>
        <v>3.728345648604269</v>
      </c>
      <c r="AZ77" s="28" t="s">
        <v>80</v>
      </c>
      <c r="BA77" s="35">
        <v>0.14675081148355645</v>
      </c>
      <c r="BB77" s="36">
        <v>0.13423559566787957</v>
      </c>
      <c r="BC77" s="36">
        <v>0.12185820570509709</v>
      </c>
      <c r="BD77" s="36">
        <v>0.13280990975287421</v>
      </c>
      <c r="BE77" s="36">
        <v>0.11404491539629925</v>
      </c>
      <c r="BF77" s="36">
        <v>0.11340816870710443</v>
      </c>
      <c r="BG77" s="36">
        <v>7.5368583836424113E-2</v>
      </c>
      <c r="BH77" s="36">
        <v>4.7652999502677977E-2</v>
      </c>
      <c r="BI77" s="36">
        <v>4.0885854973635775E-2</v>
      </c>
      <c r="BJ77" s="36">
        <v>4.2706087612091818E-2</v>
      </c>
      <c r="BK77" s="37">
        <v>277.90371899314061</v>
      </c>
      <c r="BL77" s="37">
        <v>276.93117932700687</v>
      </c>
      <c r="BM77" s="37">
        <v>269.06496792636057</v>
      </c>
      <c r="BN77" s="37">
        <v>270.09786637979045</v>
      </c>
      <c r="BO77" s="37">
        <v>264.22184480886489</v>
      </c>
      <c r="BP77" s="38">
        <v>187.50410509031198</v>
      </c>
      <c r="BQ77" s="38">
        <v>173.22035166479611</v>
      </c>
      <c r="BR77" s="38">
        <v>171.6086011257706</v>
      </c>
      <c r="BS77" s="38">
        <v>172.37286480151064</v>
      </c>
      <c r="BT77" s="38">
        <v>169.09943887406862</v>
      </c>
    </row>
    <row r="78" spans="1:72" s="4" customFormat="1" ht="18" customHeight="1" x14ac:dyDescent="0.25">
      <c r="A78" s="28" t="s">
        <v>81</v>
      </c>
      <c r="B78" s="29">
        <v>45</v>
      </c>
      <c r="C78" s="29">
        <v>49</v>
      </c>
      <c r="D78" s="29">
        <v>49</v>
      </c>
      <c r="E78" s="29">
        <v>51</v>
      </c>
      <c r="F78" s="29">
        <v>51</v>
      </c>
      <c r="G78" s="29"/>
      <c r="H78" s="29"/>
      <c r="I78" s="29"/>
      <c r="J78" s="29"/>
      <c r="K78" s="29"/>
      <c r="L78" s="30">
        <f t="shared" si="11"/>
        <v>0.1333333333333333</v>
      </c>
      <c r="M78" s="31"/>
      <c r="N78" s="29">
        <v>44</v>
      </c>
      <c r="O78" s="29">
        <v>48</v>
      </c>
      <c r="P78" s="29">
        <v>48</v>
      </c>
      <c r="Q78" s="29">
        <v>49</v>
      </c>
      <c r="R78" s="29">
        <v>49</v>
      </c>
      <c r="S78" s="29"/>
      <c r="T78" s="29"/>
      <c r="U78" s="29"/>
      <c r="V78" s="29"/>
      <c r="W78" s="29"/>
      <c r="X78" s="30">
        <f t="shared" si="12"/>
        <v>0.11363636363636354</v>
      </c>
      <c r="Y78" s="31"/>
      <c r="Z78" s="28" t="s">
        <v>81</v>
      </c>
      <c r="AA78" s="32">
        <v>52845</v>
      </c>
      <c r="AB78" s="29">
        <v>87337</v>
      </c>
      <c r="AC78" s="29">
        <v>84740</v>
      </c>
      <c r="AD78" s="29">
        <v>80947</v>
      </c>
      <c r="AE78" s="29">
        <v>41703</v>
      </c>
      <c r="AF78" s="29"/>
      <c r="AG78" s="29"/>
      <c r="AH78" s="29"/>
      <c r="AI78" s="29"/>
      <c r="AJ78" s="29"/>
      <c r="AK78" s="31">
        <f t="shared" si="13"/>
        <v>0.53178162550856278</v>
      </c>
      <c r="AL78" s="31"/>
      <c r="AM78" s="28" t="s">
        <v>81</v>
      </c>
      <c r="AN78" s="33">
        <v>1296931</v>
      </c>
      <c r="AO78" s="34">
        <v>1738185</v>
      </c>
      <c r="AP78" s="34">
        <v>1534341</v>
      </c>
      <c r="AQ78" s="34">
        <v>1675932</v>
      </c>
      <c r="AR78" s="34">
        <v>699300</v>
      </c>
      <c r="AS78" s="34"/>
      <c r="AT78" s="34"/>
      <c r="AU78" s="34"/>
      <c r="AV78" s="34"/>
      <c r="AW78" s="34"/>
      <c r="AX78" s="31">
        <f t="shared" si="14"/>
        <v>0.29222911627526837</v>
      </c>
      <c r="AY78" s="31"/>
      <c r="AZ78" s="28" t="s">
        <v>81</v>
      </c>
      <c r="BA78" s="35">
        <v>0.14303071957119706</v>
      </c>
      <c r="BB78" s="36">
        <v>0.14193795575443247</v>
      </c>
      <c r="BC78" s="36">
        <v>0.13514948386953549</v>
      </c>
      <c r="BD78" s="36">
        <v>0.15638364655876635</v>
      </c>
      <c r="BE78" s="36">
        <v>0.12720658892207864</v>
      </c>
      <c r="BF78" s="36"/>
      <c r="BG78" s="36"/>
      <c r="BH78" s="36"/>
      <c r="BI78" s="36"/>
      <c r="BJ78" s="36"/>
      <c r="BK78" s="37">
        <v>215.9450834315781</v>
      </c>
      <c r="BL78" s="37">
        <v>222.11868069279163</v>
      </c>
      <c r="BM78" s="37">
        <v>222.84250404571083</v>
      </c>
      <c r="BN78" s="37">
        <v>218.21699508094599</v>
      </c>
      <c r="BO78" s="37">
        <v>219.79881678821675</v>
      </c>
      <c r="BP78" s="38"/>
      <c r="BQ78" s="38"/>
      <c r="BR78" s="38"/>
      <c r="BS78" s="38"/>
      <c r="BT78" s="38"/>
    </row>
    <row r="79" spans="1:72" s="4" customFormat="1" ht="18" customHeight="1" x14ac:dyDescent="0.25">
      <c r="A79" s="28" t="s">
        <v>82</v>
      </c>
      <c r="B79" s="29">
        <v>1</v>
      </c>
      <c r="C79" s="29">
        <v>1</v>
      </c>
      <c r="D79" s="29">
        <v>4</v>
      </c>
      <c r="E79" s="29">
        <v>8</v>
      </c>
      <c r="F79" s="29">
        <v>8</v>
      </c>
      <c r="G79" s="29"/>
      <c r="H79" s="29"/>
      <c r="I79" s="29">
        <v>1</v>
      </c>
      <c r="J79" s="29">
        <v>2</v>
      </c>
      <c r="K79" s="29">
        <v>2</v>
      </c>
      <c r="L79" s="30">
        <f t="shared" si="11"/>
        <v>7</v>
      </c>
      <c r="M79" s="31"/>
      <c r="N79" s="29">
        <v>1</v>
      </c>
      <c r="O79" s="29">
        <v>1</v>
      </c>
      <c r="P79" s="29">
        <v>4</v>
      </c>
      <c r="Q79" s="29">
        <v>8</v>
      </c>
      <c r="R79" s="29">
        <v>8</v>
      </c>
      <c r="S79" s="29"/>
      <c r="T79" s="29"/>
      <c r="U79" s="29">
        <v>1</v>
      </c>
      <c r="V79" s="29">
        <v>2</v>
      </c>
      <c r="W79" s="29">
        <v>2</v>
      </c>
      <c r="X79" s="30">
        <f t="shared" si="12"/>
        <v>7</v>
      </c>
      <c r="Y79" s="31"/>
      <c r="Z79" s="28" t="s">
        <v>82</v>
      </c>
      <c r="AA79" s="32">
        <v>2825</v>
      </c>
      <c r="AB79" s="29">
        <v>3033</v>
      </c>
      <c r="AC79" s="29">
        <v>3527</v>
      </c>
      <c r="AD79" s="29">
        <v>6651</v>
      </c>
      <c r="AE79" s="29">
        <v>1876</v>
      </c>
      <c r="AF79" s="29"/>
      <c r="AG79" s="29"/>
      <c r="AH79" s="29">
        <v>6</v>
      </c>
      <c r="AI79" s="29">
        <v>400</v>
      </c>
      <c r="AJ79" s="29">
        <v>102</v>
      </c>
      <c r="AK79" s="31">
        <f t="shared" si="13"/>
        <v>1.3543362831858405</v>
      </c>
      <c r="AL79" s="31"/>
      <c r="AM79" s="28" t="s">
        <v>82</v>
      </c>
      <c r="AN79" s="33">
        <v>69443</v>
      </c>
      <c r="AO79" s="34">
        <v>79557</v>
      </c>
      <c r="AP79" s="34">
        <v>72523</v>
      </c>
      <c r="AQ79" s="34">
        <v>104802</v>
      </c>
      <c r="AR79" s="34">
        <v>26061</v>
      </c>
      <c r="AS79" s="34"/>
      <c r="AT79" s="34"/>
      <c r="AU79" s="34">
        <v>16</v>
      </c>
      <c r="AV79" s="34">
        <v>1565</v>
      </c>
      <c r="AW79" s="34">
        <v>416</v>
      </c>
      <c r="AX79" s="31">
        <f t="shared" si="14"/>
        <v>0.50918019094797162</v>
      </c>
      <c r="AY79" s="31"/>
      <c r="AZ79" s="28" t="s">
        <v>82</v>
      </c>
      <c r="BA79" s="35">
        <v>8.1666421662305588E-2</v>
      </c>
      <c r="BB79" s="36">
        <v>8.7144401615452616E-2</v>
      </c>
      <c r="BC79" s="36">
        <v>2.947600010337734E-2</v>
      </c>
      <c r="BD79" s="36">
        <v>6.7203882374347046E-2</v>
      </c>
      <c r="BE79" s="36">
        <v>5.3890364492990506E-2</v>
      </c>
      <c r="BF79" s="36"/>
      <c r="BG79" s="36"/>
      <c r="BH79" s="36">
        <v>6.6006600660065999E-3</v>
      </c>
      <c r="BI79" s="36">
        <v>6.7278167690186741E-2</v>
      </c>
      <c r="BJ79" s="36">
        <v>3.0464351582217046E-2</v>
      </c>
      <c r="BK79" s="37">
        <v>160.18057975605893</v>
      </c>
      <c r="BL79" s="37">
        <v>166.16853325288787</v>
      </c>
      <c r="BM79" s="37">
        <v>179.67651641548198</v>
      </c>
      <c r="BN79" s="37">
        <v>171.60979752294804</v>
      </c>
      <c r="BO79" s="37">
        <v>160.93933463796478</v>
      </c>
      <c r="BP79" s="38"/>
      <c r="BQ79" s="38"/>
      <c r="BR79" s="38">
        <v>131.25</v>
      </c>
      <c r="BS79" s="38">
        <v>114.93290734824281</v>
      </c>
      <c r="BT79" s="38">
        <v>116.58653846153847</v>
      </c>
    </row>
    <row r="80" spans="1:72" s="4" customFormat="1" ht="18" customHeight="1" x14ac:dyDescent="0.25">
      <c r="A80" s="28" t="s">
        <v>83</v>
      </c>
      <c r="B80" s="29">
        <v>57</v>
      </c>
      <c r="C80" s="29">
        <v>65</v>
      </c>
      <c r="D80" s="29">
        <v>74</v>
      </c>
      <c r="E80" s="29">
        <v>77</v>
      </c>
      <c r="F80" s="29">
        <v>76</v>
      </c>
      <c r="G80" s="29"/>
      <c r="H80" s="29"/>
      <c r="I80" s="29"/>
      <c r="J80" s="29">
        <v>1</v>
      </c>
      <c r="K80" s="29">
        <v>1</v>
      </c>
      <c r="L80" s="30">
        <f t="shared" si="11"/>
        <v>0.33333333333333326</v>
      </c>
      <c r="M80" s="31"/>
      <c r="N80" s="29">
        <v>57</v>
      </c>
      <c r="O80" s="29">
        <v>65</v>
      </c>
      <c r="P80" s="29">
        <v>74</v>
      </c>
      <c r="Q80" s="29">
        <v>76</v>
      </c>
      <c r="R80" s="29">
        <v>76</v>
      </c>
      <c r="S80" s="29"/>
      <c r="T80" s="29"/>
      <c r="U80" s="29"/>
      <c r="V80" s="29">
        <v>1</v>
      </c>
      <c r="W80" s="29">
        <v>1</v>
      </c>
      <c r="X80" s="30">
        <f t="shared" si="12"/>
        <v>0.33333333333333326</v>
      </c>
      <c r="Y80" s="31"/>
      <c r="Z80" s="28" t="s">
        <v>83</v>
      </c>
      <c r="AA80" s="32">
        <v>105626</v>
      </c>
      <c r="AB80" s="29">
        <v>125777</v>
      </c>
      <c r="AC80" s="29">
        <v>139854</v>
      </c>
      <c r="AD80" s="29">
        <v>162731</v>
      </c>
      <c r="AE80" s="29">
        <v>83416</v>
      </c>
      <c r="AF80" s="29"/>
      <c r="AG80" s="29"/>
      <c r="AH80" s="29"/>
      <c r="AI80" s="29">
        <v>4</v>
      </c>
      <c r="AJ80" s="29">
        <v>271</v>
      </c>
      <c r="AK80" s="31">
        <f t="shared" si="13"/>
        <v>0.54063393482665245</v>
      </c>
      <c r="AL80" s="31"/>
      <c r="AM80" s="28" t="s">
        <v>83</v>
      </c>
      <c r="AN80" s="33">
        <v>2253855</v>
      </c>
      <c r="AO80" s="34">
        <v>2525137</v>
      </c>
      <c r="AP80" s="34">
        <v>2630751</v>
      </c>
      <c r="AQ80" s="34">
        <v>3051218</v>
      </c>
      <c r="AR80" s="34">
        <v>1243981</v>
      </c>
      <c r="AS80" s="34"/>
      <c r="AT80" s="34"/>
      <c r="AU80" s="34"/>
      <c r="AV80" s="34">
        <v>89</v>
      </c>
      <c r="AW80" s="34">
        <v>4052</v>
      </c>
      <c r="AX80" s="31">
        <f t="shared" si="14"/>
        <v>0.35377741691457532</v>
      </c>
      <c r="AY80" s="31"/>
      <c r="AZ80" s="28" t="s">
        <v>83</v>
      </c>
      <c r="BA80" s="35">
        <v>0.15910999175274021</v>
      </c>
      <c r="BB80" s="36">
        <v>0.15729414181409901</v>
      </c>
      <c r="BC80" s="36">
        <v>0.16160453903033498</v>
      </c>
      <c r="BD80" s="36">
        <v>0.17204795070866466</v>
      </c>
      <c r="BE80" s="36">
        <v>0.13869053764572825</v>
      </c>
      <c r="BF80" s="36"/>
      <c r="BG80" s="36"/>
      <c r="BH80" s="36"/>
      <c r="BI80" s="36">
        <v>7.946428571428571E-2</v>
      </c>
      <c r="BJ80" s="36">
        <v>5.3400105429625727E-2</v>
      </c>
      <c r="BK80" s="37">
        <v>254.09585546985056</v>
      </c>
      <c r="BL80" s="37">
        <v>242.19079776661627</v>
      </c>
      <c r="BM80" s="37">
        <v>229.4755721845207</v>
      </c>
      <c r="BN80" s="37">
        <v>226.75037198259844</v>
      </c>
      <c r="BO80" s="37">
        <v>234.0228420289377</v>
      </c>
      <c r="BP80" s="38"/>
      <c r="BQ80" s="38"/>
      <c r="BR80" s="38"/>
      <c r="BS80" s="38">
        <v>130.3370786516854</v>
      </c>
      <c r="BT80" s="38">
        <v>143.23790720631786</v>
      </c>
    </row>
    <row r="81" spans="1:72" s="4" customFormat="1" ht="18" customHeight="1" x14ac:dyDescent="0.25">
      <c r="A81" s="28" t="s">
        <v>84</v>
      </c>
      <c r="B81" s="29">
        <v>49</v>
      </c>
      <c r="C81" s="29">
        <v>49</v>
      </c>
      <c r="D81" s="29">
        <v>56</v>
      </c>
      <c r="E81" s="29">
        <v>58</v>
      </c>
      <c r="F81" s="29">
        <v>67</v>
      </c>
      <c r="G81" s="29">
        <v>1</v>
      </c>
      <c r="H81" s="29">
        <v>1</v>
      </c>
      <c r="I81" s="29">
        <v>4</v>
      </c>
      <c r="J81" s="29">
        <v>8</v>
      </c>
      <c r="K81" s="29">
        <v>8</v>
      </c>
      <c r="L81" s="30">
        <f t="shared" si="11"/>
        <v>0.36734693877551017</v>
      </c>
      <c r="M81" s="31">
        <f t="shared" si="15"/>
        <v>7</v>
      </c>
      <c r="N81" s="29">
        <v>49</v>
      </c>
      <c r="O81" s="29">
        <v>49</v>
      </c>
      <c r="P81" s="29">
        <v>56</v>
      </c>
      <c r="Q81" s="29">
        <v>58</v>
      </c>
      <c r="R81" s="29">
        <v>67</v>
      </c>
      <c r="S81" s="29">
        <v>1</v>
      </c>
      <c r="T81" s="29">
        <v>1</v>
      </c>
      <c r="U81" s="29">
        <v>4</v>
      </c>
      <c r="V81" s="29">
        <v>8</v>
      </c>
      <c r="W81" s="29">
        <v>8</v>
      </c>
      <c r="X81" s="30">
        <f t="shared" si="12"/>
        <v>0.36734693877551017</v>
      </c>
      <c r="Y81" s="31">
        <f t="shared" si="16"/>
        <v>7</v>
      </c>
      <c r="Z81" s="28" t="s">
        <v>84</v>
      </c>
      <c r="AA81" s="32">
        <v>104393</v>
      </c>
      <c r="AB81" s="29">
        <v>104901</v>
      </c>
      <c r="AC81" s="29">
        <v>101420</v>
      </c>
      <c r="AD81" s="29">
        <v>103515</v>
      </c>
      <c r="AE81" s="29">
        <v>36214</v>
      </c>
      <c r="AF81" s="29">
        <v>167</v>
      </c>
      <c r="AG81" s="29">
        <v>1095</v>
      </c>
      <c r="AH81" s="29">
        <v>830</v>
      </c>
      <c r="AI81" s="29">
        <v>5596</v>
      </c>
      <c r="AJ81" s="29">
        <v>2638</v>
      </c>
      <c r="AK81" s="31">
        <f t="shared" si="13"/>
        <v>-8.4105256099546999E-3</v>
      </c>
      <c r="AL81" s="31">
        <f t="shared" si="17"/>
        <v>32.508982035928142</v>
      </c>
      <c r="AM81" s="28" t="s">
        <v>84</v>
      </c>
      <c r="AN81" s="33">
        <v>2001054</v>
      </c>
      <c r="AO81" s="34">
        <v>2158498</v>
      </c>
      <c r="AP81" s="34">
        <v>2041820</v>
      </c>
      <c r="AQ81" s="34">
        <v>2207740</v>
      </c>
      <c r="AR81" s="34">
        <v>751978</v>
      </c>
      <c r="AS81" s="34">
        <v>2517</v>
      </c>
      <c r="AT81" s="34">
        <v>14672</v>
      </c>
      <c r="AU81" s="34">
        <v>13559</v>
      </c>
      <c r="AV81" s="34">
        <v>61924</v>
      </c>
      <c r="AW81" s="34">
        <v>35906</v>
      </c>
      <c r="AX81" s="31">
        <f t="shared" si="14"/>
        <v>0.10328856692523036</v>
      </c>
      <c r="AY81" s="31">
        <f t="shared" si="18"/>
        <v>23.602304330552244</v>
      </c>
      <c r="AZ81" s="28" t="s">
        <v>84</v>
      </c>
      <c r="BA81" s="35">
        <v>0.16811624000113154</v>
      </c>
      <c r="BB81" s="36">
        <v>0.17920992382264678</v>
      </c>
      <c r="BC81" s="36">
        <v>0.15993545494366562</v>
      </c>
      <c r="BD81" s="36">
        <v>0.16828516213478287</v>
      </c>
      <c r="BE81" s="36">
        <v>0.16606419161007938</v>
      </c>
      <c r="BF81" s="36">
        <v>6.1019661082692911E-2</v>
      </c>
      <c r="BG81" s="36">
        <v>5.4247314809679627E-2</v>
      </c>
      <c r="BH81" s="36">
        <v>6.7107426608731049E-2</v>
      </c>
      <c r="BI81" s="36">
        <v>8.4838722959843516E-2</v>
      </c>
      <c r="BJ81" s="36">
        <v>9.9143651936164603E-2</v>
      </c>
      <c r="BK81" s="37">
        <v>182.98751971710908</v>
      </c>
      <c r="BL81" s="37">
        <v>185.19403062221971</v>
      </c>
      <c r="BM81" s="37">
        <v>185.22657008943003</v>
      </c>
      <c r="BN81" s="37">
        <v>182.56370443530491</v>
      </c>
      <c r="BO81" s="37">
        <v>195.33380311658058</v>
      </c>
      <c r="BP81" s="38">
        <v>171.32300357568533</v>
      </c>
      <c r="BQ81" s="38">
        <v>151.60782442748092</v>
      </c>
      <c r="BR81" s="38">
        <v>151.66900213880081</v>
      </c>
      <c r="BS81" s="38">
        <v>167.06347296686261</v>
      </c>
      <c r="BT81" s="38">
        <v>168.55027014983568</v>
      </c>
    </row>
    <row r="82" spans="1:72" s="4" customFormat="1" ht="18" customHeight="1" x14ac:dyDescent="0.25">
      <c r="A82" s="28" t="s">
        <v>85</v>
      </c>
      <c r="B82" s="29">
        <v>37</v>
      </c>
      <c r="C82" s="29">
        <v>48</v>
      </c>
      <c r="D82" s="29">
        <v>47</v>
      </c>
      <c r="E82" s="29">
        <v>44</v>
      </c>
      <c r="F82" s="29">
        <v>46</v>
      </c>
      <c r="G82" s="29"/>
      <c r="H82" s="29">
        <v>3</v>
      </c>
      <c r="I82" s="29">
        <v>3</v>
      </c>
      <c r="J82" s="29">
        <v>3</v>
      </c>
      <c r="K82" s="29">
        <v>3</v>
      </c>
      <c r="L82" s="30">
        <f t="shared" si="11"/>
        <v>0.2432432432432432</v>
      </c>
      <c r="M82" s="31"/>
      <c r="N82" s="29">
        <v>36</v>
      </c>
      <c r="O82" s="29">
        <v>47</v>
      </c>
      <c r="P82" s="29">
        <v>46</v>
      </c>
      <c r="Q82" s="29">
        <v>41</v>
      </c>
      <c r="R82" s="29">
        <v>44</v>
      </c>
      <c r="S82" s="29"/>
      <c r="T82" s="29">
        <v>3</v>
      </c>
      <c r="U82" s="29">
        <v>3</v>
      </c>
      <c r="V82" s="29">
        <v>3</v>
      </c>
      <c r="W82" s="29">
        <v>3</v>
      </c>
      <c r="X82" s="30">
        <f t="shared" si="12"/>
        <v>0.22222222222222232</v>
      </c>
      <c r="Y82" s="31"/>
      <c r="Z82" s="28" t="s">
        <v>85</v>
      </c>
      <c r="AA82" s="32">
        <v>56544</v>
      </c>
      <c r="AB82" s="29">
        <v>70173</v>
      </c>
      <c r="AC82" s="29">
        <v>69323</v>
      </c>
      <c r="AD82" s="29">
        <v>62070</v>
      </c>
      <c r="AE82" s="29">
        <v>30921</v>
      </c>
      <c r="AF82" s="29"/>
      <c r="AG82" s="29">
        <v>822</v>
      </c>
      <c r="AH82" s="29">
        <v>865</v>
      </c>
      <c r="AI82" s="29">
        <v>771</v>
      </c>
      <c r="AJ82" s="29">
        <v>404</v>
      </c>
      <c r="AK82" s="31">
        <f t="shared" si="13"/>
        <v>9.772920203735147E-2</v>
      </c>
      <c r="AL82" s="31"/>
      <c r="AM82" s="28" t="s">
        <v>85</v>
      </c>
      <c r="AN82" s="33">
        <v>1104056</v>
      </c>
      <c r="AO82" s="34">
        <v>1282762</v>
      </c>
      <c r="AP82" s="34">
        <v>1204002</v>
      </c>
      <c r="AQ82" s="34">
        <v>1252973</v>
      </c>
      <c r="AR82" s="34">
        <v>533244</v>
      </c>
      <c r="AS82" s="34"/>
      <c r="AT82" s="34">
        <v>2662</v>
      </c>
      <c r="AU82" s="34">
        <v>2612</v>
      </c>
      <c r="AV82" s="34">
        <v>2433</v>
      </c>
      <c r="AW82" s="34">
        <v>1745</v>
      </c>
      <c r="AX82" s="31">
        <f t="shared" si="14"/>
        <v>0.13488174512887019</v>
      </c>
      <c r="AY82" s="31"/>
      <c r="AZ82" s="28" t="s">
        <v>85</v>
      </c>
      <c r="BA82" s="35">
        <v>0.11813371391148107</v>
      </c>
      <c r="BB82" s="36">
        <v>0.11242108698472965</v>
      </c>
      <c r="BC82" s="36">
        <v>0.10046934881355649</v>
      </c>
      <c r="BD82" s="36">
        <v>0.11157396259492046</v>
      </c>
      <c r="BE82" s="36">
        <v>0.11476778213017796</v>
      </c>
      <c r="BF82" s="36"/>
      <c r="BG82" s="36">
        <v>2.3815062906515791E-2</v>
      </c>
      <c r="BH82" s="36">
        <v>1.9692544566964908E-2</v>
      </c>
      <c r="BI82" s="36">
        <v>1.8034150406604773E-2</v>
      </c>
      <c r="BJ82" s="36">
        <v>5.272008505530227E-2</v>
      </c>
      <c r="BK82" s="37">
        <v>208.09592459078166</v>
      </c>
      <c r="BL82" s="37">
        <v>216.18304394735733</v>
      </c>
      <c r="BM82" s="37">
        <v>213.07827089988223</v>
      </c>
      <c r="BN82" s="37">
        <v>221.41288918436391</v>
      </c>
      <c r="BO82" s="37">
        <v>224.86120061360279</v>
      </c>
      <c r="BP82" s="38"/>
      <c r="BQ82" s="38">
        <v>127.09616829451541</v>
      </c>
      <c r="BR82" s="38">
        <v>126.86447166921899</v>
      </c>
      <c r="BS82" s="38">
        <v>104.34854089601315</v>
      </c>
      <c r="BT82" s="38">
        <v>98.647564469914045</v>
      </c>
    </row>
    <row r="83" spans="1:72" s="4" customFormat="1" ht="18" customHeight="1" x14ac:dyDescent="0.25">
      <c r="A83" s="28" t="s">
        <v>86</v>
      </c>
      <c r="B83" s="29">
        <v>44</v>
      </c>
      <c r="C83" s="29">
        <v>45</v>
      </c>
      <c r="D83" s="29">
        <v>47</v>
      </c>
      <c r="E83" s="29">
        <v>56</v>
      </c>
      <c r="F83" s="29">
        <v>57</v>
      </c>
      <c r="G83" s="29">
        <v>1</v>
      </c>
      <c r="H83" s="29">
        <v>1</v>
      </c>
      <c r="I83" s="29">
        <v>1</v>
      </c>
      <c r="J83" s="29">
        <v>1</v>
      </c>
      <c r="K83" s="29">
        <v>1</v>
      </c>
      <c r="L83" s="30">
        <f t="shared" si="11"/>
        <v>0.29545454545454541</v>
      </c>
      <c r="M83" s="31">
        <f t="shared" si="15"/>
        <v>0</v>
      </c>
      <c r="N83" s="29">
        <v>44</v>
      </c>
      <c r="O83" s="29">
        <v>45</v>
      </c>
      <c r="P83" s="29">
        <v>47</v>
      </c>
      <c r="Q83" s="29">
        <v>56</v>
      </c>
      <c r="R83" s="29">
        <v>57</v>
      </c>
      <c r="S83" s="29">
        <v>1</v>
      </c>
      <c r="T83" s="29">
        <v>1</v>
      </c>
      <c r="U83" s="29">
        <v>1</v>
      </c>
      <c r="V83" s="29">
        <v>1</v>
      </c>
      <c r="W83" s="29">
        <v>1</v>
      </c>
      <c r="X83" s="30">
        <f t="shared" si="12"/>
        <v>0.29545454545454541</v>
      </c>
      <c r="Y83" s="31">
        <f t="shared" si="16"/>
        <v>0</v>
      </c>
      <c r="Z83" s="28" t="s">
        <v>86</v>
      </c>
      <c r="AA83" s="32">
        <v>90423</v>
      </c>
      <c r="AB83" s="29">
        <v>92023</v>
      </c>
      <c r="AC83" s="29">
        <v>94804</v>
      </c>
      <c r="AD83" s="29">
        <v>98987</v>
      </c>
      <c r="AE83" s="29">
        <v>60636</v>
      </c>
      <c r="AF83" s="29">
        <v>1000</v>
      </c>
      <c r="AG83" s="29">
        <v>964</v>
      </c>
      <c r="AH83" s="29">
        <v>940</v>
      </c>
      <c r="AI83" s="29">
        <v>958</v>
      </c>
      <c r="AJ83" s="29">
        <v>825</v>
      </c>
      <c r="AK83" s="31">
        <f t="shared" si="13"/>
        <v>9.4710416597546976E-2</v>
      </c>
      <c r="AL83" s="31">
        <f t="shared" si="17"/>
        <v>-4.2000000000000037E-2</v>
      </c>
      <c r="AM83" s="28" t="s">
        <v>86</v>
      </c>
      <c r="AN83" s="33">
        <v>2348184</v>
      </c>
      <c r="AO83" s="34">
        <v>2404549</v>
      </c>
      <c r="AP83" s="34">
        <v>2280048</v>
      </c>
      <c r="AQ83" s="34">
        <v>2424022</v>
      </c>
      <c r="AR83" s="34">
        <v>1079018</v>
      </c>
      <c r="AS83" s="34">
        <v>7647</v>
      </c>
      <c r="AT83" s="34">
        <v>6880</v>
      </c>
      <c r="AU83" s="34">
        <v>7110</v>
      </c>
      <c r="AV83" s="34">
        <v>6272</v>
      </c>
      <c r="AW83" s="34">
        <v>3912</v>
      </c>
      <c r="AX83" s="31">
        <f t="shared" si="14"/>
        <v>3.2296446956456615E-2</v>
      </c>
      <c r="AY83" s="31">
        <f t="shared" si="18"/>
        <v>-0.17980907545442659</v>
      </c>
      <c r="AZ83" s="28" t="s">
        <v>86</v>
      </c>
      <c r="BA83" s="35">
        <v>0.20712801373583278</v>
      </c>
      <c r="BB83" s="36">
        <v>0.20768117815708131</v>
      </c>
      <c r="BC83" s="36">
        <v>0.19070288143129013</v>
      </c>
      <c r="BD83" s="36">
        <v>0.20734673257449529</v>
      </c>
      <c r="BE83" s="36">
        <v>0.14725605371067771</v>
      </c>
      <c r="BF83" s="36">
        <v>5.0980000000000004E-2</v>
      </c>
      <c r="BG83" s="36">
        <v>4.757952973720609E-2</v>
      </c>
      <c r="BH83" s="36">
        <v>5.0425531914893615E-2</v>
      </c>
      <c r="BI83" s="36">
        <v>4.3646485734168405E-2</v>
      </c>
      <c r="BJ83" s="36">
        <v>3.1612121212121216E-2</v>
      </c>
      <c r="BK83" s="37">
        <v>252.13910387771998</v>
      </c>
      <c r="BL83" s="37">
        <v>256.36655959184031</v>
      </c>
      <c r="BM83" s="37">
        <v>264.33598985635388</v>
      </c>
      <c r="BN83" s="37">
        <v>269.90155411130758</v>
      </c>
      <c r="BO83" s="37">
        <v>292.07136581595489</v>
      </c>
      <c r="BP83" s="38">
        <v>458.97737674905193</v>
      </c>
      <c r="BQ83" s="38">
        <v>491.12645348837208</v>
      </c>
      <c r="BR83" s="38">
        <v>453.38255977496482</v>
      </c>
      <c r="BS83" s="38">
        <v>450.86096938775512</v>
      </c>
      <c r="BT83" s="38">
        <v>456.27556237218812</v>
      </c>
    </row>
    <row r="84" spans="1:72" s="4" customFormat="1" ht="18" customHeight="1" x14ac:dyDescent="0.25">
      <c r="A84" s="28" t="s">
        <v>87</v>
      </c>
      <c r="B84" s="29">
        <v>12</v>
      </c>
      <c r="C84" s="29">
        <v>12</v>
      </c>
      <c r="D84" s="29">
        <v>12</v>
      </c>
      <c r="E84" s="29">
        <v>12</v>
      </c>
      <c r="F84" s="29">
        <v>18</v>
      </c>
      <c r="G84" s="29"/>
      <c r="H84" s="29"/>
      <c r="I84" s="29"/>
      <c r="J84" s="29"/>
      <c r="K84" s="29"/>
      <c r="L84" s="30">
        <f t="shared" si="11"/>
        <v>0.5</v>
      </c>
      <c r="M84" s="31"/>
      <c r="N84" s="29">
        <v>12</v>
      </c>
      <c r="O84" s="29">
        <v>12</v>
      </c>
      <c r="P84" s="29">
        <v>12</v>
      </c>
      <c r="Q84" s="29">
        <v>12</v>
      </c>
      <c r="R84" s="29">
        <v>18</v>
      </c>
      <c r="S84" s="29"/>
      <c r="T84" s="29"/>
      <c r="U84" s="29"/>
      <c r="V84" s="29"/>
      <c r="W84" s="29"/>
      <c r="X84" s="30">
        <f t="shared" si="12"/>
        <v>0.5</v>
      </c>
      <c r="Y84" s="31"/>
      <c r="Z84" s="28" t="s">
        <v>87</v>
      </c>
      <c r="AA84" s="32">
        <v>22161</v>
      </c>
      <c r="AB84" s="29">
        <v>27713</v>
      </c>
      <c r="AC84" s="29">
        <v>26848</v>
      </c>
      <c r="AD84" s="29">
        <v>26313</v>
      </c>
      <c r="AE84" s="29">
        <v>12027</v>
      </c>
      <c r="AF84" s="29"/>
      <c r="AG84" s="29"/>
      <c r="AH84" s="29"/>
      <c r="AI84" s="29"/>
      <c r="AJ84" s="29"/>
      <c r="AK84" s="31">
        <f t="shared" si="13"/>
        <v>0.18735616623798568</v>
      </c>
      <c r="AL84" s="31"/>
      <c r="AM84" s="28" t="s">
        <v>87</v>
      </c>
      <c r="AN84" s="33">
        <v>502308</v>
      </c>
      <c r="AO84" s="34">
        <v>547623</v>
      </c>
      <c r="AP84" s="34">
        <v>464171</v>
      </c>
      <c r="AQ84" s="34">
        <v>498675</v>
      </c>
      <c r="AR84" s="34">
        <v>166175</v>
      </c>
      <c r="AS84" s="34"/>
      <c r="AT84" s="34"/>
      <c r="AU84" s="34"/>
      <c r="AV84" s="34"/>
      <c r="AW84" s="34"/>
      <c r="AX84" s="31">
        <f t="shared" si="14"/>
        <v>-7.2326142526099035E-3</v>
      </c>
      <c r="AY84" s="31"/>
      <c r="AZ84" s="28" t="s">
        <v>87</v>
      </c>
      <c r="BA84" s="35">
        <v>0.10687883206193594</v>
      </c>
      <c r="BB84" s="36">
        <v>0.10876361494084376</v>
      </c>
      <c r="BC84" s="36">
        <v>9.2242075859305203E-2</v>
      </c>
      <c r="BD84" s="36">
        <v>0.1050259268821515</v>
      </c>
      <c r="BE84" s="36">
        <v>8.7897821913344762E-2</v>
      </c>
      <c r="BF84" s="36"/>
      <c r="BG84" s="36"/>
      <c r="BH84" s="36"/>
      <c r="BI84" s="36"/>
      <c r="BJ84" s="36"/>
      <c r="BK84" s="37">
        <v>195.08184221632942</v>
      </c>
      <c r="BL84" s="37">
        <v>199.12357589071314</v>
      </c>
      <c r="BM84" s="37">
        <v>200.41222954471519</v>
      </c>
      <c r="BN84" s="37">
        <v>199.50541334536521</v>
      </c>
      <c r="BO84" s="37">
        <v>205.62048442906575</v>
      </c>
      <c r="BP84" s="38"/>
      <c r="BQ84" s="38"/>
      <c r="BR84" s="38"/>
      <c r="BS84" s="38"/>
      <c r="BT84" s="38"/>
    </row>
    <row r="85" spans="1:72" s="4" customFormat="1" ht="28.5" customHeight="1" x14ac:dyDescent="0.25">
      <c r="A85" s="28" t="s">
        <v>88</v>
      </c>
      <c r="B85" s="29">
        <v>81</v>
      </c>
      <c r="C85" s="29">
        <v>83</v>
      </c>
      <c r="D85" s="29">
        <v>91</v>
      </c>
      <c r="E85" s="29">
        <v>87</v>
      </c>
      <c r="F85" s="29">
        <v>89</v>
      </c>
      <c r="G85" s="29">
        <v>2</v>
      </c>
      <c r="H85" s="29"/>
      <c r="I85" s="29">
        <v>1</v>
      </c>
      <c r="J85" s="29"/>
      <c r="K85" s="29"/>
      <c r="L85" s="30">
        <f t="shared" si="11"/>
        <v>9.8765432098765427E-2</v>
      </c>
      <c r="M85" s="31">
        <f t="shared" si="15"/>
        <v>-1</v>
      </c>
      <c r="N85" s="29">
        <v>76</v>
      </c>
      <c r="O85" s="29">
        <v>78</v>
      </c>
      <c r="P85" s="29">
        <v>84</v>
      </c>
      <c r="Q85" s="29">
        <v>83</v>
      </c>
      <c r="R85" s="29">
        <v>85</v>
      </c>
      <c r="S85" s="29"/>
      <c r="T85" s="29"/>
      <c r="U85" s="29"/>
      <c r="V85" s="29"/>
      <c r="W85" s="29"/>
      <c r="X85" s="30">
        <f t="shared" si="12"/>
        <v>0.11842105263157898</v>
      </c>
      <c r="Y85" s="31"/>
      <c r="Z85" s="28" t="s">
        <v>88</v>
      </c>
      <c r="AA85" s="32">
        <v>135108</v>
      </c>
      <c r="AB85" s="29">
        <v>154887</v>
      </c>
      <c r="AC85" s="29">
        <v>161344</v>
      </c>
      <c r="AD85" s="29">
        <v>161505</v>
      </c>
      <c r="AE85" s="29">
        <v>79683</v>
      </c>
      <c r="AF85" s="29">
        <v>4</v>
      </c>
      <c r="AG85" s="29"/>
      <c r="AH85" s="29">
        <v>2</v>
      </c>
      <c r="AI85" s="29"/>
      <c r="AJ85" s="29"/>
      <c r="AK85" s="31">
        <f t="shared" si="13"/>
        <v>0.19537703170796705</v>
      </c>
      <c r="AL85" s="31">
        <f>+AI85/AF85-1</f>
        <v>-1</v>
      </c>
      <c r="AM85" s="28" t="s">
        <v>88</v>
      </c>
      <c r="AN85" s="33">
        <v>2568358</v>
      </c>
      <c r="AO85" s="34">
        <v>3012428</v>
      </c>
      <c r="AP85" s="34">
        <v>2854785</v>
      </c>
      <c r="AQ85" s="34">
        <v>2951054</v>
      </c>
      <c r="AR85" s="34">
        <v>1279086</v>
      </c>
      <c r="AS85" s="34">
        <v>38</v>
      </c>
      <c r="AT85" s="34"/>
      <c r="AU85" s="34">
        <v>35</v>
      </c>
      <c r="AV85" s="34"/>
      <c r="AW85" s="34"/>
      <c r="AX85" s="31">
        <f t="shared" si="14"/>
        <v>0.14900414973302012</v>
      </c>
      <c r="AY85" s="31">
        <f t="shared" si="18"/>
        <v>-1</v>
      </c>
      <c r="AZ85" s="28" t="s">
        <v>88</v>
      </c>
      <c r="BA85" s="35">
        <v>0.16240388561546487</v>
      </c>
      <c r="BB85" s="36">
        <v>0.1746688440768778</v>
      </c>
      <c r="BC85" s="36">
        <v>0.16584833296135645</v>
      </c>
      <c r="BD85" s="36">
        <v>0.16438847094567874</v>
      </c>
      <c r="BE85" s="36">
        <v>0.1464064384426931</v>
      </c>
      <c r="BF85" s="36">
        <v>5.7301587301587298E-2</v>
      </c>
      <c r="BG85" s="36"/>
      <c r="BH85" s="36">
        <v>0.29166666666666669</v>
      </c>
      <c r="BI85" s="36"/>
      <c r="BJ85" s="36"/>
      <c r="BK85" s="37">
        <v>261.4911299359357</v>
      </c>
      <c r="BL85" s="37">
        <v>263.25419880574742</v>
      </c>
      <c r="BM85" s="37">
        <v>262.60009475319509</v>
      </c>
      <c r="BN85" s="37">
        <v>264.45890890508952</v>
      </c>
      <c r="BO85" s="37">
        <v>261.25386275825082</v>
      </c>
      <c r="BP85" s="38">
        <v>45.263157894736842</v>
      </c>
      <c r="BQ85" s="38"/>
      <c r="BR85" s="38">
        <v>150</v>
      </c>
      <c r="BS85" s="38"/>
      <c r="BT85" s="38"/>
    </row>
    <row r="86" spans="1:72" s="4" customFormat="1" ht="18" customHeight="1" x14ac:dyDescent="0.25">
      <c r="A86" s="28" t="s">
        <v>89</v>
      </c>
      <c r="B86" s="29">
        <v>110</v>
      </c>
      <c r="C86" s="29">
        <v>118</v>
      </c>
      <c r="D86" s="29">
        <v>133</v>
      </c>
      <c r="E86" s="29">
        <v>137</v>
      </c>
      <c r="F86" s="29">
        <v>140</v>
      </c>
      <c r="G86" s="29">
        <v>1</v>
      </c>
      <c r="H86" s="29">
        <v>1</v>
      </c>
      <c r="I86" s="29">
        <v>5</v>
      </c>
      <c r="J86" s="29">
        <v>5</v>
      </c>
      <c r="K86" s="29">
        <v>5</v>
      </c>
      <c r="L86" s="30">
        <f t="shared" si="11"/>
        <v>0.27272727272727271</v>
      </c>
      <c r="M86" s="31">
        <f t="shared" si="15"/>
        <v>4</v>
      </c>
      <c r="N86" s="29">
        <v>106</v>
      </c>
      <c r="O86" s="29">
        <v>113</v>
      </c>
      <c r="P86" s="29">
        <v>132</v>
      </c>
      <c r="Q86" s="29">
        <v>136</v>
      </c>
      <c r="R86" s="29">
        <v>139</v>
      </c>
      <c r="S86" s="29"/>
      <c r="T86" s="29"/>
      <c r="U86" s="29">
        <v>5</v>
      </c>
      <c r="V86" s="29">
        <v>5</v>
      </c>
      <c r="W86" s="29">
        <v>5</v>
      </c>
      <c r="X86" s="30">
        <f t="shared" si="12"/>
        <v>0.31132075471698117</v>
      </c>
      <c r="Y86" s="31"/>
      <c r="Z86" s="28" t="s">
        <v>89</v>
      </c>
      <c r="AA86" s="32">
        <v>216029</v>
      </c>
      <c r="AB86" s="29">
        <v>235427</v>
      </c>
      <c r="AC86" s="29">
        <v>247966</v>
      </c>
      <c r="AD86" s="29">
        <v>260717</v>
      </c>
      <c r="AE86" s="29">
        <v>132852</v>
      </c>
      <c r="AF86" s="29">
        <v>160</v>
      </c>
      <c r="AG86" s="29">
        <v>130</v>
      </c>
      <c r="AH86" s="29">
        <v>784</v>
      </c>
      <c r="AI86" s="29">
        <v>4810</v>
      </c>
      <c r="AJ86" s="29">
        <v>1973</v>
      </c>
      <c r="AK86" s="31">
        <f t="shared" si="13"/>
        <v>0.20686111586870282</v>
      </c>
      <c r="AL86" s="31">
        <f>+AI86/AF86-1</f>
        <v>29.0625</v>
      </c>
      <c r="AM86" s="28" t="s">
        <v>89</v>
      </c>
      <c r="AN86" s="33">
        <v>4362886</v>
      </c>
      <c r="AO86" s="34">
        <v>4959675</v>
      </c>
      <c r="AP86" s="34">
        <v>4814312</v>
      </c>
      <c r="AQ86" s="34">
        <v>5146288</v>
      </c>
      <c r="AR86" s="34">
        <v>2257309</v>
      </c>
      <c r="AS86" s="34">
        <v>2075</v>
      </c>
      <c r="AT86" s="34">
        <v>2032</v>
      </c>
      <c r="AU86" s="34">
        <v>6911</v>
      </c>
      <c r="AV86" s="34">
        <v>32794</v>
      </c>
      <c r="AW86" s="34">
        <v>14842</v>
      </c>
      <c r="AX86" s="31">
        <f t="shared" si="14"/>
        <v>0.17956050192464357</v>
      </c>
      <c r="AY86" s="31">
        <f t="shared" si="18"/>
        <v>14.80433734939759</v>
      </c>
      <c r="AZ86" s="28" t="s">
        <v>89</v>
      </c>
      <c r="BA86" s="35">
        <v>0.15810222540498087</v>
      </c>
      <c r="BB86" s="36">
        <v>0.16187508698030748</v>
      </c>
      <c r="BC86" s="36">
        <v>0.14352339545126203</v>
      </c>
      <c r="BD86" s="36">
        <v>0.15084468641669677</v>
      </c>
      <c r="BE86" s="36">
        <v>0.12861379452589491</v>
      </c>
      <c r="BF86" s="36">
        <v>0.10375</v>
      </c>
      <c r="BG86" s="36">
        <v>0.12504615384615383</v>
      </c>
      <c r="BH86" s="36">
        <v>4.4998380258691476E-2</v>
      </c>
      <c r="BI86" s="36">
        <v>3.3963799435787943E-2</v>
      </c>
      <c r="BJ86" s="36">
        <v>3.7592714897266441E-2</v>
      </c>
      <c r="BK86" s="37">
        <v>205.19285712026397</v>
      </c>
      <c r="BL86" s="37">
        <v>198.52705158301706</v>
      </c>
      <c r="BM86" s="37">
        <v>198.17590827515954</v>
      </c>
      <c r="BN86" s="37">
        <v>200.80064865588551</v>
      </c>
      <c r="BO86" s="37">
        <v>204.95088890355731</v>
      </c>
      <c r="BP86" s="38">
        <v>42.327710843373495</v>
      </c>
      <c r="BQ86" s="38">
        <v>46.102362204724407</v>
      </c>
      <c r="BR86" s="38">
        <v>133.65504268557373</v>
      </c>
      <c r="BS86" s="38">
        <v>157.11044703299385</v>
      </c>
      <c r="BT86" s="38">
        <v>158.36544940035034</v>
      </c>
    </row>
    <row r="87" spans="1:72" s="4" customFormat="1" ht="18" customHeight="1" x14ac:dyDescent="0.25">
      <c r="A87" s="28" t="s">
        <v>90</v>
      </c>
      <c r="B87" s="29">
        <v>12</v>
      </c>
      <c r="C87" s="29">
        <v>11</v>
      </c>
      <c r="D87" s="29">
        <v>11</v>
      </c>
      <c r="E87" s="29">
        <v>13</v>
      </c>
      <c r="F87" s="29">
        <v>16</v>
      </c>
      <c r="G87" s="29"/>
      <c r="H87" s="29"/>
      <c r="I87" s="29"/>
      <c r="J87" s="29"/>
      <c r="K87" s="29"/>
      <c r="L87" s="30">
        <f t="shared" si="11"/>
        <v>0.33333333333333326</v>
      </c>
      <c r="M87" s="31"/>
      <c r="N87" s="29">
        <v>12</v>
      </c>
      <c r="O87" s="29">
        <v>11</v>
      </c>
      <c r="P87" s="29">
        <v>11</v>
      </c>
      <c r="Q87" s="29">
        <v>13</v>
      </c>
      <c r="R87" s="29">
        <v>16</v>
      </c>
      <c r="S87" s="29"/>
      <c r="T87" s="29"/>
      <c r="U87" s="29"/>
      <c r="V87" s="29"/>
      <c r="W87" s="29"/>
      <c r="X87" s="30">
        <f t="shared" si="12"/>
        <v>0.33333333333333326</v>
      </c>
      <c r="Y87" s="31"/>
      <c r="Z87" s="28" t="s">
        <v>90</v>
      </c>
      <c r="AA87" s="32">
        <v>16078</v>
      </c>
      <c r="AB87" s="29">
        <v>19348</v>
      </c>
      <c r="AC87" s="29">
        <v>17464</v>
      </c>
      <c r="AD87" s="29">
        <v>18816</v>
      </c>
      <c r="AE87" s="29">
        <v>4975</v>
      </c>
      <c r="AF87" s="29"/>
      <c r="AG87" s="29"/>
      <c r="AH87" s="29"/>
      <c r="AI87" s="29"/>
      <c r="AJ87" s="29"/>
      <c r="AK87" s="31">
        <f t="shared" si="13"/>
        <v>0.17029481278766023</v>
      </c>
      <c r="AL87" s="31"/>
      <c r="AM87" s="28" t="s">
        <v>90</v>
      </c>
      <c r="AN87" s="33">
        <v>311657</v>
      </c>
      <c r="AO87" s="34">
        <v>359374</v>
      </c>
      <c r="AP87" s="34">
        <v>314674</v>
      </c>
      <c r="AQ87" s="34">
        <v>386946</v>
      </c>
      <c r="AR87" s="34">
        <v>88672</v>
      </c>
      <c r="AS87" s="34"/>
      <c r="AT87" s="34"/>
      <c r="AU87" s="34"/>
      <c r="AV87" s="34"/>
      <c r="AW87" s="34"/>
      <c r="AX87" s="31">
        <f t="shared" si="14"/>
        <v>0.24157647670355553</v>
      </c>
      <c r="AY87" s="31"/>
      <c r="AZ87" s="28" t="s">
        <v>90</v>
      </c>
      <c r="BA87" s="35">
        <v>0.17519768765043617</v>
      </c>
      <c r="BB87" s="36">
        <v>0.18598049567789421</v>
      </c>
      <c r="BC87" s="36">
        <v>0.17172134673351633</v>
      </c>
      <c r="BD87" s="36">
        <v>0.1890510410184536</v>
      </c>
      <c r="BE87" s="36">
        <v>0.16121064161249773</v>
      </c>
      <c r="BF87" s="36"/>
      <c r="BG87" s="36"/>
      <c r="BH87" s="36"/>
      <c r="BI87" s="36"/>
      <c r="BJ87" s="36"/>
      <c r="BK87" s="37">
        <v>294.29744879787717</v>
      </c>
      <c r="BL87" s="37">
        <v>273.13189045395603</v>
      </c>
      <c r="BM87" s="37">
        <v>267.8131335922256</v>
      </c>
      <c r="BN87" s="37">
        <v>273.62339964749606</v>
      </c>
      <c r="BO87" s="37">
        <v>258.09940003608807</v>
      </c>
      <c r="BP87" s="38"/>
      <c r="BQ87" s="38"/>
      <c r="BR87" s="38"/>
      <c r="BS87" s="38"/>
      <c r="BT87" s="38"/>
    </row>
    <row r="88" spans="1:72" s="4" customFormat="1" ht="18" customHeight="1" x14ac:dyDescent="0.25">
      <c r="A88" s="28" t="s">
        <v>91</v>
      </c>
      <c r="B88" s="29">
        <v>37</v>
      </c>
      <c r="C88" s="29">
        <v>47</v>
      </c>
      <c r="D88" s="29">
        <v>50</v>
      </c>
      <c r="E88" s="29">
        <v>49</v>
      </c>
      <c r="F88" s="29">
        <v>51</v>
      </c>
      <c r="G88" s="29"/>
      <c r="H88" s="29">
        <v>3</v>
      </c>
      <c r="I88" s="29">
        <v>5</v>
      </c>
      <c r="J88" s="29">
        <v>6</v>
      </c>
      <c r="K88" s="29">
        <v>7</v>
      </c>
      <c r="L88" s="30">
        <f t="shared" si="11"/>
        <v>0.37837837837837829</v>
      </c>
      <c r="M88" s="31"/>
      <c r="N88" s="29">
        <v>37</v>
      </c>
      <c r="O88" s="29">
        <v>47</v>
      </c>
      <c r="P88" s="29">
        <v>50</v>
      </c>
      <c r="Q88" s="29">
        <v>49</v>
      </c>
      <c r="R88" s="29">
        <v>51</v>
      </c>
      <c r="S88" s="29"/>
      <c r="T88" s="29">
        <v>3</v>
      </c>
      <c r="U88" s="29">
        <v>5</v>
      </c>
      <c r="V88" s="29">
        <v>6</v>
      </c>
      <c r="W88" s="29">
        <v>7</v>
      </c>
      <c r="X88" s="30">
        <f t="shared" si="12"/>
        <v>0.37837837837837829</v>
      </c>
      <c r="Y88" s="31"/>
      <c r="Z88" s="28" t="s">
        <v>91</v>
      </c>
      <c r="AA88" s="32">
        <v>64070</v>
      </c>
      <c r="AB88" s="29">
        <v>91313</v>
      </c>
      <c r="AC88" s="29">
        <v>92369</v>
      </c>
      <c r="AD88" s="29">
        <v>86415</v>
      </c>
      <c r="AE88" s="29">
        <v>41181</v>
      </c>
      <c r="AF88" s="29"/>
      <c r="AG88" s="29">
        <v>416</v>
      </c>
      <c r="AH88" s="29">
        <v>1723</v>
      </c>
      <c r="AI88" s="29">
        <v>2371</v>
      </c>
      <c r="AJ88" s="29">
        <v>1102</v>
      </c>
      <c r="AK88" s="31">
        <f t="shared" si="13"/>
        <v>0.34875916965818643</v>
      </c>
      <c r="AL88" s="31"/>
      <c r="AM88" s="28" t="s">
        <v>91</v>
      </c>
      <c r="AN88" s="33">
        <v>1439568</v>
      </c>
      <c r="AO88" s="34">
        <v>1676549</v>
      </c>
      <c r="AP88" s="34">
        <v>1536558</v>
      </c>
      <c r="AQ88" s="34">
        <v>1602211</v>
      </c>
      <c r="AR88" s="34">
        <v>680629</v>
      </c>
      <c r="AS88" s="34"/>
      <c r="AT88" s="34">
        <v>3567</v>
      </c>
      <c r="AU88" s="34">
        <v>10843</v>
      </c>
      <c r="AV88" s="34">
        <v>12771</v>
      </c>
      <c r="AW88" s="34">
        <v>7946</v>
      </c>
      <c r="AX88" s="31">
        <f t="shared" si="14"/>
        <v>0.11298042190434909</v>
      </c>
      <c r="AY88" s="31"/>
      <c r="AZ88" s="28" t="s">
        <v>91</v>
      </c>
      <c r="BA88" s="35">
        <v>0.19234568996246942</v>
      </c>
      <c r="BB88" s="36">
        <v>0.14821498883231482</v>
      </c>
      <c r="BC88" s="36">
        <v>0.12892119537746358</v>
      </c>
      <c r="BD88" s="36">
        <v>0.1340894343480572</v>
      </c>
      <c r="BE88" s="36">
        <v>0.11919622448646616</v>
      </c>
      <c r="BF88" s="36"/>
      <c r="BG88" s="36">
        <v>2.5991619341857664E-2</v>
      </c>
      <c r="BH88" s="36">
        <v>1.5636029979931333E-2</v>
      </c>
      <c r="BI88" s="36">
        <v>2.6013707363049064E-2</v>
      </c>
      <c r="BJ88" s="36">
        <v>3.3499398268253718E-2</v>
      </c>
      <c r="BK88" s="37">
        <v>161.62589783879608</v>
      </c>
      <c r="BL88" s="37">
        <v>174.41075687617837</v>
      </c>
      <c r="BM88" s="37">
        <v>172.82613881155152</v>
      </c>
      <c r="BN88" s="37">
        <v>181.01236790909562</v>
      </c>
      <c r="BO88" s="37">
        <v>189.44158359399907</v>
      </c>
      <c r="BP88" s="38"/>
      <c r="BQ88" s="38">
        <v>153.35351836276985</v>
      </c>
      <c r="BR88" s="38">
        <v>146.72581388914506</v>
      </c>
      <c r="BS88" s="38">
        <v>145.69798762822018</v>
      </c>
      <c r="BT88" s="38">
        <v>139.57588723886232</v>
      </c>
    </row>
    <row r="89" spans="1:72" s="4" customFormat="1" ht="18" customHeight="1" x14ac:dyDescent="0.25">
      <c r="A89" s="28" t="s">
        <v>92</v>
      </c>
      <c r="B89" s="29">
        <v>2</v>
      </c>
      <c r="C89" s="29">
        <v>2</v>
      </c>
      <c r="D89" s="29">
        <v>2</v>
      </c>
      <c r="E89" s="29">
        <v>2</v>
      </c>
      <c r="F89" s="29">
        <v>2</v>
      </c>
      <c r="G89" s="29"/>
      <c r="H89" s="29"/>
      <c r="I89" s="29"/>
      <c r="J89" s="29"/>
      <c r="K89" s="29"/>
      <c r="L89" s="30">
        <f t="shared" si="11"/>
        <v>0</v>
      </c>
      <c r="M89" s="31"/>
      <c r="N89" s="29">
        <v>2</v>
      </c>
      <c r="O89" s="29">
        <v>2</v>
      </c>
      <c r="P89" s="29">
        <v>2</v>
      </c>
      <c r="Q89" s="29">
        <v>2</v>
      </c>
      <c r="R89" s="29">
        <v>2</v>
      </c>
      <c r="S89" s="29"/>
      <c r="T89" s="29"/>
      <c r="U89" s="29"/>
      <c r="V89" s="29"/>
      <c r="W89" s="29"/>
      <c r="X89" s="30">
        <f t="shared" si="12"/>
        <v>0</v>
      </c>
      <c r="Y89" s="31"/>
      <c r="Z89" s="28" t="s">
        <v>92</v>
      </c>
      <c r="AA89" s="32">
        <v>1647</v>
      </c>
      <c r="AB89" s="29">
        <v>1740</v>
      </c>
      <c r="AC89" s="29">
        <v>1730</v>
      </c>
      <c r="AD89" s="29">
        <v>1774</v>
      </c>
      <c r="AE89" s="29">
        <v>1066</v>
      </c>
      <c r="AF89" s="29"/>
      <c r="AG89" s="29"/>
      <c r="AH89" s="29"/>
      <c r="AI89" s="29"/>
      <c r="AJ89" s="29"/>
      <c r="AK89" s="31">
        <f t="shared" si="13"/>
        <v>7.7109896782027842E-2</v>
      </c>
      <c r="AL89" s="31"/>
      <c r="AM89" s="28" t="s">
        <v>92</v>
      </c>
      <c r="AN89" s="33">
        <v>42822</v>
      </c>
      <c r="AO89" s="34">
        <v>49285</v>
      </c>
      <c r="AP89" s="34">
        <v>53433</v>
      </c>
      <c r="AQ89" s="34">
        <v>51355</v>
      </c>
      <c r="AR89" s="34">
        <v>27473</v>
      </c>
      <c r="AS89" s="34"/>
      <c r="AT89" s="34"/>
      <c r="AU89" s="34"/>
      <c r="AV89" s="34"/>
      <c r="AW89" s="34"/>
      <c r="AX89" s="31">
        <f t="shared" si="14"/>
        <v>0.19926673205361722</v>
      </c>
      <c r="AY89" s="31"/>
      <c r="AZ89" s="28" t="s">
        <v>92</v>
      </c>
      <c r="BA89" s="35">
        <v>0.11248862281399045</v>
      </c>
      <c r="BB89" s="36">
        <v>0.11485453588584518</v>
      </c>
      <c r="BC89" s="36">
        <v>0.13034781164661599</v>
      </c>
      <c r="BD89" s="36">
        <v>0.1302440515434069</v>
      </c>
      <c r="BE89" s="36">
        <v>0.14016764301285148</v>
      </c>
      <c r="BF89" s="36"/>
      <c r="BG89" s="36"/>
      <c r="BH89" s="36"/>
      <c r="BI89" s="36"/>
      <c r="BJ89" s="36"/>
      <c r="BK89" s="37">
        <v>285.955116528887</v>
      </c>
      <c r="BL89" s="37">
        <v>286.80267829968551</v>
      </c>
      <c r="BM89" s="37">
        <v>291.85241330264068</v>
      </c>
      <c r="BN89" s="37">
        <v>300.53062019277576</v>
      </c>
      <c r="BO89" s="37">
        <v>293.51799949040878</v>
      </c>
      <c r="BP89" s="38"/>
      <c r="BQ89" s="38"/>
      <c r="BR89" s="38"/>
      <c r="BS89" s="38"/>
      <c r="BT89" s="38"/>
    </row>
    <row r="90" spans="1:72" s="4" customFormat="1" ht="18" customHeight="1" x14ac:dyDescent="0.25">
      <c r="A90" s="28" t="s">
        <v>93</v>
      </c>
      <c r="B90" s="29">
        <v>25</v>
      </c>
      <c r="C90" s="29">
        <v>28</v>
      </c>
      <c r="D90" s="29">
        <v>29</v>
      </c>
      <c r="E90" s="29">
        <v>30</v>
      </c>
      <c r="F90" s="29">
        <v>35</v>
      </c>
      <c r="G90" s="29"/>
      <c r="H90" s="29"/>
      <c r="I90" s="29"/>
      <c r="J90" s="29">
        <v>1</v>
      </c>
      <c r="K90" s="29">
        <v>1</v>
      </c>
      <c r="L90" s="30">
        <f t="shared" si="11"/>
        <v>0.39999999999999991</v>
      </c>
      <c r="M90" s="31"/>
      <c r="N90" s="29">
        <v>23</v>
      </c>
      <c r="O90" s="29">
        <v>28</v>
      </c>
      <c r="P90" s="29">
        <v>29</v>
      </c>
      <c r="Q90" s="29">
        <v>30</v>
      </c>
      <c r="R90" s="29">
        <v>34</v>
      </c>
      <c r="S90" s="29"/>
      <c r="T90" s="29"/>
      <c r="U90" s="29"/>
      <c r="V90" s="29">
        <v>1</v>
      </c>
      <c r="W90" s="29">
        <v>1</v>
      </c>
      <c r="X90" s="30">
        <f t="shared" si="12"/>
        <v>0.47826086956521729</v>
      </c>
      <c r="Y90" s="31"/>
      <c r="Z90" s="28" t="s">
        <v>93</v>
      </c>
      <c r="AA90" s="32">
        <v>29865</v>
      </c>
      <c r="AB90" s="29">
        <v>40167</v>
      </c>
      <c r="AC90" s="29">
        <v>41813</v>
      </c>
      <c r="AD90" s="29">
        <v>47492</v>
      </c>
      <c r="AE90" s="29">
        <v>24525</v>
      </c>
      <c r="AF90" s="29"/>
      <c r="AG90" s="29"/>
      <c r="AH90" s="29"/>
      <c r="AI90" s="29">
        <v>206</v>
      </c>
      <c r="AJ90" s="29">
        <v>423</v>
      </c>
      <c r="AK90" s="31">
        <f t="shared" si="13"/>
        <v>0.59022266867570727</v>
      </c>
      <c r="AL90" s="31"/>
      <c r="AM90" s="28" t="s">
        <v>93</v>
      </c>
      <c r="AN90" s="33">
        <v>495833</v>
      </c>
      <c r="AO90" s="34">
        <v>579094</v>
      </c>
      <c r="AP90" s="34">
        <v>557653</v>
      </c>
      <c r="AQ90" s="34">
        <v>647186</v>
      </c>
      <c r="AR90" s="34">
        <v>266317</v>
      </c>
      <c r="AS90" s="34"/>
      <c r="AT90" s="34"/>
      <c r="AU90" s="34"/>
      <c r="AV90" s="34">
        <v>4525</v>
      </c>
      <c r="AW90" s="34">
        <v>6196</v>
      </c>
      <c r="AX90" s="31">
        <f t="shared" si="14"/>
        <v>0.3052499531092121</v>
      </c>
      <c r="AY90" s="31"/>
      <c r="AZ90" s="28" t="s">
        <v>93</v>
      </c>
      <c r="BA90" s="35">
        <v>0.16612618320486935</v>
      </c>
      <c r="BB90" s="36">
        <v>0.16648765614644251</v>
      </c>
      <c r="BC90" s="36">
        <v>0.17693022722833199</v>
      </c>
      <c r="BD90" s="36">
        <v>0.1716282396484882</v>
      </c>
      <c r="BE90" s="36">
        <v>0.13250320358329795</v>
      </c>
      <c r="BF90" s="36"/>
      <c r="BG90" s="36"/>
      <c r="BH90" s="36"/>
      <c r="BI90" s="36">
        <v>9.0024669743752977E-2</v>
      </c>
      <c r="BJ90" s="36">
        <v>6.0031779250474752E-2</v>
      </c>
      <c r="BK90" s="37">
        <v>288.1072891477574</v>
      </c>
      <c r="BL90" s="37">
        <v>308.7685073580455</v>
      </c>
      <c r="BM90" s="37">
        <v>309.78186972902506</v>
      </c>
      <c r="BN90" s="37">
        <v>313.84362532564052</v>
      </c>
      <c r="BO90" s="37">
        <v>314.59186983932682</v>
      </c>
      <c r="BP90" s="38"/>
      <c r="BQ90" s="38"/>
      <c r="BR90" s="38"/>
      <c r="BS90" s="38">
        <v>275.71270718232046</v>
      </c>
      <c r="BT90" s="38">
        <v>260.84570690768237</v>
      </c>
    </row>
    <row r="91" spans="1:72" s="4" customFormat="1" ht="18" customHeight="1" x14ac:dyDescent="0.25">
      <c r="A91" s="28" t="s">
        <v>94</v>
      </c>
      <c r="B91" s="29">
        <v>46</v>
      </c>
      <c r="C91" s="29">
        <v>46</v>
      </c>
      <c r="D91" s="29">
        <v>58</v>
      </c>
      <c r="E91" s="29">
        <v>75</v>
      </c>
      <c r="F91" s="29">
        <v>83</v>
      </c>
      <c r="G91" s="29">
        <v>2</v>
      </c>
      <c r="H91" s="29">
        <v>2</v>
      </c>
      <c r="I91" s="29">
        <v>2</v>
      </c>
      <c r="J91" s="29">
        <v>11</v>
      </c>
      <c r="K91" s="29">
        <v>19</v>
      </c>
      <c r="L91" s="30">
        <f t="shared" si="11"/>
        <v>0.80434782608695654</v>
      </c>
      <c r="M91" s="31">
        <f t="shared" si="15"/>
        <v>8.5</v>
      </c>
      <c r="N91" s="29">
        <v>40</v>
      </c>
      <c r="O91" s="29">
        <v>41</v>
      </c>
      <c r="P91" s="29">
        <v>53</v>
      </c>
      <c r="Q91" s="29">
        <v>56</v>
      </c>
      <c r="R91" s="29">
        <v>57</v>
      </c>
      <c r="S91" s="29"/>
      <c r="T91" s="29"/>
      <c r="U91" s="29"/>
      <c r="V91" s="29"/>
      <c r="W91" s="29"/>
      <c r="X91" s="30">
        <f t="shared" si="12"/>
        <v>0.42500000000000004</v>
      </c>
      <c r="Y91" s="31"/>
      <c r="Z91" s="28" t="s">
        <v>94</v>
      </c>
      <c r="AA91" s="32">
        <v>79089</v>
      </c>
      <c r="AB91" s="29">
        <v>83288</v>
      </c>
      <c r="AC91" s="29">
        <v>92759</v>
      </c>
      <c r="AD91" s="29">
        <v>103271</v>
      </c>
      <c r="AE91" s="29">
        <v>55054</v>
      </c>
      <c r="AF91" s="29">
        <v>5</v>
      </c>
      <c r="AG91" s="29">
        <v>55</v>
      </c>
      <c r="AH91" s="29">
        <v>26</v>
      </c>
      <c r="AI91" s="29">
        <v>103</v>
      </c>
      <c r="AJ91" s="29">
        <v>130</v>
      </c>
      <c r="AK91" s="31">
        <f t="shared" si="13"/>
        <v>0.30575680562404384</v>
      </c>
      <c r="AL91" s="31">
        <f t="shared" si="17"/>
        <v>19.600000000000001</v>
      </c>
      <c r="AM91" s="28" t="s">
        <v>94</v>
      </c>
      <c r="AN91" s="33">
        <v>1809685</v>
      </c>
      <c r="AO91" s="34">
        <v>1988312</v>
      </c>
      <c r="AP91" s="34">
        <v>1873151</v>
      </c>
      <c r="AQ91" s="34">
        <v>2045706</v>
      </c>
      <c r="AR91" s="34">
        <v>926322</v>
      </c>
      <c r="AS91" s="34">
        <v>48</v>
      </c>
      <c r="AT91" s="34">
        <v>657</v>
      </c>
      <c r="AU91" s="34">
        <v>250</v>
      </c>
      <c r="AV91" s="34">
        <v>832</v>
      </c>
      <c r="AW91" s="34">
        <v>645</v>
      </c>
      <c r="AX91" s="31">
        <f t="shared" si="14"/>
        <v>0.13042104012576772</v>
      </c>
      <c r="AY91" s="31">
        <f t="shared" si="18"/>
        <v>16.333333333333332</v>
      </c>
      <c r="AZ91" s="28" t="s">
        <v>94</v>
      </c>
      <c r="BA91" s="35">
        <v>0.13501277630937336</v>
      </c>
      <c r="BB91" s="36">
        <v>0.15449608931266642</v>
      </c>
      <c r="BC91" s="36">
        <v>0.15112194606972013</v>
      </c>
      <c r="BD91" s="36">
        <v>0.11909090815465007</v>
      </c>
      <c r="BE91" s="36">
        <v>9.6495552591413958E-2</v>
      </c>
      <c r="BF91" s="36">
        <v>8.1511627906976747E-2</v>
      </c>
      <c r="BG91" s="36">
        <v>7.9150657229524773E-2</v>
      </c>
      <c r="BH91" s="36">
        <v>5.3360465116279066E-2</v>
      </c>
      <c r="BI91" s="36">
        <v>5.6712725456351226E-2</v>
      </c>
      <c r="BJ91" s="36">
        <v>3.8202805605407945E-2</v>
      </c>
      <c r="BK91" s="37">
        <v>208.17371819957617</v>
      </c>
      <c r="BL91" s="37">
        <v>204.48935302910206</v>
      </c>
      <c r="BM91" s="37">
        <v>209.16188598249687</v>
      </c>
      <c r="BN91" s="37">
        <v>210.37116212202537</v>
      </c>
      <c r="BO91" s="37">
        <v>216.75694582445414</v>
      </c>
      <c r="BP91" s="38">
        <v>30</v>
      </c>
      <c r="BQ91" s="38">
        <v>26.057838660578387</v>
      </c>
      <c r="BR91" s="38">
        <v>29.16</v>
      </c>
      <c r="BS91" s="38">
        <v>32.76442307692308</v>
      </c>
      <c r="BT91" s="38">
        <v>33.798449612403104</v>
      </c>
    </row>
    <row r="92" spans="1:72" s="4" customFormat="1" ht="18" customHeight="1" x14ac:dyDescent="0.25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46"/>
      <c r="Z92" s="7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46"/>
      <c r="AM92" s="7"/>
      <c r="AN92" s="8"/>
      <c r="AO92" s="8"/>
      <c r="AP92" s="8"/>
      <c r="AQ92" s="8"/>
      <c r="AR92" s="8"/>
      <c r="AS92" s="9"/>
      <c r="AT92" s="8"/>
      <c r="AU92" s="8"/>
      <c r="AV92" s="8"/>
      <c r="AW92" s="8"/>
      <c r="AX92" s="8"/>
      <c r="AY92" s="46"/>
      <c r="AZ92" s="7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</row>
    <row r="93" spans="1:72" s="4" customFormat="1" ht="18" customHeight="1" x14ac:dyDescent="0.25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46"/>
      <c r="Z93" s="7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46"/>
      <c r="AM93" s="7"/>
      <c r="AN93" s="8"/>
      <c r="AO93" s="8"/>
      <c r="AP93" s="8"/>
      <c r="AQ93" s="8"/>
      <c r="AR93" s="8"/>
      <c r="AS93" s="9"/>
      <c r="AT93" s="8"/>
      <c r="AU93" s="8"/>
      <c r="AV93" s="8"/>
      <c r="AW93" s="8"/>
      <c r="AX93" s="8"/>
      <c r="AY93" s="46"/>
      <c r="AZ93" s="7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</row>
  </sheetData>
  <mergeCells count="24">
    <mergeCell ref="S1:Y1"/>
    <mergeCell ref="AH1:AL1"/>
    <mergeCell ref="AU1:AY1"/>
    <mergeCell ref="BN1:BT1"/>
    <mergeCell ref="L5:M5"/>
    <mergeCell ref="X5:Y5"/>
    <mergeCell ref="AK5:AL5"/>
    <mergeCell ref="AX5:AY5"/>
    <mergeCell ref="AN4:AR4"/>
    <mergeCell ref="AS4:AW4"/>
    <mergeCell ref="B4:F4"/>
    <mergeCell ref="G4:K4"/>
    <mergeCell ref="N4:R4"/>
    <mergeCell ref="S4:W4"/>
    <mergeCell ref="BA2:BT2"/>
    <mergeCell ref="AA2:AL2"/>
    <mergeCell ref="B2:Y2"/>
    <mergeCell ref="AN2:AY2"/>
    <mergeCell ref="AF4:AJ4"/>
    <mergeCell ref="AA4:AE4"/>
    <mergeCell ref="BF4:BJ4"/>
    <mergeCell ref="BK4:BO4"/>
    <mergeCell ref="BP4:BT4"/>
    <mergeCell ref="BA4:BE4"/>
  </mergeCells>
  <pageMargins left="0.23622047244094491" right="0.23622047244094491" top="0.74803149606299213" bottom="0.35433070866141736" header="0.31496062992125984" footer="0.31496062992125984"/>
  <pageSetup paperSize="8" scale="2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Анализ</vt:lpstr>
      <vt:lpstr>Анализ!Print_Titles</vt:lpstr>
      <vt:lpstr>Анализ!Заголовки_для_печати</vt:lpstr>
    </vt:vector>
  </TitlesOfParts>
  <Company>Фонд Кино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Ксения Альбертовна</dc:creator>
  <cp:lastModifiedBy>Дмитриева </cp:lastModifiedBy>
  <cp:lastPrinted>2021-06-02T16:26:32Z</cp:lastPrinted>
  <dcterms:created xsi:type="dcterms:W3CDTF">2021-03-19T23:37:59Z</dcterms:created>
  <dcterms:modified xsi:type="dcterms:W3CDTF">2021-06-02T16:26:35Z</dcterms:modified>
</cp:coreProperties>
</file>