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3. Правки ДВК\3. Проект отчета _(ДВК +ААБ)\ИТОГО\Приложения\"/>
    </mc:Choice>
  </mc:AlternateContent>
  <xr:revisionPtr revIDLastSave="0" documentId="13_ncr:1_{759962E7-A101-4DD5-B65B-B0BCB8F87E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10.2." sheetId="25" r:id="rId1"/>
  </sheets>
  <externalReferences>
    <externalReference r:id="rId2"/>
  </externalReferences>
  <definedNames>
    <definedName name="_xlnm._FilterDatabase" localSheetId="0" hidden="1">'Приложение 10.2.'!$A$6:$L$54</definedName>
  </definedNames>
  <calcPr calcId="181029"/>
</workbook>
</file>

<file path=xl/calcChain.xml><?xml version="1.0" encoding="utf-8"?>
<calcChain xmlns="http://schemas.openxmlformats.org/spreadsheetml/2006/main">
  <c r="L10" i="25" l="1"/>
  <c r="K10" i="25"/>
  <c r="I10" i="25"/>
  <c r="H10" i="25"/>
  <c r="F10" i="25"/>
  <c r="E10" i="25"/>
  <c r="K8" i="25"/>
  <c r="L8" i="25"/>
  <c r="K9" i="25"/>
  <c r="L9" i="25"/>
  <c r="H8" i="25"/>
  <c r="I8" i="25"/>
  <c r="H9" i="25"/>
  <c r="I9" i="25"/>
  <c r="F9" i="25"/>
  <c r="E9" i="25"/>
  <c r="F8" i="25"/>
  <c r="E8" i="25"/>
  <c r="O7" i="25"/>
  <c r="N7" i="25"/>
  <c r="L7" i="25"/>
  <c r="K7" i="25"/>
  <c r="I7" i="25"/>
  <c r="H7" i="25"/>
  <c r="F7" i="25"/>
  <c r="E7" i="25"/>
  <c r="M50" i="25"/>
  <c r="L50" i="25"/>
  <c r="K50" i="25"/>
  <c r="I50" i="25"/>
  <c r="H50" i="25"/>
  <c r="G50" i="25"/>
  <c r="F50" i="25"/>
  <c r="E50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7" i="25"/>
  <c r="M28" i="25"/>
  <c r="M29" i="25"/>
  <c r="M31" i="25"/>
  <c r="M32" i="25"/>
  <c r="M33" i="25"/>
  <c r="M34" i="25"/>
  <c r="M35" i="25"/>
  <c r="M36" i="25"/>
  <c r="M37" i="25"/>
  <c r="M39" i="25"/>
  <c r="M40" i="25"/>
  <c r="M41" i="25"/>
  <c r="M42" i="25"/>
  <c r="M43" i="25"/>
  <c r="M44" i="25"/>
  <c r="M45" i="25"/>
  <c r="M46" i="25"/>
  <c r="M47" i="25"/>
  <c r="M48" i="25"/>
  <c r="M49" i="25"/>
  <c r="M51" i="25"/>
  <c r="M52" i="25"/>
  <c r="M53" i="25"/>
  <c r="M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7" i="25"/>
  <c r="G28" i="25"/>
  <c r="G29" i="25"/>
  <c r="G31" i="25"/>
  <c r="G32" i="25"/>
  <c r="G33" i="25"/>
  <c r="G34" i="25"/>
  <c r="G35" i="25"/>
  <c r="G36" i="25"/>
  <c r="G37" i="25"/>
  <c r="G39" i="25"/>
  <c r="G40" i="25"/>
  <c r="G41" i="25"/>
  <c r="G42" i="25"/>
  <c r="G43" i="25"/>
  <c r="G44" i="25"/>
  <c r="G45" i="25"/>
  <c r="G46" i="25"/>
  <c r="G47" i="25"/>
  <c r="G48" i="25"/>
  <c r="G49" i="25"/>
  <c r="G51" i="25"/>
  <c r="G52" i="25"/>
  <c r="G53" i="25"/>
  <c r="G11" i="25"/>
</calcChain>
</file>

<file path=xl/sharedStrings.xml><?xml version="1.0" encoding="utf-8"?>
<sst xmlns="http://schemas.openxmlformats.org/spreadsheetml/2006/main" count="141" uniqueCount="31">
  <si>
    <t>с 01.01.2017 года (для исчисления налога в 2018 году за 2017 год)</t>
  </si>
  <si>
    <t>введенные в налоговый оборот, ранее не зарегистрированные в Росреестре</t>
  </si>
  <si>
    <t>используемые не по назначению</t>
  </si>
  <si>
    <t>Количество (единиц)</t>
  </si>
  <si>
    <t>с 01.01.2018 года (для исчисления налога в 2019 году за 2018 год)</t>
  </si>
  <si>
    <t>с 01.01.2019 года (для исчисления налога в 2020 году за 2019 год)</t>
  </si>
  <si>
    <t>с 01.01.2020 года (для исчисления налога в 2021 году за 2020 год)</t>
  </si>
  <si>
    <t>Республика Алтай</t>
  </si>
  <si>
    <t>Кабардино-Балкарская Республика</t>
  </si>
  <si>
    <t>Республика Калмыкия</t>
  </si>
  <si>
    <t>Республика Карелия</t>
  </si>
  <si>
    <t>Республика Марий Эл</t>
  </si>
  <si>
    <t>Республика Тыва</t>
  </si>
  <si>
    <t>Кировская область</t>
  </si>
  <si>
    <t>Курганская область</t>
  </si>
  <si>
    <t>Псковская область</t>
  </si>
  <si>
    <t>Тамбовская область</t>
  </si>
  <si>
    <t>Республика Крым</t>
  </si>
  <si>
    <t>Наименование субъекта Российской Федерации</t>
  </si>
  <si>
    <t>12 субъектов - ВСЕГО:</t>
  </si>
  <si>
    <t>Период</t>
  </si>
  <si>
    <t>Х</t>
  </si>
  <si>
    <t>Объекты капитального строительства</t>
  </si>
  <si>
    <t>Земельные участки</t>
  </si>
  <si>
    <t>№ П/П</t>
  </si>
  <si>
    <t>Налоговая база (кадастровая стоимость / нормативная цена) по земельному налогу
(по данным отчета 5-МН)</t>
  </si>
  <si>
    <t>Кадастровая стоимость (для ЮЛ) или  общая кадастровая стоимость по объектам, по которым предъявлен налог к уплате (ФЛ) по налогу на имущество
(по данным отчетов 5-НИО и 5-МН)</t>
  </si>
  <si>
    <t>Уд.вес, %</t>
  </si>
  <si>
    <t>Приложение 10.2.</t>
  </si>
  <si>
    <t>Информация об объектах недвижимости, введенных в налоговый оборот, ранее не зарегистрированных в Росреестре, и используемых не по назначению, установленные по результатам совместной работы налоговых органов с федеральными, региональными и местными органами власти</t>
  </si>
  <si>
    <t>Общая кадастровая стоимость (млн.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</si>
</sst>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%"/>
    <numFmt numFmtId="166" formatCode="0.000%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3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12" fillId="0" borderId="0" xfId="0" applyFont="1" applyAlignment="1">
      <alignment horizontal="right" vertical="center"/>
    </xf>
    <xf numFmtId="165" fontId="5" fillId="0" borderId="0" xfId="2" applyNumberFormat="1" applyFont="1"/>
    <xf numFmtId="166" fontId="5" fillId="0" borderId="0" xfId="2" applyNumberFormat="1" applyFont="1"/>
    <xf numFmtId="3" fontId="5" fillId="0" borderId="0" xfId="0" applyNumberFormat="1" applyFont="1"/>
    <xf numFmtId="165" fontId="5" fillId="0" borderId="0" xfId="0" applyNumberFormat="1" applyFont="1"/>
    <xf numFmtId="0" fontId="13" fillId="0" borderId="14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</cellXfs>
  <cellStyles count="3">
    <cellStyle name="Обычный" xfId="0" builtinId="0"/>
    <cellStyle name="Процентный" xfId="2" builtinId="5"/>
    <cellStyle name="Финансовый 2" xfId="1" xr:uid="{00000000-0005-0000-0000-000002000000}"/>
  </cellStyles>
  <dxfs count="0"/>
  <tableStyles count="0" defaultTableStyle="TableStyleMedium2" defaultPivotStyle="PivotStyleLight16"/>
  <colors>
    <mruColors>
      <color rgb="FFF7F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a/AppData/Local/Temp/Rar$DIa0.796/6800%20&#1055;&#1088;&#1080;&#1083;&#1086;&#1078;&#1077;&#1085;&#1080;&#1103;%20&#8470;&#8470;%206-9%20&#1079;&#1072;%2020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6"/>
      <sheetName val="Приложение 7"/>
      <sheetName val="Приложение 8"/>
      <sheetName val="Приложение 9"/>
    </sheetNames>
    <sheetDataSet>
      <sheetData sheetId="0">
        <row r="8">
          <cell r="D8">
            <v>2605</v>
          </cell>
          <cell r="E8">
            <v>698100</v>
          </cell>
          <cell r="F8">
            <v>79</v>
          </cell>
          <cell r="G8">
            <v>484036</v>
          </cell>
        </row>
      </sheetData>
      <sheetData sheetId="1">
        <row r="8">
          <cell r="F8">
            <v>3419</v>
          </cell>
          <cell r="G8">
            <v>895517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91BF-86C3-4C1A-AFAE-F77F22341B4B}">
  <sheetPr>
    <pageSetUpPr fitToPage="1"/>
  </sheetPr>
  <dimension ref="A1:S54"/>
  <sheetViews>
    <sheetView tabSelected="1" zoomScale="52" zoomScaleNormal="5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T14" sqref="T14"/>
    </sheetView>
  </sheetViews>
  <sheetFormatPr defaultRowHeight="13.8" x14ac:dyDescent="0.25"/>
  <cols>
    <col min="1" max="1" width="8.88671875" style="4"/>
    <col min="2" max="2" width="27.5546875" style="4" customWidth="1"/>
    <col min="3" max="3" width="25.88671875" style="4" customWidth="1"/>
    <col min="4" max="4" width="12.88671875" style="5" customWidth="1"/>
    <col min="5" max="5" width="12.5546875" style="4" customWidth="1"/>
    <col min="6" max="6" width="14.109375" style="4" customWidth="1"/>
    <col min="7" max="7" width="9.88671875" style="4" customWidth="1"/>
    <col min="8" max="9" width="14.44140625" style="4" customWidth="1"/>
    <col min="10" max="10" width="12.88671875" style="5" customWidth="1"/>
    <col min="11" max="12" width="16.77734375" style="4" customWidth="1"/>
    <col min="13" max="13" width="13.5546875" style="4" customWidth="1"/>
    <col min="14" max="15" width="14.44140625" style="4" customWidth="1"/>
    <col min="16" max="18" width="8.88671875" style="4"/>
    <col min="19" max="19" width="13.5546875" style="4" bestFit="1" customWidth="1"/>
    <col min="20" max="16384" width="8.88671875" style="4"/>
  </cols>
  <sheetData>
    <row r="1" spans="1:19" ht="61.8" customHeight="1" x14ac:dyDescent="0.25">
      <c r="O1" s="14" t="s">
        <v>28</v>
      </c>
    </row>
    <row r="2" spans="1:19" ht="111.6" customHeight="1" x14ac:dyDescent="0.25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9" ht="43.8" customHeight="1" x14ac:dyDescent="0.25">
      <c r="A3" s="30" t="s">
        <v>24</v>
      </c>
      <c r="B3" s="30" t="s">
        <v>18</v>
      </c>
      <c r="C3" s="30" t="s">
        <v>20</v>
      </c>
      <c r="D3" s="32" t="s">
        <v>23</v>
      </c>
      <c r="E3" s="32"/>
      <c r="F3" s="32"/>
      <c r="G3" s="32"/>
      <c r="H3" s="32"/>
      <c r="I3" s="32"/>
      <c r="J3" s="32" t="s">
        <v>22</v>
      </c>
      <c r="K3" s="32"/>
      <c r="L3" s="32"/>
      <c r="M3" s="32"/>
      <c r="N3" s="32"/>
      <c r="O3" s="32"/>
    </row>
    <row r="4" spans="1:19" ht="93.6" customHeight="1" x14ac:dyDescent="0.25">
      <c r="A4" s="30"/>
      <c r="B4" s="30"/>
      <c r="C4" s="30"/>
      <c r="D4" s="33" t="s">
        <v>25</v>
      </c>
      <c r="E4" s="34" t="s">
        <v>1</v>
      </c>
      <c r="F4" s="35"/>
      <c r="G4" s="36"/>
      <c r="H4" s="31" t="s">
        <v>2</v>
      </c>
      <c r="I4" s="31"/>
      <c r="J4" s="33" t="s">
        <v>26</v>
      </c>
      <c r="K4" s="34" t="s">
        <v>1</v>
      </c>
      <c r="L4" s="35"/>
      <c r="M4" s="36"/>
      <c r="N4" s="31" t="s">
        <v>2</v>
      </c>
      <c r="O4" s="31"/>
    </row>
    <row r="5" spans="1:19" ht="151.19999999999999" customHeight="1" x14ac:dyDescent="0.25">
      <c r="A5" s="30"/>
      <c r="B5" s="30"/>
      <c r="C5" s="30"/>
      <c r="D5" s="33"/>
      <c r="E5" s="2" t="s">
        <v>3</v>
      </c>
      <c r="F5" s="2" t="s">
        <v>30</v>
      </c>
      <c r="G5" s="2" t="s">
        <v>27</v>
      </c>
      <c r="H5" s="2" t="s">
        <v>3</v>
      </c>
      <c r="I5" s="2" t="s">
        <v>30</v>
      </c>
      <c r="J5" s="33"/>
      <c r="K5" s="2" t="s">
        <v>3</v>
      </c>
      <c r="L5" s="2" t="s">
        <v>30</v>
      </c>
      <c r="M5" s="2" t="s">
        <v>27</v>
      </c>
      <c r="N5" s="2" t="s">
        <v>3</v>
      </c>
      <c r="O5" s="2" t="s">
        <v>30</v>
      </c>
    </row>
    <row r="6" spans="1:19" ht="20.399999999999999" customHeight="1" x14ac:dyDescent="0.25">
      <c r="A6" s="6">
        <v>1</v>
      </c>
      <c r="B6" s="6">
        <v>2</v>
      </c>
      <c r="C6" s="6"/>
      <c r="D6" s="7"/>
      <c r="E6" s="8">
        <v>9</v>
      </c>
      <c r="F6" s="8">
        <v>10</v>
      </c>
      <c r="G6" s="8"/>
      <c r="H6" s="8"/>
      <c r="I6" s="8"/>
      <c r="J6" s="9"/>
      <c r="K6" s="8">
        <v>15</v>
      </c>
      <c r="L6" s="8">
        <v>16</v>
      </c>
      <c r="M6" s="8"/>
      <c r="N6" s="10"/>
      <c r="O6" s="10"/>
    </row>
    <row r="7" spans="1:19" s="13" customFormat="1" ht="45.6" customHeight="1" x14ac:dyDescent="0.25">
      <c r="A7" s="23" t="s">
        <v>19</v>
      </c>
      <c r="B7" s="24"/>
      <c r="C7" s="11" t="s">
        <v>0</v>
      </c>
      <c r="D7" s="12" t="s">
        <v>21</v>
      </c>
      <c r="E7" s="1">
        <f>E11+E15+E19+E23+E27+E31+E35+E39+E43+E47+E51</f>
        <v>5030</v>
      </c>
      <c r="F7" s="1">
        <f t="shared" ref="F7:O7" si="0">F11+F15+F19+F23+F27+F31+F35+F39+F43+F47+F51</f>
        <v>794.97699999999998</v>
      </c>
      <c r="G7" s="12" t="s">
        <v>21</v>
      </c>
      <c r="H7" s="1">
        <f t="shared" si="0"/>
        <v>669</v>
      </c>
      <c r="I7" s="1">
        <f t="shared" si="0"/>
        <v>851.67200000000003</v>
      </c>
      <c r="J7" s="1" t="s">
        <v>21</v>
      </c>
      <c r="K7" s="1">
        <f t="shared" si="0"/>
        <v>7232</v>
      </c>
      <c r="L7" s="1">
        <f t="shared" si="0"/>
        <v>5347.3092148099995</v>
      </c>
      <c r="M7" s="12" t="s">
        <v>21</v>
      </c>
      <c r="N7" s="1">
        <f t="shared" si="0"/>
        <v>0</v>
      </c>
      <c r="O7" s="1">
        <f t="shared" si="0"/>
        <v>0</v>
      </c>
    </row>
    <row r="8" spans="1:19" s="13" customFormat="1" ht="45.6" customHeight="1" x14ac:dyDescent="0.25">
      <c r="A8" s="25"/>
      <c r="B8" s="26"/>
      <c r="C8" s="11" t="s">
        <v>4</v>
      </c>
      <c r="D8" s="12" t="s">
        <v>21</v>
      </c>
      <c r="E8" s="1">
        <f t="shared" ref="E8:F8" si="1">E12+E16+E20+E24+E28+E32+E36+E40+E44+E48+E52</f>
        <v>3958</v>
      </c>
      <c r="F8" s="1">
        <f t="shared" si="1"/>
        <v>761.37799999999993</v>
      </c>
      <c r="G8" s="12" t="s">
        <v>21</v>
      </c>
      <c r="H8" s="1">
        <f t="shared" ref="H8:I8" si="2">H12+H16+H20+H24+H28+H32+H36+H40+H44+H48+H52</f>
        <v>866</v>
      </c>
      <c r="I8" s="1">
        <f t="shared" si="2"/>
        <v>1264.8829999999998</v>
      </c>
      <c r="J8" s="1" t="s">
        <v>21</v>
      </c>
      <c r="K8" s="1">
        <f t="shared" ref="K8:L8" si="3">K12+K16+K20+K24+K28+K32+K36+K40+K44+K48+K52</f>
        <v>5087</v>
      </c>
      <c r="L8" s="1">
        <f t="shared" si="3"/>
        <v>3940.6453939600001</v>
      </c>
      <c r="M8" s="12" t="s">
        <v>21</v>
      </c>
      <c r="N8" s="1">
        <v>0</v>
      </c>
      <c r="O8" s="1">
        <v>0</v>
      </c>
    </row>
    <row r="9" spans="1:19" s="13" customFormat="1" ht="45.6" customHeight="1" x14ac:dyDescent="0.25">
      <c r="A9" s="25"/>
      <c r="B9" s="26"/>
      <c r="C9" s="11" t="s">
        <v>5</v>
      </c>
      <c r="D9" s="12" t="s">
        <v>21</v>
      </c>
      <c r="E9" s="1">
        <f t="shared" ref="E9:F9" si="4">E13+E17+E21+E25+E29+E33+E37+E41+E45+E49+E53</f>
        <v>6054</v>
      </c>
      <c r="F9" s="1">
        <f t="shared" si="4"/>
        <v>7312.9519999999993</v>
      </c>
      <c r="G9" s="12" t="s">
        <v>21</v>
      </c>
      <c r="H9" s="1">
        <f t="shared" ref="H9:I9" si="5">H13+H17+H21+H25+H29+H33+H37+H41+H45+H49+H53</f>
        <v>965</v>
      </c>
      <c r="I9" s="1">
        <f t="shared" si="5"/>
        <v>1162.2664</v>
      </c>
      <c r="J9" s="1" t="s">
        <v>21</v>
      </c>
      <c r="K9" s="1">
        <f t="shared" ref="K9:L9" si="6">K13+K17+K21+K25+K29+K33+K37+K41+K45+K49+K53</f>
        <v>5691</v>
      </c>
      <c r="L9" s="1">
        <f t="shared" si="6"/>
        <v>4907.9239626599992</v>
      </c>
      <c r="M9" s="12" t="s">
        <v>21</v>
      </c>
      <c r="N9" s="1">
        <v>0</v>
      </c>
      <c r="O9" s="1">
        <v>0</v>
      </c>
    </row>
    <row r="10" spans="1:19" s="13" customFormat="1" ht="45.6" customHeight="1" x14ac:dyDescent="0.25">
      <c r="A10" s="27"/>
      <c r="B10" s="28"/>
      <c r="C10" s="11" t="s">
        <v>6</v>
      </c>
      <c r="D10" s="12" t="s">
        <v>21</v>
      </c>
      <c r="E10" s="1">
        <f>E14+E18+E22+E34+E42+E46+E50</f>
        <v>7075</v>
      </c>
      <c r="F10" s="1">
        <f>F14+F18+F22+F34+F42+F46+F50</f>
        <v>2079.9319999999998</v>
      </c>
      <c r="G10" s="12" t="s">
        <v>21</v>
      </c>
      <c r="H10" s="1">
        <f>H14+H18+H22+H34+H42+H46+H50</f>
        <v>322</v>
      </c>
      <c r="I10" s="1">
        <f>I14+I18+I22+I34+I42+I46+I50</f>
        <v>646.2106</v>
      </c>
      <c r="J10" s="1" t="s">
        <v>21</v>
      </c>
      <c r="K10" s="1">
        <f>K14+K18+K22+K34+K42+K46+K50</f>
        <v>6559</v>
      </c>
      <c r="L10" s="1">
        <f>L14+L18+L22+L34+L42+L46+L50</f>
        <v>3499.6059999999998</v>
      </c>
      <c r="M10" s="12" t="s">
        <v>21</v>
      </c>
      <c r="N10" s="1">
        <v>0</v>
      </c>
      <c r="O10" s="1">
        <v>0</v>
      </c>
    </row>
    <row r="11" spans="1:19" s="13" customFormat="1" ht="45.6" customHeight="1" x14ac:dyDescent="0.25">
      <c r="A11" s="29">
        <v>1</v>
      </c>
      <c r="B11" s="29" t="s">
        <v>7</v>
      </c>
      <c r="C11" s="11" t="s">
        <v>0</v>
      </c>
      <c r="D11" s="1">
        <v>35626.01</v>
      </c>
      <c r="E11" s="1">
        <v>0</v>
      </c>
      <c r="F11" s="1">
        <v>0</v>
      </c>
      <c r="G11" s="3">
        <f>F11/D11</f>
        <v>0</v>
      </c>
      <c r="H11" s="1">
        <v>11</v>
      </c>
      <c r="I11" s="1">
        <v>2.089</v>
      </c>
      <c r="J11" s="1">
        <v>2811.3650000000002</v>
      </c>
      <c r="K11" s="1">
        <v>0</v>
      </c>
      <c r="L11" s="1">
        <v>0</v>
      </c>
      <c r="M11" s="3">
        <f>L11/J11</f>
        <v>0</v>
      </c>
      <c r="N11" s="1">
        <v>0</v>
      </c>
      <c r="O11" s="1">
        <v>0</v>
      </c>
    </row>
    <row r="12" spans="1:19" ht="49.2" customHeight="1" x14ac:dyDescent="0.25">
      <c r="A12" s="29"/>
      <c r="B12" s="29"/>
      <c r="C12" s="11" t="s">
        <v>4</v>
      </c>
      <c r="D12" s="1">
        <v>37419.558000000005</v>
      </c>
      <c r="E12" s="1">
        <v>0</v>
      </c>
      <c r="F12" s="1">
        <v>0</v>
      </c>
      <c r="G12" s="3">
        <f t="shared" ref="G12:G53" si="7">F12/D12</f>
        <v>0</v>
      </c>
      <c r="H12" s="1">
        <v>27</v>
      </c>
      <c r="I12" s="1">
        <v>16.378</v>
      </c>
      <c r="J12" s="1">
        <v>4430.0219999999999</v>
      </c>
      <c r="K12" s="1">
        <v>0</v>
      </c>
      <c r="L12" s="1">
        <v>0</v>
      </c>
      <c r="M12" s="3">
        <f t="shared" ref="M12:M53" si="8">L12/J12</f>
        <v>0</v>
      </c>
      <c r="N12" s="1">
        <v>0</v>
      </c>
      <c r="O12" s="1">
        <v>0</v>
      </c>
    </row>
    <row r="13" spans="1:19" ht="49.2" customHeight="1" x14ac:dyDescent="0.25">
      <c r="A13" s="29"/>
      <c r="B13" s="29"/>
      <c r="C13" s="11" t="s">
        <v>5</v>
      </c>
      <c r="D13" s="1">
        <v>37612.83</v>
      </c>
      <c r="E13" s="1">
        <v>0</v>
      </c>
      <c r="F13" s="1">
        <v>0</v>
      </c>
      <c r="G13" s="3">
        <f t="shared" si="7"/>
        <v>0</v>
      </c>
      <c r="H13" s="1">
        <v>63</v>
      </c>
      <c r="I13" s="1">
        <v>29.675999999999998</v>
      </c>
      <c r="J13" s="1">
        <v>4556.0969999999998</v>
      </c>
      <c r="K13" s="1">
        <v>0</v>
      </c>
      <c r="L13" s="1">
        <v>0</v>
      </c>
      <c r="M13" s="3">
        <f t="shared" si="8"/>
        <v>0</v>
      </c>
      <c r="N13" s="1">
        <v>0</v>
      </c>
      <c r="O13" s="1">
        <v>0</v>
      </c>
    </row>
    <row r="14" spans="1:19" ht="49.2" customHeight="1" x14ac:dyDescent="0.25">
      <c r="A14" s="29"/>
      <c r="B14" s="29"/>
      <c r="C14" s="11" t="s">
        <v>6</v>
      </c>
      <c r="D14" s="1">
        <v>83983.164000000004</v>
      </c>
      <c r="E14" s="1">
        <v>0</v>
      </c>
      <c r="F14" s="1">
        <v>0</v>
      </c>
      <c r="G14" s="3">
        <f t="shared" si="7"/>
        <v>0</v>
      </c>
      <c r="H14" s="1">
        <v>73</v>
      </c>
      <c r="I14" s="1">
        <v>30.164999999999999</v>
      </c>
      <c r="J14" s="1">
        <v>38207.718000000001</v>
      </c>
      <c r="K14" s="1">
        <v>0</v>
      </c>
      <c r="L14" s="1">
        <v>0</v>
      </c>
      <c r="M14" s="3">
        <f t="shared" si="8"/>
        <v>0</v>
      </c>
      <c r="N14" s="1">
        <v>0</v>
      </c>
      <c r="O14" s="1">
        <v>0</v>
      </c>
    </row>
    <row r="15" spans="1:19" ht="49.2" customHeight="1" x14ac:dyDescent="0.25">
      <c r="A15" s="20">
        <v>2</v>
      </c>
      <c r="B15" s="20" t="s">
        <v>8</v>
      </c>
      <c r="C15" s="11" t="s">
        <v>0</v>
      </c>
      <c r="D15" s="1">
        <v>36976.917999999998</v>
      </c>
      <c r="E15" s="1">
        <v>175</v>
      </c>
      <c r="F15" s="1">
        <v>44.8</v>
      </c>
      <c r="G15" s="3">
        <f t="shared" si="7"/>
        <v>1.2115666319188634E-3</v>
      </c>
      <c r="H15" s="1">
        <v>0</v>
      </c>
      <c r="I15" s="1">
        <v>0</v>
      </c>
      <c r="J15" s="1">
        <v>164947.56000000003</v>
      </c>
      <c r="K15" s="1">
        <v>0</v>
      </c>
      <c r="L15" s="1">
        <v>0</v>
      </c>
      <c r="M15" s="3">
        <f t="shared" si="8"/>
        <v>0</v>
      </c>
      <c r="N15" s="1">
        <v>0</v>
      </c>
      <c r="O15" s="1">
        <v>0</v>
      </c>
      <c r="S15" s="16"/>
    </row>
    <row r="16" spans="1:19" ht="49.2" customHeight="1" x14ac:dyDescent="0.25">
      <c r="A16" s="21"/>
      <c r="B16" s="21"/>
      <c r="C16" s="11" t="s">
        <v>4</v>
      </c>
      <c r="D16" s="1">
        <v>36072.065000000002</v>
      </c>
      <c r="E16" s="1">
        <v>210</v>
      </c>
      <c r="F16" s="1">
        <v>3.9</v>
      </c>
      <c r="G16" s="3">
        <f t="shared" si="7"/>
        <v>1.0811690431362883E-4</v>
      </c>
      <c r="H16" s="1">
        <v>3</v>
      </c>
      <c r="I16" s="1">
        <v>2.4E-2</v>
      </c>
      <c r="J16" s="1">
        <v>176303.62899999999</v>
      </c>
      <c r="K16" s="1">
        <v>448</v>
      </c>
      <c r="L16" s="1">
        <v>521.38199999999995</v>
      </c>
      <c r="M16" s="3">
        <f t="shared" si="8"/>
        <v>2.9572959045556573E-3</v>
      </c>
      <c r="N16" s="1">
        <v>0</v>
      </c>
      <c r="O16" s="1">
        <v>0</v>
      </c>
    </row>
    <row r="17" spans="1:18" ht="49.2" customHeight="1" x14ac:dyDescent="0.25">
      <c r="A17" s="21"/>
      <c r="B17" s="21"/>
      <c r="C17" s="11" t="s">
        <v>5</v>
      </c>
      <c r="D17" s="1">
        <v>37868.764999999999</v>
      </c>
      <c r="E17" s="1">
        <v>227</v>
      </c>
      <c r="F17" s="1">
        <v>125.985</v>
      </c>
      <c r="G17" s="3">
        <f t="shared" si="7"/>
        <v>3.3268843068951417E-3</v>
      </c>
      <c r="H17" s="1">
        <v>2</v>
      </c>
      <c r="I17" s="1">
        <v>1.7999999999999999E-2</v>
      </c>
      <c r="J17" s="1">
        <v>176175.03700000001</v>
      </c>
      <c r="K17" s="1">
        <v>188</v>
      </c>
      <c r="L17" s="1">
        <v>134.41999999999999</v>
      </c>
      <c r="M17" s="3">
        <f t="shared" si="8"/>
        <v>7.6299118359203174E-4</v>
      </c>
      <c r="N17" s="1">
        <v>0</v>
      </c>
      <c r="O17" s="1">
        <v>0</v>
      </c>
    </row>
    <row r="18" spans="1:18" ht="49.2" customHeight="1" x14ac:dyDescent="0.25">
      <c r="A18" s="22"/>
      <c r="B18" s="22"/>
      <c r="C18" s="11" t="s">
        <v>6</v>
      </c>
      <c r="D18" s="1">
        <v>73454.957999999999</v>
      </c>
      <c r="E18" s="1">
        <v>241</v>
      </c>
      <c r="F18" s="1">
        <v>133.755</v>
      </c>
      <c r="G18" s="3">
        <f t="shared" si="7"/>
        <v>1.8209118028493052E-3</v>
      </c>
      <c r="H18" s="1">
        <v>0</v>
      </c>
      <c r="I18" s="1">
        <v>0</v>
      </c>
      <c r="J18" s="1">
        <v>162956.28</v>
      </c>
      <c r="K18" s="1">
        <v>678</v>
      </c>
      <c r="L18" s="1">
        <v>484.77</v>
      </c>
      <c r="M18" s="3">
        <f t="shared" si="8"/>
        <v>2.97484699577089E-3</v>
      </c>
      <c r="N18" s="1">
        <v>0</v>
      </c>
      <c r="O18" s="1">
        <v>0</v>
      </c>
    </row>
    <row r="19" spans="1:18" ht="49.2" customHeight="1" x14ac:dyDescent="0.25">
      <c r="A19" s="20">
        <v>3</v>
      </c>
      <c r="B19" s="20" t="s">
        <v>9</v>
      </c>
      <c r="C19" s="11" t="s">
        <v>0</v>
      </c>
      <c r="D19" s="1">
        <v>103036.28899999999</v>
      </c>
      <c r="E19" s="1">
        <v>0</v>
      </c>
      <c r="F19" s="1">
        <v>0</v>
      </c>
      <c r="G19" s="3">
        <f t="shared" si="7"/>
        <v>0</v>
      </c>
      <c r="H19" s="1">
        <v>2</v>
      </c>
      <c r="I19" s="1">
        <v>15.494</v>
      </c>
      <c r="J19" s="1">
        <v>53484.302000000003</v>
      </c>
      <c r="K19" s="1">
        <v>0</v>
      </c>
      <c r="L19" s="1">
        <v>0</v>
      </c>
      <c r="M19" s="3">
        <f t="shared" si="8"/>
        <v>0</v>
      </c>
      <c r="N19" s="1">
        <v>0</v>
      </c>
      <c r="O19" s="1">
        <v>0</v>
      </c>
    </row>
    <row r="20" spans="1:18" ht="49.2" customHeight="1" x14ac:dyDescent="0.25">
      <c r="A20" s="21"/>
      <c r="B20" s="21"/>
      <c r="C20" s="11" t="s">
        <v>4</v>
      </c>
      <c r="D20" s="1">
        <v>105484.52100000001</v>
      </c>
      <c r="E20" s="1">
        <v>0</v>
      </c>
      <c r="F20" s="1">
        <v>0</v>
      </c>
      <c r="G20" s="3">
        <f t="shared" si="7"/>
        <v>0</v>
      </c>
      <c r="H20" s="1">
        <v>2</v>
      </c>
      <c r="I20" s="1">
        <v>0.34499999999999997</v>
      </c>
      <c r="J20" s="1">
        <v>54349.880000000005</v>
      </c>
      <c r="K20" s="1">
        <v>0</v>
      </c>
      <c r="L20" s="1">
        <v>0</v>
      </c>
      <c r="M20" s="3">
        <f t="shared" si="8"/>
        <v>0</v>
      </c>
      <c r="N20" s="1">
        <v>0</v>
      </c>
      <c r="O20" s="1">
        <v>0</v>
      </c>
    </row>
    <row r="21" spans="1:18" ht="49.2" customHeight="1" x14ac:dyDescent="0.25">
      <c r="A21" s="21"/>
      <c r="B21" s="21"/>
      <c r="C21" s="11" t="s">
        <v>5</v>
      </c>
      <c r="D21" s="1">
        <v>106315.65699999999</v>
      </c>
      <c r="E21" s="1">
        <v>0</v>
      </c>
      <c r="F21" s="1">
        <v>0</v>
      </c>
      <c r="G21" s="3">
        <f t="shared" si="7"/>
        <v>0</v>
      </c>
      <c r="H21" s="1">
        <v>7</v>
      </c>
      <c r="I21" s="1">
        <v>3.2330000000000001</v>
      </c>
      <c r="J21" s="1">
        <v>54674.25</v>
      </c>
      <c r="K21" s="1">
        <v>0</v>
      </c>
      <c r="L21" s="1">
        <v>0</v>
      </c>
      <c r="M21" s="3">
        <f t="shared" si="8"/>
        <v>0</v>
      </c>
      <c r="N21" s="1">
        <v>0</v>
      </c>
      <c r="O21" s="1">
        <v>0</v>
      </c>
    </row>
    <row r="22" spans="1:18" ht="49.2" customHeight="1" x14ac:dyDescent="0.25">
      <c r="A22" s="22"/>
      <c r="B22" s="22"/>
      <c r="C22" s="11" t="s">
        <v>6</v>
      </c>
      <c r="D22" s="1">
        <v>110800.469</v>
      </c>
      <c r="E22" s="1">
        <v>0</v>
      </c>
      <c r="F22" s="1">
        <v>0</v>
      </c>
      <c r="G22" s="3">
        <f t="shared" si="7"/>
        <v>0</v>
      </c>
      <c r="H22" s="1">
        <v>19</v>
      </c>
      <c r="I22" s="1">
        <v>9.3246000000000002</v>
      </c>
      <c r="J22" s="1">
        <v>55244.324000000001</v>
      </c>
      <c r="K22" s="1">
        <v>0</v>
      </c>
      <c r="L22" s="1">
        <v>0</v>
      </c>
      <c r="M22" s="3">
        <f t="shared" si="8"/>
        <v>0</v>
      </c>
      <c r="N22" s="1">
        <v>0</v>
      </c>
      <c r="O22" s="1">
        <v>0</v>
      </c>
    </row>
    <row r="23" spans="1:18" ht="49.2" customHeight="1" x14ac:dyDescent="0.25">
      <c r="A23" s="20">
        <v>4</v>
      </c>
      <c r="B23" s="20" t="s">
        <v>10</v>
      </c>
      <c r="C23" s="11" t="s">
        <v>0</v>
      </c>
      <c r="D23" s="1">
        <v>62711.841</v>
      </c>
      <c r="E23" s="1"/>
      <c r="F23" s="1">
        <v>0</v>
      </c>
      <c r="G23" s="3">
        <f t="shared" si="7"/>
        <v>0</v>
      </c>
      <c r="H23" s="1">
        <v>53</v>
      </c>
      <c r="I23" s="1">
        <v>1.78</v>
      </c>
      <c r="J23" s="1">
        <v>292608.28100000002</v>
      </c>
      <c r="K23" s="1"/>
      <c r="L23" s="1">
        <v>0</v>
      </c>
      <c r="M23" s="3">
        <f t="shared" si="8"/>
        <v>0</v>
      </c>
      <c r="N23" s="1"/>
      <c r="O23" s="1">
        <v>0</v>
      </c>
    </row>
    <row r="24" spans="1:18" ht="49.2" customHeight="1" x14ac:dyDescent="0.25">
      <c r="A24" s="21"/>
      <c r="B24" s="21"/>
      <c r="C24" s="11" t="s">
        <v>4</v>
      </c>
      <c r="D24" s="1">
        <v>74918.735000000001</v>
      </c>
      <c r="E24" s="1"/>
      <c r="F24" s="1">
        <v>0</v>
      </c>
      <c r="G24" s="3">
        <f t="shared" si="7"/>
        <v>0</v>
      </c>
      <c r="H24" s="1">
        <v>37</v>
      </c>
      <c r="I24" s="1">
        <v>1.571</v>
      </c>
      <c r="J24" s="1">
        <v>302734.489</v>
      </c>
      <c r="K24" s="1"/>
      <c r="L24" s="1">
        <v>0</v>
      </c>
      <c r="M24" s="3">
        <f t="shared" si="8"/>
        <v>0</v>
      </c>
      <c r="N24" s="1"/>
      <c r="O24" s="1">
        <v>0</v>
      </c>
    </row>
    <row r="25" spans="1:18" ht="49.2" customHeight="1" x14ac:dyDescent="0.25">
      <c r="A25" s="21"/>
      <c r="B25" s="21"/>
      <c r="C25" s="11" t="s">
        <v>5</v>
      </c>
      <c r="D25" s="1">
        <v>66954.262000000002</v>
      </c>
      <c r="E25" s="1"/>
      <c r="F25" s="1">
        <v>0</v>
      </c>
      <c r="G25" s="3">
        <f t="shared" si="7"/>
        <v>0</v>
      </c>
      <c r="H25" s="1">
        <v>118</v>
      </c>
      <c r="I25" s="1">
        <v>5.0469999999999997</v>
      </c>
      <c r="J25" s="1">
        <v>306784.37600000005</v>
      </c>
      <c r="K25" s="1">
        <v>465</v>
      </c>
      <c r="L25" s="1">
        <v>404.43799999999999</v>
      </c>
      <c r="M25" s="3">
        <f t="shared" si="8"/>
        <v>1.3183135506222778E-3</v>
      </c>
      <c r="N25" s="1"/>
      <c r="O25" s="1">
        <v>0</v>
      </c>
    </row>
    <row r="26" spans="1:18" ht="49.2" customHeight="1" x14ac:dyDescent="0.25">
      <c r="A26" s="22"/>
      <c r="B26" s="22"/>
      <c r="C26" s="11" t="s">
        <v>6</v>
      </c>
      <c r="D26" s="1">
        <v>119494.481</v>
      </c>
      <c r="E26" s="1" t="s">
        <v>21</v>
      </c>
      <c r="F26" s="1" t="s">
        <v>21</v>
      </c>
      <c r="G26" s="3" t="s">
        <v>21</v>
      </c>
      <c r="H26" s="1" t="s">
        <v>21</v>
      </c>
      <c r="I26" s="1" t="s">
        <v>21</v>
      </c>
      <c r="J26" s="1">
        <v>338659.45300000004</v>
      </c>
      <c r="K26" s="1" t="s">
        <v>21</v>
      </c>
      <c r="L26" s="1" t="s">
        <v>21</v>
      </c>
      <c r="M26" s="3" t="s">
        <v>21</v>
      </c>
      <c r="N26" s="1" t="s">
        <v>21</v>
      </c>
      <c r="O26" s="1" t="s">
        <v>21</v>
      </c>
    </row>
    <row r="27" spans="1:18" ht="49.2" customHeight="1" x14ac:dyDescent="0.25">
      <c r="A27" s="20">
        <v>5</v>
      </c>
      <c r="B27" s="20" t="s">
        <v>11</v>
      </c>
      <c r="C27" s="11" t="s">
        <v>0</v>
      </c>
      <c r="D27" s="1">
        <v>27083.788</v>
      </c>
      <c r="E27" s="1">
        <v>1572</v>
      </c>
      <c r="F27" s="1">
        <v>158.89699999999999</v>
      </c>
      <c r="G27" s="3">
        <f t="shared" si="7"/>
        <v>5.8668676626770222E-3</v>
      </c>
      <c r="H27" s="1">
        <v>57</v>
      </c>
      <c r="I27" s="1">
        <v>14.708</v>
      </c>
      <c r="J27" s="1">
        <v>267070.30800000002</v>
      </c>
      <c r="K27" s="1">
        <v>5916</v>
      </c>
      <c r="L27" s="1">
        <v>4315.5060000000003</v>
      </c>
      <c r="M27" s="3">
        <f t="shared" si="8"/>
        <v>1.6158688819874353E-2</v>
      </c>
      <c r="N27" s="1">
        <v>0</v>
      </c>
      <c r="O27" s="1">
        <v>0</v>
      </c>
      <c r="R27" s="15"/>
    </row>
    <row r="28" spans="1:18" ht="49.2" customHeight="1" x14ac:dyDescent="0.25">
      <c r="A28" s="21"/>
      <c r="B28" s="21"/>
      <c r="C28" s="11" t="s">
        <v>4</v>
      </c>
      <c r="D28" s="1">
        <v>44060.686999999998</v>
      </c>
      <c r="E28" s="1">
        <v>786</v>
      </c>
      <c r="F28" s="1">
        <v>122.626</v>
      </c>
      <c r="G28" s="3">
        <f t="shared" si="7"/>
        <v>2.7831159328042254E-3</v>
      </c>
      <c r="H28" s="1">
        <v>62</v>
      </c>
      <c r="I28" s="1">
        <v>85.007999999999996</v>
      </c>
      <c r="J28" s="1">
        <v>274565.26500000001</v>
      </c>
      <c r="K28" s="1">
        <v>3851</v>
      </c>
      <c r="L28" s="1">
        <v>2885.8029999999999</v>
      </c>
      <c r="M28" s="3">
        <f t="shared" si="8"/>
        <v>1.0510444574990211E-2</v>
      </c>
      <c r="N28" s="1">
        <v>0</v>
      </c>
      <c r="O28" s="1">
        <v>0</v>
      </c>
    </row>
    <row r="29" spans="1:18" ht="49.2" customHeight="1" x14ac:dyDescent="0.25">
      <c r="A29" s="21"/>
      <c r="B29" s="21"/>
      <c r="C29" s="11" t="s">
        <v>5</v>
      </c>
      <c r="D29" s="1">
        <v>47935.881999999998</v>
      </c>
      <c r="E29" s="1">
        <v>1793</v>
      </c>
      <c r="F29" s="1">
        <v>319.56599999999997</v>
      </c>
      <c r="G29" s="3">
        <f t="shared" si="7"/>
        <v>6.6665300953469469E-3</v>
      </c>
      <c r="H29" s="1">
        <v>59</v>
      </c>
      <c r="I29" s="1">
        <v>84.722999999999999</v>
      </c>
      <c r="J29" s="1">
        <v>291215.88099999999</v>
      </c>
      <c r="K29" s="1">
        <v>3984</v>
      </c>
      <c r="L29" s="1">
        <v>3593.6190000000001</v>
      </c>
      <c r="M29" s="3">
        <f t="shared" si="8"/>
        <v>1.2340051605908127E-2</v>
      </c>
      <c r="N29" s="1">
        <v>0</v>
      </c>
      <c r="O29" s="1">
        <v>0</v>
      </c>
    </row>
    <row r="30" spans="1:18" ht="49.2" customHeight="1" x14ac:dyDescent="0.25">
      <c r="A30" s="22"/>
      <c r="B30" s="22"/>
      <c r="C30" s="11" t="s">
        <v>6</v>
      </c>
      <c r="D30" s="1">
        <v>84952.784</v>
      </c>
      <c r="E30" s="1" t="s">
        <v>21</v>
      </c>
      <c r="F30" s="1" t="s">
        <v>21</v>
      </c>
      <c r="G30" s="3" t="s">
        <v>21</v>
      </c>
      <c r="H30" s="1" t="s">
        <v>21</v>
      </c>
      <c r="I30" s="1" t="s">
        <v>21</v>
      </c>
      <c r="J30" s="1">
        <v>326218.23799999995</v>
      </c>
      <c r="K30" s="1" t="s">
        <v>21</v>
      </c>
      <c r="L30" s="1" t="s">
        <v>21</v>
      </c>
      <c r="M30" s="3" t="s">
        <v>21</v>
      </c>
      <c r="N30" s="1" t="s">
        <v>21</v>
      </c>
      <c r="O30" s="1" t="s">
        <v>21</v>
      </c>
    </row>
    <row r="31" spans="1:18" ht="49.2" customHeight="1" x14ac:dyDescent="0.25">
      <c r="A31" s="20">
        <v>6</v>
      </c>
      <c r="B31" s="20" t="s">
        <v>12</v>
      </c>
      <c r="C31" s="11" t="s">
        <v>0</v>
      </c>
      <c r="D31" s="1">
        <v>25723.007000000001</v>
      </c>
      <c r="E31" s="1">
        <v>0</v>
      </c>
      <c r="F31" s="1">
        <v>0</v>
      </c>
      <c r="G31" s="3">
        <f t="shared" si="7"/>
        <v>0</v>
      </c>
      <c r="H31" s="1">
        <v>17</v>
      </c>
      <c r="I31" s="1">
        <v>7.7679999999999998</v>
      </c>
      <c r="J31" s="1">
        <v>53307.968000000001</v>
      </c>
      <c r="K31" s="1">
        <v>0</v>
      </c>
      <c r="L31" s="1">
        <v>0</v>
      </c>
      <c r="M31" s="3">
        <f t="shared" si="8"/>
        <v>0</v>
      </c>
      <c r="N31" s="1">
        <v>0</v>
      </c>
      <c r="O31" s="1">
        <v>0</v>
      </c>
    </row>
    <row r="32" spans="1:18" ht="40.200000000000003" customHeight="1" x14ac:dyDescent="0.25">
      <c r="A32" s="21"/>
      <c r="B32" s="21"/>
      <c r="C32" s="11" t="s">
        <v>4</v>
      </c>
      <c r="D32" s="1">
        <v>23854.275000000001</v>
      </c>
      <c r="E32" s="1">
        <v>0</v>
      </c>
      <c r="F32" s="1">
        <v>0</v>
      </c>
      <c r="G32" s="3">
        <f t="shared" si="7"/>
        <v>0</v>
      </c>
      <c r="H32" s="1">
        <v>11</v>
      </c>
      <c r="I32" s="1">
        <v>3</v>
      </c>
      <c r="J32" s="1">
        <v>54158.597000000002</v>
      </c>
      <c r="K32" s="1">
        <v>0</v>
      </c>
      <c r="L32" s="1">
        <v>0</v>
      </c>
      <c r="M32" s="3">
        <f t="shared" si="8"/>
        <v>0</v>
      </c>
      <c r="N32" s="1">
        <v>0</v>
      </c>
      <c r="O32" s="1">
        <v>0</v>
      </c>
    </row>
    <row r="33" spans="1:19" ht="49.2" customHeight="1" x14ac:dyDescent="0.25">
      <c r="A33" s="21"/>
      <c r="B33" s="21"/>
      <c r="C33" s="11" t="s">
        <v>5</v>
      </c>
      <c r="D33" s="1">
        <v>26193.298999999999</v>
      </c>
      <c r="E33" s="1">
        <v>0</v>
      </c>
      <c r="F33" s="1">
        <v>0</v>
      </c>
      <c r="G33" s="3">
        <f t="shared" si="7"/>
        <v>0</v>
      </c>
      <c r="H33" s="1">
        <v>6</v>
      </c>
      <c r="I33" s="1">
        <v>4.7590000000000003</v>
      </c>
      <c r="J33" s="1">
        <v>57131.317999999999</v>
      </c>
      <c r="K33" s="1">
        <v>0</v>
      </c>
      <c r="L33" s="1">
        <v>0</v>
      </c>
      <c r="M33" s="3">
        <f t="shared" si="8"/>
        <v>0</v>
      </c>
      <c r="N33" s="1">
        <v>0</v>
      </c>
      <c r="O33" s="1">
        <v>0</v>
      </c>
    </row>
    <row r="34" spans="1:19" ht="49.2" customHeight="1" x14ac:dyDescent="0.25">
      <c r="A34" s="22"/>
      <c r="B34" s="22"/>
      <c r="C34" s="11" t="s">
        <v>6</v>
      </c>
      <c r="D34" s="1">
        <v>75520.28</v>
      </c>
      <c r="E34" s="1">
        <v>2277</v>
      </c>
      <c r="F34" s="1">
        <v>0</v>
      </c>
      <c r="G34" s="3">
        <f t="shared" si="7"/>
        <v>0</v>
      </c>
      <c r="H34" s="1">
        <v>0</v>
      </c>
      <c r="I34" s="1">
        <v>0</v>
      </c>
      <c r="J34" s="1">
        <v>54985.188999999998</v>
      </c>
      <c r="K34" s="1">
        <v>28</v>
      </c>
      <c r="L34" s="1">
        <v>2.8010000000000002</v>
      </c>
      <c r="M34" s="3">
        <f t="shared" si="8"/>
        <v>5.0940990672961048E-5</v>
      </c>
      <c r="N34" s="1">
        <v>0</v>
      </c>
      <c r="O34" s="1">
        <v>0</v>
      </c>
    </row>
    <row r="35" spans="1:19" ht="49.2" customHeight="1" x14ac:dyDescent="0.25">
      <c r="A35" s="20">
        <v>7</v>
      </c>
      <c r="B35" s="20" t="s">
        <v>13</v>
      </c>
      <c r="C35" s="11" t="s">
        <v>0</v>
      </c>
      <c r="D35" s="1">
        <v>99184.236999999994</v>
      </c>
      <c r="E35" s="1">
        <v>251</v>
      </c>
      <c r="F35" s="1">
        <v>29.664000000000001</v>
      </c>
      <c r="G35" s="3">
        <f t="shared" si="7"/>
        <v>2.9907978220369841E-4</v>
      </c>
      <c r="H35" s="1">
        <v>110</v>
      </c>
      <c r="I35" s="1">
        <v>35.58</v>
      </c>
      <c r="J35" s="1">
        <v>379911.554</v>
      </c>
      <c r="K35" s="1">
        <v>143</v>
      </c>
      <c r="L35" s="1">
        <v>132.03399999999999</v>
      </c>
      <c r="M35" s="3">
        <f t="shared" si="8"/>
        <v>3.4753878530369728E-4</v>
      </c>
      <c r="N35" s="1">
        <v>0</v>
      </c>
      <c r="O35" s="1">
        <v>0</v>
      </c>
    </row>
    <row r="36" spans="1:19" ht="49.2" customHeight="1" x14ac:dyDescent="0.25">
      <c r="A36" s="21"/>
      <c r="B36" s="21"/>
      <c r="C36" s="11" t="s">
        <v>4</v>
      </c>
      <c r="D36" s="1">
        <v>98571.266000000003</v>
      </c>
      <c r="E36" s="1">
        <v>308</v>
      </c>
      <c r="F36" s="1">
        <v>36.450000000000003</v>
      </c>
      <c r="G36" s="3">
        <f t="shared" si="7"/>
        <v>3.6978321857000399E-4</v>
      </c>
      <c r="H36" s="1">
        <v>224</v>
      </c>
      <c r="I36" s="1">
        <v>53.189</v>
      </c>
      <c r="J36" s="1">
        <v>381262.06299999997</v>
      </c>
      <c r="K36" s="1">
        <v>317</v>
      </c>
      <c r="L36" s="1">
        <v>264.28399999999999</v>
      </c>
      <c r="M36" s="3">
        <f t="shared" si="8"/>
        <v>6.9318200169315037E-4</v>
      </c>
      <c r="N36" s="1">
        <v>0</v>
      </c>
      <c r="O36" s="1">
        <v>0</v>
      </c>
    </row>
    <row r="37" spans="1:19" ht="49.2" customHeight="1" x14ac:dyDescent="0.25">
      <c r="A37" s="21"/>
      <c r="B37" s="21"/>
      <c r="C37" s="11" t="s">
        <v>5</v>
      </c>
      <c r="D37" s="1">
        <v>100168.451</v>
      </c>
      <c r="E37" s="1">
        <v>527</v>
      </c>
      <c r="F37" s="1">
        <v>67.334999999999994</v>
      </c>
      <c r="G37" s="3">
        <f t="shared" si="7"/>
        <v>6.7221764265876476E-4</v>
      </c>
      <c r="H37" s="1">
        <v>181</v>
      </c>
      <c r="I37" s="1">
        <v>55.390999999999998</v>
      </c>
      <c r="J37" s="1">
        <v>384726.32399999996</v>
      </c>
      <c r="K37" s="1">
        <v>252</v>
      </c>
      <c r="L37" s="1">
        <v>172.14099999999999</v>
      </c>
      <c r="M37" s="3">
        <f t="shared" si="8"/>
        <v>4.474375400421002E-4</v>
      </c>
      <c r="N37" s="1">
        <v>0</v>
      </c>
      <c r="O37" s="1">
        <v>0</v>
      </c>
    </row>
    <row r="38" spans="1:19" ht="49.2" customHeight="1" x14ac:dyDescent="0.25">
      <c r="A38" s="22"/>
      <c r="B38" s="22"/>
      <c r="C38" s="11" t="s">
        <v>6</v>
      </c>
      <c r="D38" s="1">
        <v>102565.75200000001</v>
      </c>
      <c r="E38" s="1" t="s">
        <v>21</v>
      </c>
      <c r="F38" s="1" t="s">
        <v>21</v>
      </c>
      <c r="G38" s="3" t="s">
        <v>21</v>
      </c>
      <c r="H38" s="1" t="s">
        <v>21</v>
      </c>
      <c r="I38" s="1" t="s">
        <v>21</v>
      </c>
      <c r="J38" s="1">
        <v>432709.66200000001</v>
      </c>
      <c r="K38" s="1" t="s">
        <v>21</v>
      </c>
      <c r="L38" s="1" t="s">
        <v>21</v>
      </c>
      <c r="M38" s="3" t="s">
        <v>21</v>
      </c>
      <c r="N38" s="1" t="s">
        <v>21</v>
      </c>
      <c r="O38" s="1" t="s">
        <v>21</v>
      </c>
      <c r="S38" s="17"/>
    </row>
    <row r="39" spans="1:19" ht="49.2" customHeight="1" x14ac:dyDescent="0.25">
      <c r="A39" s="20">
        <v>8</v>
      </c>
      <c r="B39" s="20" t="s">
        <v>14</v>
      </c>
      <c r="C39" s="11" t="s">
        <v>0</v>
      </c>
      <c r="D39" s="1">
        <v>165415.476</v>
      </c>
      <c r="E39" s="1">
        <v>672</v>
      </c>
      <c r="F39" s="1">
        <v>57.808999999999997</v>
      </c>
      <c r="G39" s="3">
        <f t="shared" si="7"/>
        <v>3.4947757850662048E-4</v>
      </c>
      <c r="H39" s="1">
        <v>39</v>
      </c>
      <c r="I39" s="1">
        <v>129.095</v>
      </c>
      <c r="J39" s="1">
        <v>12233.357</v>
      </c>
      <c r="K39" s="1">
        <v>1162</v>
      </c>
      <c r="L39" s="1">
        <v>890.86099999999999</v>
      </c>
      <c r="M39" s="3">
        <f t="shared" si="8"/>
        <v>7.2822284185771732E-2</v>
      </c>
      <c r="N39" s="1">
        <v>0</v>
      </c>
      <c r="O39" s="1">
        <v>0</v>
      </c>
      <c r="S39" s="17"/>
    </row>
    <row r="40" spans="1:19" ht="49.2" customHeight="1" x14ac:dyDescent="0.25">
      <c r="A40" s="21"/>
      <c r="B40" s="21"/>
      <c r="C40" s="11" t="s">
        <v>4</v>
      </c>
      <c r="D40" s="1">
        <v>164388.117</v>
      </c>
      <c r="E40" s="1">
        <v>705</v>
      </c>
      <c r="F40" s="1">
        <v>181.44900000000001</v>
      </c>
      <c r="G40" s="3">
        <f t="shared" si="7"/>
        <v>1.103784162209243E-3</v>
      </c>
      <c r="H40" s="1">
        <v>129</v>
      </c>
      <c r="I40" s="1">
        <v>214.5</v>
      </c>
      <c r="J40" s="1">
        <v>12498.273000000001</v>
      </c>
      <c r="K40" s="1">
        <v>469</v>
      </c>
      <c r="L40" s="1">
        <v>266.73500000000001</v>
      </c>
      <c r="M40" s="3">
        <f t="shared" si="8"/>
        <v>2.1341748575983258E-2</v>
      </c>
      <c r="N40" s="1">
        <v>0</v>
      </c>
      <c r="O40" s="1">
        <v>0</v>
      </c>
      <c r="S40" s="18"/>
    </row>
    <row r="41" spans="1:19" ht="49.2" customHeight="1" x14ac:dyDescent="0.25">
      <c r="A41" s="21"/>
      <c r="B41" s="21"/>
      <c r="C41" s="11" t="s">
        <v>5</v>
      </c>
      <c r="D41" s="1">
        <v>188301.179</v>
      </c>
      <c r="E41" s="1">
        <v>1557</v>
      </c>
      <c r="F41" s="1">
        <v>2955.3539999999998</v>
      </c>
      <c r="G41" s="3">
        <f t="shared" si="7"/>
        <v>1.5694824725446886E-2</v>
      </c>
      <c r="H41" s="1">
        <v>102</v>
      </c>
      <c r="I41" s="1">
        <v>142.875</v>
      </c>
      <c r="J41" s="1">
        <v>11803.839</v>
      </c>
      <c r="K41" s="1">
        <v>775</v>
      </c>
      <c r="L41" s="1">
        <v>570.02</v>
      </c>
      <c r="M41" s="3">
        <f t="shared" si="8"/>
        <v>4.8291068693837653E-2</v>
      </c>
      <c r="N41" s="1">
        <v>0</v>
      </c>
      <c r="O41" s="1">
        <v>0</v>
      </c>
    </row>
    <row r="42" spans="1:19" ht="49.2" customHeight="1" x14ac:dyDescent="0.25">
      <c r="A42" s="22"/>
      <c r="B42" s="22"/>
      <c r="C42" s="11" t="s">
        <v>6</v>
      </c>
      <c r="D42" s="1">
        <v>170449.78</v>
      </c>
      <c r="E42" s="1">
        <v>1952</v>
      </c>
      <c r="F42" s="1">
        <v>1248.077</v>
      </c>
      <c r="G42" s="3">
        <f t="shared" si="7"/>
        <v>7.3222564440974932E-3</v>
      </c>
      <c r="H42" s="1">
        <v>6</v>
      </c>
      <c r="I42" s="1">
        <v>79.073999999999998</v>
      </c>
      <c r="J42" s="1">
        <v>225408.31</v>
      </c>
      <c r="K42" s="1">
        <v>2434</v>
      </c>
      <c r="L42" s="1">
        <v>2116.518</v>
      </c>
      <c r="M42" s="3">
        <f t="shared" si="8"/>
        <v>9.3897070609331133E-3</v>
      </c>
      <c r="N42" s="1">
        <v>0</v>
      </c>
      <c r="O42" s="1">
        <v>0</v>
      </c>
    </row>
    <row r="43" spans="1:19" ht="49.2" customHeight="1" x14ac:dyDescent="0.25">
      <c r="A43" s="20">
        <v>9</v>
      </c>
      <c r="B43" s="20" t="s">
        <v>15</v>
      </c>
      <c r="C43" s="11" t="s">
        <v>0</v>
      </c>
      <c r="D43" s="1">
        <v>192661.53400000001</v>
      </c>
      <c r="E43" s="1"/>
      <c r="F43" s="1">
        <v>0</v>
      </c>
      <c r="G43" s="3">
        <f t="shared" si="7"/>
        <v>0</v>
      </c>
      <c r="H43" s="1">
        <v>348</v>
      </c>
      <c r="I43" s="1">
        <v>150.58699999999999</v>
      </c>
      <c r="J43" s="1">
        <v>240316.18799999999</v>
      </c>
      <c r="K43" s="1"/>
      <c r="L43" s="1">
        <v>0</v>
      </c>
      <c r="M43" s="3">
        <f t="shared" si="8"/>
        <v>0</v>
      </c>
      <c r="N43" s="1"/>
      <c r="O43" s="1">
        <v>0</v>
      </c>
    </row>
    <row r="44" spans="1:19" ht="49.2" customHeight="1" x14ac:dyDescent="0.25">
      <c r="A44" s="21"/>
      <c r="B44" s="21"/>
      <c r="C44" s="11" t="s">
        <v>4</v>
      </c>
      <c r="D44" s="1">
        <v>180627.59</v>
      </c>
      <c r="E44" s="1"/>
      <c r="F44" s="1">
        <v>0</v>
      </c>
      <c r="G44" s="3">
        <f t="shared" si="7"/>
        <v>0</v>
      </c>
      <c r="H44" s="1">
        <v>315</v>
      </c>
      <c r="I44" s="1">
        <v>144.203</v>
      </c>
      <c r="J44" s="1">
        <v>238078.94500000001</v>
      </c>
      <c r="K44" s="1"/>
      <c r="L44" s="1">
        <v>0</v>
      </c>
      <c r="M44" s="3">
        <f t="shared" si="8"/>
        <v>0</v>
      </c>
      <c r="N44" s="1"/>
      <c r="O44" s="1">
        <v>0</v>
      </c>
    </row>
    <row r="45" spans="1:19" ht="49.2" customHeight="1" x14ac:dyDescent="0.25">
      <c r="A45" s="21"/>
      <c r="B45" s="21"/>
      <c r="C45" s="11" t="s">
        <v>5</v>
      </c>
      <c r="D45" s="1">
        <v>181582.677</v>
      </c>
      <c r="E45" s="1"/>
      <c r="F45" s="1">
        <v>0</v>
      </c>
      <c r="G45" s="3">
        <f t="shared" si="7"/>
        <v>0</v>
      </c>
      <c r="H45" s="1">
        <v>387</v>
      </c>
      <c r="I45" s="1">
        <v>204.50899999999999</v>
      </c>
      <c r="J45" s="1">
        <v>234108.07200000001</v>
      </c>
      <c r="K45" s="1"/>
      <c r="L45" s="1">
        <v>0</v>
      </c>
      <c r="M45" s="3">
        <f t="shared" si="8"/>
        <v>0</v>
      </c>
      <c r="N45" s="1"/>
      <c r="O45" s="1">
        <v>0</v>
      </c>
    </row>
    <row r="46" spans="1:19" ht="49.2" customHeight="1" x14ac:dyDescent="0.25">
      <c r="A46" s="22"/>
      <c r="B46" s="22"/>
      <c r="C46" s="11" t="s">
        <v>6</v>
      </c>
      <c r="D46" s="1">
        <v>177541.152</v>
      </c>
      <c r="E46" s="1"/>
      <c r="F46" s="1">
        <v>0</v>
      </c>
      <c r="G46" s="3">
        <f t="shared" si="7"/>
        <v>0</v>
      </c>
      <c r="H46" s="1">
        <v>145</v>
      </c>
      <c r="I46" s="1">
        <v>43.610999999999997</v>
      </c>
      <c r="J46" s="1">
        <v>220311.30600000001</v>
      </c>
      <c r="K46" s="1"/>
      <c r="L46" s="1">
        <v>0</v>
      </c>
      <c r="M46" s="3">
        <f t="shared" si="8"/>
        <v>0</v>
      </c>
      <c r="N46" s="1"/>
      <c r="O46" s="1">
        <v>0</v>
      </c>
    </row>
    <row r="47" spans="1:19" ht="49.2" customHeight="1" x14ac:dyDescent="0.25">
      <c r="A47" s="20">
        <v>10</v>
      </c>
      <c r="B47" s="20" t="s">
        <v>16</v>
      </c>
      <c r="C47" s="11" t="s">
        <v>0</v>
      </c>
      <c r="D47" s="1">
        <v>337080.94</v>
      </c>
      <c r="E47" s="1">
        <v>2360</v>
      </c>
      <c r="F47" s="1">
        <v>503.80700000000002</v>
      </c>
      <c r="G47" s="3">
        <f t="shared" si="7"/>
        <v>1.4946172868747784E-3</v>
      </c>
      <c r="H47" s="1">
        <v>32</v>
      </c>
      <c r="I47" s="1">
        <v>494.57100000000003</v>
      </c>
      <c r="J47" s="1">
        <v>370950.56300000002</v>
      </c>
      <c r="K47" s="1">
        <v>11</v>
      </c>
      <c r="L47" s="1">
        <v>8.9082148099999987</v>
      </c>
      <c r="M47" s="3">
        <f t="shared" si="8"/>
        <v>2.401456069497864E-5</v>
      </c>
      <c r="N47" s="1"/>
      <c r="O47" s="1">
        <v>0</v>
      </c>
    </row>
    <row r="48" spans="1:19" ht="49.2" customHeight="1" x14ac:dyDescent="0.25">
      <c r="A48" s="21"/>
      <c r="B48" s="21"/>
      <c r="C48" s="11" t="s">
        <v>4</v>
      </c>
      <c r="D48" s="1">
        <v>324253.96100000001</v>
      </c>
      <c r="E48" s="1">
        <v>1949</v>
      </c>
      <c r="F48" s="1">
        <v>416.95299999999997</v>
      </c>
      <c r="G48" s="3">
        <f t="shared" si="7"/>
        <v>1.2858840604880073E-3</v>
      </c>
      <c r="H48" s="1">
        <v>56</v>
      </c>
      <c r="I48" s="1">
        <v>746.66499999999996</v>
      </c>
      <c r="J48" s="1">
        <v>392851.23199999996</v>
      </c>
      <c r="K48" s="1">
        <v>2</v>
      </c>
      <c r="L48" s="1">
        <v>2.4413939600000001</v>
      </c>
      <c r="M48" s="3">
        <f t="shared" si="8"/>
        <v>6.2145508557295307E-6</v>
      </c>
      <c r="N48" s="1"/>
      <c r="O48" s="1">
        <v>0</v>
      </c>
    </row>
    <row r="49" spans="1:15" ht="49.2" customHeight="1" x14ac:dyDescent="0.25">
      <c r="A49" s="21"/>
      <c r="B49" s="21"/>
      <c r="C49" s="11" t="s">
        <v>5</v>
      </c>
      <c r="D49" s="1">
        <v>346795.19900000002</v>
      </c>
      <c r="E49" s="1">
        <v>1941</v>
      </c>
      <c r="F49" s="1">
        <v>439.851</v>
      </c>
      <c r="G49" s="3">
        <f t="shared" si="7"/>
        <v>1.2683307071964395E-3</v>
      </c>
      <c r="H49" s="1">
        <v>39</v>
      </c>
      <c r="I49" s="1">
        <v>631.87599999999998</v>
      </c>
      <c r="J49" s="1">
        <v>398267.07700000005</v>
      </c>
      <c r="K49" s="1">
        <v>27</v>
      </c>
      <c r="L49" s="1">
        <v>33.285962659999996</v>
      </c>
      <c r="M49" s="3">
        <f t="shared" si="8"/>
        <v>8.3576987861339063E-5</v>
      </c>
      <c r="N49" s="1"/>
      <c r="O49" s="1">
        <v>0</v>
      </c>
    </row>
    <row r="50" spans="1:15" ht="49.2" customHeight="1" x14ac:dyDescent="0.25">
      <c r="A50" s="22"/>
      <c r="B50" s="22"/>
      <c r="C50" s="11" t="s">
        <v>6</v>
      </c>
      <c r="D50" s="1">
        <v>358245.516</v>
      </c>
      <c r="E50" s="1">
        <f>'[1]Приложение 6'!$D$8</f>
        <v>2605</v>
      </c>
      <c r="F50" s="1">
        <f>'[1]Приложение 6'!$E$8/1000</f>
        <v>698.1</v>
      </c>
      <c r="G50" s="3">
        <f t="shared" si="7"/>
        <v>1.948663608674449E-3</v>
      </c>
      <c r="H50" s="1">
        <f>'[1]Приложение 6'!$F$8</f>
        <v>79</v>
      </c>
      <c r="I50" s="1">
        <f>'[1]Приложение 6'!$G$8/1000</f>
        <v>484.036</v>
      </c>
      <c r="J50" s="1">
        <v>405778.73499999999</v>
      </c>
      <c r="K50" s="1">
        <f>'[1]Приложение 7'!$F$8</f>
        <v>3419</v>
      </c>
      <c r="L50" s="1">
        <f>'[1]Приложение 7'!$G$8/1000</f>
        <v>895.51700000000005</v>
      </c>
      <c r="M50" s="3">
        <f t="shared" si="8"/>
        <v>2.2069096351241767E-3</v>
      </c>
      <c r="N50" s="1" t="s">
        <v>21</v>
      </c>
      <c r="O50" s="1" t="s">
        <v>21</v>
      </c>
    </row>
    <row r="51" spans="1:15" ht="49.2" customHeight="1" x14ac:dyDescent="0.25">
      <c r="A51" s="20">
        <v>11</v>
      </c>
      <c r="B51" s="20" t="s">
        <v>17</v>
      </c>
      <c r="C51" s="11" t="s">
        <v>0</v>
      </c>
      <c r="D51" s="1">
        <v>248832.12</v>
      </c>
      <c r="E51" s="1"/>
      <c r="F51" s="1">
        <v>0</v>
      </c>
      <c r="G51" s="3">
        <f t="shared" si="7"/>
        <v>0</v>
      </c>
      <c r="H51" s="1"/>
      <c r="I51" s="1">
        <v>0</v>
      </c>
      <c r="J51" s="1">
        <v>0</v>
      </c>
      <c r="K51" s="1"/>
      <c r="L51" s="1">
        <v>0</v>
      </c>
      <c r="M51" s="3" t="e">
        <f t="shared" si="8"/>
        <v>#DIV/0!</v>
      </c>
      <c r="N51" s="1"/>
      <c r="O51" s="1">
        <v>0</v>
      </c>
    </row>
    <row r="52" spans="1:15" ht="49.2" customHeight="1" x14ac:dyDescent="0.25">
      <c r="A52" s="21"/>
      <c r="B52" s="21"/>
      <c r="C52" s="11" t="s">
        <v>4</v>
      </c>
      <c r="D52" s="1">
        <v>285043.85700000002</v>
      </c>
      <c r="E52" s="1"/>
      <c r="F52" s="1">
        <v>0</v>
      </c>
      <c r="G52" s="3">
        <f t="shared" si="7"/>
        <v>0</v>
      </c>
      <c r="H52" s="1"/>
      <c r="I52" s="1">
        <v>0</v>
      </c>
      <c r="J52" s="1">
        <v>0</v>
      </c>
      <c r="K52" s="1"/>
      <c r="L52" s="1">
        <v>0</v>
      </c>
      <c r="M52" s="3" t="e">
        <f t="shared" si="8"/>
        <v>#DIV/0!</v>
      </c>
      <c r="N52" s="1"/>
      <c r="O52" s="1">
        <v>0</v>
      </c>
    </row>
    <row r="53" spans="1:15" ht="46.8" customHeight="1" x14ac:dyDescent="0.25">
      <c r="A53" s="21"/>
      <c r="B53" s="21"/>
      <c r="C53" s="11" t="s">
        <v>5</v>
      </c>
      <c r="D53" s="1">
        <v>431445.44800000003</v>
      </c>
      <c r="E53" s="1">
        <v>9</v>
      </c>
      <c r="F53" s="1">
        <v>3404.8609999999999</v>
      </c>
      <c r="G53" s="3">
        <f t="shared" si="7"/>
        <v>7.8917532118683974E-3</v>
      </c>
      <c r="H53" s="1">
        <v>1</v>
      </c>
      <c r="I53" s="1">
        <v>0.15940000000000001</v>
      </c>
      <c r="J53" s="1">
        <v>0</v>
      </c>
      <c r="K53" s="1"/>
      <c r="L53" s="1">
        <v>0</v>
      </c>
      <c r="M53" s="3" t="e">
        <f t="shared" si="8"/>
        <v>#DIV/0!</v>
      </c>
      <c r="N53" s="1"/>
      <c r="O53" s="1">
        <v>0</v>
      </c>
    </row>
    <row r="54" spans="1:15" ht="46.8" customHeight="1" x14ac:dyDescent="0.25">
      <c r="A54" s="22"/>
      <c r="B54" s="22"/>
      <c r="C54" s="11" t="s">
        <v>6</v>
      </c>
      <c r="D54" s="1">
        <v>525899.16899999999</v>
      </c>
      <c r="E54" s="1" t="s">
        <v>21</v>
      </c>
      <c r="F54" s="1" t="s">
        <v>21</v>
      </c>
      <c r="G54" s="1" t="s">
        <v>21</v>
      </c>
      <c r="H54" s="1" t="s">
        <v>21</v>
      </c>
      <c r="I54" s="1" t="s">
        <v>21</v>
      </c>
      <c r="J54" s="1">
        <v>975586.36599999992</v>
      </c>
      <c r="K54" s="1" t="s">
        <v>21</v>
      </c>
      <c r="L54" s="1" t="s">
        <v>21</v>
      </c>
      <c r="M54" s="1" t="s">
        <v>21</v>
      </c>
      <c r="N54" s="1" t="s">
        <v>21</v>
      </c>
      <c r="O54" s="1" t="s">
        <v>21</v>
      </c>
    </row>
  </sheetData>
  <autoFilter ref="A6:L54" xr:uid="{0A320311-E838-4792-AD8E-26C8C785C9CE}"/>
  <mergeCells count="35">
    <mergeCell ref="A3:A5"/>
    <mergeCell ref="B3:B5"/>
    <mergeCell ref="C3:C5"/>
    <mergeCell ref="H4:I4"/>
    <mergeCell ref="N4:O4"/>
    <mergeCell ref="D3:I3"/>
    <mergeCell ref="J3:O3"/>
    <mergeCell ref="D4:D5"/>
    <mergeCell ref="J4:J5"/>
    <mergeCell ref="E4:G4"/>
    <mergeCell ref="K4:M4"/>
    <mergeCell ref="A51:A54"/>
    <mergeCell ref="B51:B54"/>
    <mergeCell ref="A31:A34"/>
    <mergeCell ref="B31:B34"/>
    <mergeCell ref="A35:A38"/>
    <mergeCell ref="B35:B38"/>
    <mergeCell ref="A39:A42"/>
    <mergeCell ref="B39:B42"/>
    <mergeCell ref="A2:O2"/>
    <mergeCell ref="A43:A46"/>
    <mergeCell ref="B43:B46"/>
    <mergeCell ref="A47:A50"/>
    <mergeCell ref="B47:B50"/>
    <mergeCell ref="A19:A22"/>
    <mergeCell ref="B19:B22"/>
    <mergeCell ref="A23:A26"/>
    <mergeCell ref="B23:B26"/>
    <mergeCell ref="A27:A30"/>
    <mergeCell ref="B27:B30"/>
    <mergeCell ref="A7:B10"/>
    <mergeCell ref="A11:A14"/>
    <mergeCell ref="B11:B14"/>
    <mergeCell ref="A15:A18"/>
    <mergeCell ref="B15:B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10.2.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Гаус Е.А.</dc:creator>
  <cp:lastModifiedBy>annaa</cp:lastModifiedBy>
  <cp:lastPrinted>2021-09-02T13:48:01Z</cp:lastPrinted>
  <dcterms:created xsi:type="dcterms:W3CDTF">2017-01-18T15:17:19Z</dcterms:created>
  <dcterms:modified xsi:type="dcterms:W3CDTF">2021-09-02T13:48:09Z</dcterms:modified>
</cp:coreProperties>
</file>