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Vasilets_VA\Desktop\Архив СП РФ\3. ЭАМ СИТ 2023\Материалы после Коллегии\Отчет ЭАМ СИТ (после Коллегии)\"/>
    </mc:Choice>
  </mc:AlternateContent>
  <bookViews>
    <workbookView xWindow="0" yWindow="105" windowWidth="13215" windowHeight="7005"/>
  </bookViews>
  <sheets>
    <sheet name="Прил 16 Расходы дошкольное" sheetId="11" r:id="rId1"/>
    <sheet name="Численность и здания" sheetId="17" state="hidden" r:id="rId2"/>
    <sheet name="Новые места в школах (2)" sheetId="19" state="hidden" r:id="rId3"/>
    <sheet name="0701 2019" sheetId="6" state="hidden" r:id="rId4"/>
    <sheet name="0702 2019" sheetId="7" state="hidden" r:id="rId5"/>
    <sheet name="0701 2020" sheetId="5" state="hidden" r:id="rId6"/>
    <sheet name="0702 2020" sheetId="8" state="hidden" r:id="rId7"/>
    <sheet name="0701 2021" sheetId="3" state="hidden" r:id="rId8"/>
    <sheet name="0702 2021" sheetId="4" state="hidden" r:id="rId9"/>
    <sheet name="0701 2022" sheetId="1" state="hidden" r:id="rId10"/>
    <sheet name="0702 2022" sheetId="2" state="hidden" r:id="rId11"/>
    <sheet name="0701 0107 2023" sheetId="15" state="hidden" r:id="rId12"/>
    <sheet name="0702 0107 2023" sheetId="16" state="hidden" r:id="rId13"/>
    <sheet name="4" sheetId="12" state="hidden" r:id="rId14"/>
    <sheet name="5" sheetId="13" state="hidden" r:id="rId15"/>
  </sheets>
  <definedNames>
    <definedName name="_xlnm._FilterDatabase" localSheetId="2" hidden="1">'Новые места в школах (2)'!$B$4:$AH$4</definedName>
    <definedName name="_xlnm._FilterDatabase" localSheetId="0" hidden="1">'Прил 16 Расходы дошкольное'!$C$14:$BQ$107</definedName>
    <definedName name="_xlnm.Print_Titles" localSheetId="0">'Прил 16 Расходы дошкольное'!$C:$C,'Прил 16 Расходы дошкольное'!$10:$12</definedName>
    <definedName name="_xlnm.Print_Area" localSheetId="2">'Новые места в школах (2)'!$B$1:$AC$140</definedName>
    <definedName name="_xlnm.Print_Area" localSheetId="0">'Прил 16 Расходы дошкольное'!$C$3:$DZ$107</definedName>
  </definedNames>
  <calcPr calcId="162913"/>
</workbook>
</file>

<file path=xl/calcChain.xml><?xml version="1.0" encoding="utf-8"?>
<calcChain xmlns="http://schemas.openxmlformats.org/spreadsheetml/2006/main">
  <c r="DV15" i="11" l="1"/>
  <c r="DW15" i="11"/>
  <c r="DX15" i="11"/>
  <c r="DY15" i="11"/>
  <c r="DV16" i="11"/>
  <c r="DW16" i="11"/>
  <c r="DX16" i="11"/>
  <c r="DY16" i="11"/>
  <c r="DV17" i="11"/>
  <c r="DW17" i="11"/>
  <c r="DX17" i="11"/>
  <c r="DY17" i="11"/>
  <c r="DV18" i="11"/>
  <c r="DW18" i="11"/>
  <c r="DX18" i="11"/>
  <c r="DY18" i="11"/>
  <c r="DV19" i="11"/>
  <c r="DW19" i="11"/>
  <c r="DX19" i="11"/>
  <c r="DY19" i="11"/>
  <c r="DV20" i="11"/>
  <c r="DW20" i="11"/>
  <c r="DX20" i="11"/>
  <c r="DY20" i="11"/>
  <c r="DV21" i="11"/>
  <c r="DW21" i="11"/>
  <c r="DX21" i="11"/>
  <c r="DY21" i="11"/>
  <c r="DV22" i="11"/>
  <c r="DW22" i="11"/>
  <c r="DX22" i="11"/>
  <c r="DY22" i="11"/>
  <c r="DV23" i="11"/>
  <c r="DW23" i="11"/>
  <c r="DX23" i="11"/>
  <c r="DY23" i="11"/>
  <c r="DV24" i="11"/>
  <c r="DW24" i="11"/>
  <c r="DX24" i="11"/>
  <c r="DY24" i="11"/>
  <c r="DV25" i="11"/>
  <c r="DW25" i="11"/>
  <c r="DX25" i="11"/>
  <c r="DY25" i="11"/>
  <c r="DV26" i="11"/>
  <c r="DW26" i="11"/>
  <c r="DX26" i="11"/>
  <c r="DY26" i="11"/>
  <c r="DV27" i="11"/>
  <c r="DW27" i="11"/>
  <c r="DX27" i="11"/>
  <c r="DY27" i="11"/>
  <c r="DV28" i="11"/>
  <c r="DW28" i="11"/>
  <c r="DX28" i="11"/>
  <c r="DY28" i="11"/>
  <c r="DV29" i="11"/>
  <c r="DW29" i="11"/>
  <c r="DX29" i="11"/>
  <c r="DY29" i="11"/>
  <c r="DV30" i="11"/>
  <c r="DW30" i="11"/>
  <c r="DX30" i="11"/>
  <c r="DY30" i="11"/>
  <c r="DV31" i="11"/>
  <c r="DW31" i="11"/>
  <c r="DX31" i="11"/>
  <c r="DY31" i="11"/>
  <c r="DV32" i="11"/>
  <c r="DW32" i="11"/>
  <c r="DX32" i="11"/>
  <c r="DY32" i="11"/>
  <c r="DV33" i="11"/>
  <c r="DW33" i="11"/>
  <c r="DX33" i="11"/>
  <c r="DY33" i="11"/>
  <c r="DV34" i="11"/>
  <c r="DW34" i="11"/>
  <c r="DX34" i="11"/>
  <c r="DY34" i="11"/>
  <c r="DV35" i="11"/>
  <c r="DW35" i="11"/>
  <c r="DX35" i="11"/>
  <c r="DY35" i="11"/>
  <c r="DV36" i="11"/>
  <c r="DW36" i="11"/>
  <c r="DX36" i="11"/>
  <c r="DY36" i="11"/>
  <c r="DV37" i="11"/>
  <c r="DW37" i="11"/>
  <c r="DX37" i="11"/>
  <c r="DY37" i="11"/>
  <c r="DV38" i="11"/>
  <c r="DW38" i="11"/>
  <c r="DX38" i="11"/>
  <c r="DY38" i="11"/>
  <c r="DV39" i="11"/>
  <c r="DW39" i="11"/>
  <c r="DX39" i="11"/>
  <c r="DY39" i="11"/>
  <c r="DV40" i="11"/>
  <c r="DW40" i="11"/>
  <c r="DX40" i="11"/>
  <c r="DY40" i="11"/>
  <c r="DV41" i="11"/>
  <c r="DW41" i="11"/>
  <c r="DX41" i="11"/>
  <c r="DY41" i="11"/>
  <c r="DV42" i="11"/>
  <c r="DW42" i="11"/>
  <c r="DX42" i="11"/>
  <c r="DY42" i="11"/>
  <c r="DV43" i="11"/>
  <c r="DW43" i="11"/>
  <c r="DX43" i="11"/>
  <c r="DY43" i="11"/>
  <c r="DV44" i="11"/>
  <c r="DW44" i="11"/>
  <c r="DX44" i="11"/>
  <c r="DY44" i="11"/>
  <c r="DV45" i="11"/>
  <c r="DW45" i="11"/>
  <c r="DX45" i="11"/>
  <c r="DY45" i="11"/>
  <c r="DV46" i="11"/>
  <c r="DW46" i="11"/>
  <c r="DX46" i="11"/>
  <c r="DY46" i="11"/>
  <c r="DV47" i="11"/>
  <c r="DW47" i="11"/>
  <c r="DX47" i="11"/>
  <c r="DY47" i="11"/>
  <c r="DV48" i="11"/>
  <c r="DW48" i="11"/>
  <c r="DX48" i="11"/>
  <c r="DY48" i="11"/>
  <c r="DV49" i="11"/>
  <c r="DW49" i="11"/>
  <c r="DX49" i="11"/>
  <c r="DY49" i="11"/>
  <c r="DV50" i="11"/>
  <c r="DW50" i="11"/>
  <c r="DX50" i="11"/>
  <c r="DY50" i="11"/>
  <c r="DV51" i="11"/>
  <c r="DW51" i="11"/>
  <c r="DX51" i="11"/>
  <c r="DY51" i="11"/>
  <c r="DV52" i="11"/>
  <c r="DW52" i="11"/>
  <c r="DX52" i="11"/>
  <c r="DY52" i="11"/>
  <c r="DV53" i="11"/>
  <c r="DW53" i="11"/>
  <c r="DX53" i="11"/>
  <c r="DY53" i="11"/>
  <c r="DV54" i="11"/>
  <c r="DW54" i="11"/>
  <c r="DX54" i="11"/>
  <c r="DY54" i="11"/>
  <c r="DV55" i="11"/>
  <c r="DW55" i="11"/>
  <c r="DX55" i="11"/>
  <c r="DY55" i="11"/>
  <c r="DV56" i="11"/>
  <c r="DW56" i="11"/>
  <c r="DX56" i="11"/>
  <c r="DY56" i="11"/>
  <c r="DV57" i="11"/>
  <c r="DW57" i="11"/>
  <c r="DX57" i="11"/>
  <c r="DY57" i="11"/>
  <c r="DV58" i="11"/>
  <c r="DW58" i="11"/>
  <c r="DX58" i="11"/>
  <c r="DY58" i="11"/>
  <c r="DV59" i="11"/>
  <c r="DW59" i="11"/>
  <c r="DX59" i="11"/>
  <c r="DY59" i="11"/>
  <c r="DV60" i="11"/>
  <c r="DW60" i="11"/>
  <c r="DX60" i="11"/>
  <c r="DY60" i="11"/>
  <c r="DV61" i="11"/>
  <c r="DW61" i="11"/>
  <c r="DX61" i="11"/>
  <c r="DY61" i="11"/>
  <c r="DV62" i="11"/>
  <c r="DW62" i="11"/>
  <c r="DX62" i="11"/>
  <c r="DY62" i="11"/>
  <c r="DV63" i="11"/>
  <c r="DW63" i="11"/>
  <c r="DX63" i="11"/>
  <c r="DY63" i="11"/>
  <c r="DV64" i="11"/>
  <c r="DW64" i="11"/>
  <c r="DX64" i="11"/>
  <c r="DY64" i="11"/>
  <c r="DV65" i="11"/>
  <c r="DW65" i="11"/>
  <c r="DX65" i="11"/>
  <c r="DY65" i="11"/>
  <c r="DV66" i="11"/>
  <c r="DW66" i="11"/>
  <c r="DX66" i="11"/>
  <c r="DY66" i="11"/>
  <c r="DV67" i="11"/>
  <c r="DW67" i="11"/>
  <c r="DX67" i="11"/>
  <c r="DY67" i="11"/>
  <c r="DV68" i="11"/>
  <c r="DW68" i="11"/>
  <c r="DX68" i="11"/>
  <c r="DY68" i="11"/>
  <c r="DV69" i="11"/>
  <c r="DW69" i="11"/>
  <c r="DX69" i="11"/>
  <c r="DY69" i="11"/>
  <c r="DV70" i="11"/>
  <c r="DW70" i="11"/>
  <c r="DX70" i="11"/>
  <c r="DY70" i="11"/>
  <c r="DV71" i="11"/>
  <c r="DW71" i="11"/>
  <c r="DX71" i="11"/>
  <c r="DY71" i="11"/>
  <c r="DV72" i="11"/>
  <c r="DW72" i="11"/>
  <c r="DX72" i="11"/>
  <c r="DY72" i="11"/>
  <c r="DV73" i="11"/>
  <c r="DW73" i="11"/>
  <c r="DX73" i="11"/>
  <c r="DY73" i="11"/>
  <c r="DV74" i="11"/>
  <c r="DW74" i="11"/>
  <c r="DX74" i="11"/>
  <c r="DY74" i="11"/>
  <c r="DV75" i="11"/>
  <c r="DW75" i="11"/>
  <c r="DX75" i="11"/>
  <c r="DY75" i="11"/>
  <c r="DV76" i="11"/>
  <c r="DW76" i="11"/>
  <c r="DX76" i="11"/>
  <c r="DY76" i="11"/>
  <c r="DV77" i="11"/>
  <c r="DW77" i="11"/>
  <c r="DX77" i="11"/>
  <c r="DY77" i="11"/>
  <c r="DV78" i="11"/>
  <c r="DW78" i="11"/>
  <c r="DX78" i="11"/>
  <c r="DY78" i="11"/>
  <c r="DV79" i="11"/>
  <c r="DW79" i="11"/>
  <c r="DX79" i="11"/>
  <c r="DY79" i="11"/>
  <c r="DV80" i="11"/>
  <c r="DW80" i="11"/>
  <c r="DX80" i="11"/>
  <c r="DY80" i="11"/>
  <c r="DV81" i="11"/>
  <c r="DW81" i="11"/>
  <c r="DX81" i="11"/>
  <c r="DY81" i="11"/>
  <c r="DV82" i="11"/>
  <c r="DW82" i="11"/>
  <c r="DX82" i="11"/>
  <c r="DY82" i="11"/>
  <c r="DV83" i="11"/>
  <c r="DW83" i="11"/>
  <c r="DX83" i="11"/>
  <c r="DY83" i="11"/>
  <c r="DV84" i="11"/>
  <c r="DW84" i="11"/>
  <c r="DX84" i="11"/>
  <c r="DY84" i="11"/>
  <c r="DV85" i="11"/>
  <c r="DW85" i="11"/>
  <c r="DX85" i="11"/>
  <c r="DY85" i="11"/>
  <c r="DV86" i="11"/>
  <c r="DW86" i="11"/>
  <c r="DX86" i="11"/>
  <c r="DY86" i="11"/>
  <c r="DV87" i="11"/>
  <c r="DW87" i="11"/>
  <c r="DX87" i="11"/>
  <c r="DY87" i="11"/>
  <c r="DV88" i="11"/>
  <c r="DW88" i="11"/>
  <c r="DX88" i="11"/>
  <c r="DY88" i="11"/>
  <c r="DV89" i="11"/>
  <c r="DW89" i="11"/>
  <c r="DX89" i="11"/>
  <c r="DY89" i="11"/>
  <c r="DV90" i="11"/>
  <c r="DW90" i="11"/>
  <c r="DX90" i="11"/>
  <c r="DY90" i="11"/>
  <c r="DV91" i="11"/>
  <c r="DW91" i="11"/>
  <c r="DX91" i="11"/>
  <c r="DY91" i="11"/>
  <c r="DV92" i="11"/>
  <c r="DW92" i="11"/>
  <c r="DX92" i="11"/>
  <c r="DY92" i="11"/>
  <c r="DV93" i="11"/>
  <c r="DW93" i="11"/>
  <c r="DX93" i="11"/>
  <c r="DY93" i="11"/>
  <c r="DV94" i="11"/>
  <c r="DW94" i="11"/>
  <c r="DX94" i="11"/>
  <c r="DY94" i="11"/>
  <c r="DV95" i="11"/>
  <c r="DW95" i="11"/>
  <c r="DX95" i="11"/>
  <c r="DY95" i="11"/>
  <c r="DV96" i="11"/>
  <c r="DW96" i="11"/>
  <c r="DX96" i="11"/>
  <c r="DY96" i="11"/>
  <c r="DV97" i="11"/>
  <c r="DW97" i="11"/>
  <c r="DX97" i="11"/>
  <c r="DY97" i="11"/>
  <c r="DV98" i="11"/>
  <c r="DW98" i="11"/>
  <c r="DX98" i="11"/>
  <c r="DY98" i="11"/>
  <c r="DV99" i="11"/>
  <c r="DW99" i="11"/>
  <c r="DX99" i="11"/>
  <c r="DY99" i="11"/>
  <c r="DV100" i="11"/>
  <c r="DW100" i="11"/>
  <c r="DX100" i="11"/>
  <c r="DY100" i="11"/>
  <c r="DV101" i="11"/>
  <c r="DW101" i="11"/>
  <c r="DX101" i="11"/>
  <c r="DY101" i="11"/>
  <c r="DV102" i="11"/>
  <c r="DW102" i="11"/>
  <c r="DX102" i="11"/>
  <c r="DY102" i="11"/>
  <c r="DV103" i="11"/>
  <c r="DW103" i="11"/>
  <c r="DX103" i="11"/>
  <c r="DY103" i="11"/>
  <c r="DV104" i="11"/>
  <c r="DW104" i="11"/>
  <c r="DX104" i="11"/>
  <c r="DY104" i="11"/>
  <c r="DV105" i="11"/>
  <c r="DW105" i="11"/>
  <c r="DX105" i="11"/>
  <c r="DY105" i="11"/>
  <c r="DV106" i="11"/>
  <c r="DW106" i="11"/>
  <c r="DX106" i="11"/>
  <c r="DY106" i="11"/>
  <c r="DV107" i="11"/>
  <c r="DW107" i="11"/>
  <c r="DX107" i="11"/>
  <c r="DY107" i="11"/>
  <c r="DW14" i="11"/>
  <c r="DX14" i="11"/>
  <c r="DY14" i="11"/>
  <c r="DV14" i="11"/>
  <c r="C98" i="19" l="1"/>
  <c r="AC90" i="19"/>
  <c r="AB90" i="19"/>
  <c r="AA90" i="19"/>
  <c r="Z90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D90" i="19"/>
  <c r="C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DQ15" i="11"/>
  <c r="DR15" i="11"/>
  <c r="DS15" i="11"/>
  <c r="DT15" i="11"/>
  <c r="DQ16" i="11"/>
  <c r="DR16" i="11"/>
  <c r="DS16" i="11"/>
  <c r="DT16" i="11"/>
  <c r="DQ17" i="11"/>
  <c r="DR17" i="11"/>
  <c r="DS17" i="11"/>
  <c r="DT17" i="11"/>
  <c r="DQ18" i="11"/>
  <c r="DR18" i="11"/>
  <c r="DS18" i="11"/>
  <c r="DT18" i="11"/>
  <c r="DQ19" i="11"/>
  <c r="DR19" i="11"/>
  <c r="DS19" i="11"/>
  <c r="DT19" i="11"/>
  <c r="DQ20" i="11"/>
  <c r="DR20" i="11"/>
  <c r="DS20" i="11"/>
  <c r="DT20" i="11"/>
  <c r="DQ21" i="11"/>
  <c r="DR21" i="11"/>
  <c r="DS21" i="11"/>
  <c r="DT21" i="11"/>
  <c r="DQ22" i="11"/>
  <c r="DR22" i="11"/>
  <c r="DS22" i="11"/>
  <c r="DT22" i="11"/>
  <c r="DQ23" i="11"/>
  <c r="DR23" i="11"/>
  <c r="DS23" i="11"/>
  <c r="DT23" i="11"/>
  <c r="DQ24" i="11"/>
  <c r="DR24" i="11"/>
  <c r="DS24" i="11"/>
  <c r="DT24" i="11"/>
  <c r="DQ25" i="11"/>
  <c r="DR25" i="11"/>
  <c r="DS25" i="11"/>
  <c r="DT25" i="11"/>
  <c r="DQ26" i="11"/>
  <c r="DR26" i="11"/>
  <c r="DS26" i="11"/>
  <c r="DT26" i="11"/>
  <c r="DQ27" i="11"/>
  <c r="DR27" i="11"/>
  <c r="DS27" i="11"/>
  <c r="DT27" i="11"/>
  <c r="DQ28" i="11"/>
  <c r="DR28" i="11"/>
  <c r="DS28" i="11"/>
  <c r="DT28" i="11"/>
  <c r="DQ29" i="11"/>
  <c r="DR29" i="11"/>
  <c r="DS29" i="11"/>
  <c r="DT29" i="11"/>
  <c r="DQ30" i="11"/>
  <c r="DR30" i="11"/>
  <c r="DS30" i="11"/>
  <c r="DT30" i="11"/>
  <c r="DQ31" i="11"/>
  <c r="DR31" i="11"/>
  <c r="DS31" i="11"/>
  <c r="DT31" i="11"/>
  <c r="DQ32" i="11"/>
  <c r="DR32" i="11"/>
  <c r="DS32" i="11"/>
  <c r="DT32" i="11"/>
  <c r="DQ33" i="11"/>
  <c r="DR33" i="11"/>
  <c r="DS33" i="11"/>
  <c r="DT33" i="11"/>
  <c r="DQ34" i="11"/>
  <c r="DR34" i="11"/>
  <c r="DS34" i="11"/>
  <c r="DT34" i="11"/>
  <c r="DQ35" i="11"/>
  <c r="DR35" i="11"/>
  <c r="DS35" i="11"/>
  <c r="DT35" i="11"/>
  <c r="DQ36" i="11"/>
  <c r="DR36" i="11"/>
  <c r="DS36" i="11"/>
  <c r="DT36" i="11"/>
  <c r="DQ37" i="11"/>
  <c r="DR37" i="11"/>
  <c r="DS37" i="11"/>
  <c r="DT37" i="11"/>
  <c r="DQ38" i="11"/>
  <c r="DR38" i="11"/>
  <c r="DS38" i="11"/>
  <c r="DT38" i="11"/>
  <c r="DQ39" i="11"/>
  <c r="DR39" i="11"/>
  <c r="DS39" i="11"/>
  <c r="DT39" i="11"/>
  <c r="DQ40" i="11"/>
  <c r="DR40" i="11"/>
  <c r="DS40" i="11"/>
  <c r="DT40" i="11"/>
  <c r="DQ41" i="11"/>
  <c r="DR41" i="11"/>
  <c r="DS41" i="11"/>
  <c r="DT41" i="11"/>
  <c r="DQ42" i="11"/>
  <c r="DR42" i="11"/>
  <c r="DS42" i="11"/>
  <c r="DT42" i="11"/>
  <c r="DQ43" i="11"/>
  <c r="DR43" i="11"/>
  <c r="DS43" i="11"/>
  <c r="DT43" i="11"/>
  <c r="DQ44" i="11"/>
  <c r="DR44" i="11"/>
  <c r="DS44" i="11"/>
  <c r="DT44" i="11"/>
  <c r="DQ45" i="11"/>
  <c r="DR45" i="11"/>
  <c r="DS45" i="11"/>
  <c r="DT45" i="11"/>
  <c r="DQ46" i="11"/>
  <c r="DR46" i="11"/>
  <c r="DS46" i="11"/>
  <c r="DT46" i="11"/>
  <c r="DQ47" i="11"/>
  <c r="DR47" i="11"/>
  <c r="DS47" i="11"/>
  <c r="DT47" i="11"/>
  <c r="DQ48" i="11"/>
  <c r="DR48" i="11"/>
  <c r="DS48" i="11"/>
  <c r="DT48" i="11"/>
  <c r="DQ49" i="11"/>
  <c r="DR49" i="11"/>
  <c r="DS49" i="11"/>
  <c r="DT49" i="11"/>
  <c r="DQ50" i="11"/>
  <c r="DR50" i="11"/>
  <c r="DS50" i="11"/>
  <c r="DT50" i="11"/>
  <c r="DQ51" i="11"/>
  <c r="DR51" i="11"/>
  <c r="DS51" i="11"/>
  <c r="DT51" i="11"/>
  <c r="DQ52" i="11"/>
  <c r="DR52" i="11"/>
  <c r="DS52" i="11"/>
  <c r="DT52" i="11"/>
  <c r="DQ53" i="11"/>
  <c r="DR53" i="11"/>
  <c r="DS53" i="11"/>
  <c r="DT53" i="11"/>
  <c r="DQ54" i="11"/>
  <c r="DR54" i="11"/>
  <c r="DS54" i="11"/>
  <c r="DT54" i="11"/>
  <c r="DQ55" i="11"/>
  <c r="DR55" i="11"/>
  <c r="DS55" i="11"/>
  <c r="DT55" i="11"/>
  <c r="DQ56" i="11"/>
  <c r="DR56" i="11"/>
  <c r="DS56" i="11"/>
  <c r="DT56" i="11"/>
  <c r="DQ57" i="11"/>
  <c r="DR57" i="11"/>
  <c r="DS57" i="11"/>
  <c r="DT57" i="11"/>
  <c r="DQ58" i="11"/>
  <c r="DR58" i="11"/>
  <c r="DS58" i="11"/>
  <c r="DT58" i="11"/>
  <c r="DQ59" i="11"/>
  <c r="DR59" i="11"/>
  <c r="DS59" i="11"/>
  <c r="DT59" i="11"/>
  <c r="DQ60" i="11"/>
  <c r="DR60" i="11"/>
  <c r="DS60" i="11"/>
  <c r="DT60" i="11"/>
  <c r="DQ61" i="11"/>
  <c r="DR61" i="11"/>
  <c r="DS61" i="11"/>
  <c r="DT61" i="11"/>
  <c r="DQ62" i="11"/>
  <c r="DR62" i="11"/>
  <c r="DS62" i="11"/>
  <c r="DT62" i="11"/>
  <c r="DQ63" i="11"/>
  <c r="DR63" i="11"/>
  <c r="DS63" i="11"/>
  <c r="DT63" i="11"/>
  <c r="DQ64" i="11"/>
  <c r="DR64" i="11"/>
  <c r="DS64" i="11"/>
  <c r="DT64" i="11"/>
  <c r="DQ65" i="11"/>
  <c r="DR65" i="11"/>
  <c r="DS65" i="11"/>
  <c r="DT65" i="11"/>
  <c r="DQ66" i="11"/>
  <c r="DR66" i="11"/>
  <c r="DS66" i="11"/>
  <c r="DT66" i="11"/>
  <c r="DQ67" i="11"/>
  <c r="DR67" i="11"/>
  <c r="DS67" i="11"/>
  <c r="DT67" i="11"/>
  <c r="DQ68" i="11"/>
  <c r="DR68" i="11"/>
  <c r="DS68" i="11"/>
  <c r="DT68" i="11"/>
  <c r="DQ69" i="11"/>
  <c r="DR69" i="11"/>
  <c r="DS69" i="11"/>
  <c r="DT69" i="11"/>
  <c r="DQ70" i="11"/>
  <c r="DR70" i="11"/>
  <c r="DS70" i="11"/>
  <c r="DT70" i="11"/>
  <c r="DQ71" i="11"/>
  <c r="DR71" i="11"/>
  <c r="DS71" i="11"/>
  <c r="DT71" i="11"/>
  <c r="DQ72" i="11"/>
  <c r="DR72" i="11"/>
  <c r="DS72" i="11"/>
  <c r="DT72" i="11"/>
  <c r="DQ73" i="11"/>
  <c r="DR73" i="11"/>
  <c r="DS73" i="11"/>
  <c r="DT73" i="11"/>
  <c r="DQ74" i="11"/>
  <c r="DR74" i="11"/>
  <c r="DS74" i="11"/>
  <c r="DT74" i="11"/>
  <c r="DQ75" i="11"/>
  <c r="DR75" i="11"/>
  <c r="DS75" i="11"/>
  <c r="DT75" i="11"/>
  <c r="DQ76" i="11"/>
  <c r="DR76" i="11"/>
  <c r="DS76" i="11"/>
  <c r="DT76" i="11"/>
  <c r="DQ77" i="11"/>
  <c r="DR77" i="11"/>
  <c r="DS77" i="11"/>
  <c r="DT77" i="11"/>
  <c r="DQ78" i="11"/>
  <c r="DR78" i="11"/>
  <c r="DS78" i="11"/>
  <c r="DT78" i="11"/>
  <c r="DQ79" i="11"/>
  <c r="DR79" i="11"/>
  <c r="DS79" i="11"/>
  <c r="DT79" i="11"/>
  <c r="DQ80" i="11"/>
  <c r="DR80" i="11"/>
  <c r="DS80" i="11"/>
  <c r="DT80" i="11"/>
  <c r="DQ81" i="11"/>
  <c r="DR81" i="11"/>
  <c r="DS81" i="11"/>
  <c r="DT81" i="11"/>
  <c r="DQ82" i="11"/>
  <c r="DR82" i="11"/>
  <c r="DS82" i="11"/>
  <c r="DT82" i="11"/>
  <c r="DQ83" i="11"/>
  <c r="DR83" i="11"/>
  <c r="DS83" i="11"/>
  <c r="DT83" i="11"/>
  <c r="DQ84" i="11"/>
  <c r="DR84" i="11"/>
  <c r="DS84" i="11"/>
  <c r="DT84" i="11"/>
  <c r="DQ85" i="11"/>
  <c r="DR85" i="11"/>
  <c r="DS85" i="11"/>
  <c r="DT85" i="11"/>
  <c r="DQ86" i="11"/>
  <c r="DR86" i="11"/>
  <c r="DS86" i="11"/>
  <c r="DT86" i="11"/>
  <c r="DQ87" i="11"/>
  <c r="DR87" i="11"/>
  <c r="DS87" i="11"/>
  <c r="DT87" i="11"/>
  <c r="DQ88" i="11"/>
  <c r="DR88" i="11"/>
  <c r="DS88" i="11"/>
  <c r="DT88" i="11"/>
  <c r="DQ89" i="11"/>
  <c r="DR89" i="11"/>
  <c r="DS89" i="11"/>
  <c r="DT89" i="11"/>
  <c r="DQ90" i="11"/>
  <c r="DR90" i="11"/>
  <c r="DS90" i="11"/>
  <c r="DT90" i="11"/>
  <c r="DQ91" i="11"/>
  <c r="DR91" i="11"/>
  <c r="DS91" i="11"/>
  <c r="DT91" i="11"/>
  <c r="DQ92" i="11"/>
  <c r="DR92" i="11"/>
  <c r="DS92" i="11"/>
  <c r="DT92" i="11"/>
  <c r="DQ93" i="11"/>
  <c r="DR93" i="11"/>
  <c r="DS93" i="11"/>
  <c r="DT93" i="11"/>
  <c r="DQ94" i="11"/>
  <c r="DR94" i="11"/>
  <c r="DS94" i="11"/>
  <c r="DT94" i="11"/>
  <c r="DQ95" i="11"/>
  <c r="DR95" i="11"/>
  <c r="DS95" i="11"/>
  <c r="DT95" i="11"/>
  <c r="DQ96" i="11"/>
  <c r="DR96" i="11"/>
  <c r="DS96" i="11"/>
  <c r="DT96" i="11"/>
  <c r="DQ97" i="11"/>
  <c r="DR97" i="11"/>
  <c r="DS97" i="11"/>
  <c r="DT97" i="11"/>
  <c r="DQ98" i="11"/>
  <c r="DR98" i="11"/>
  <c r="DS98" i="11"/>
  <c r="DT98" i="11"/>
  <c r="DQ99" i="11"/>
  <c r="DR99" i="11"/>
  <c r="DS99" i="11"/>
  <c r="DT99" i="11"/>
  <c r="DQ100" i="11"/>
  <c r="DR100" i="11"/>
  <c r="DS100" i="11"/>
  <c r="DT100" i="11"/>
  <c r="DQ101" i="11"/>
  <c r="DR101" i="11"/>
  <c r="DS101" i="11"/>
  <c r="DT101" i="11"/>
  <c r="DQ102" i="11"/>
  <c r="DR102" i="11"/>
  <c r="DS102" i="11"/>
  <c r="DT102" i="11"/>
  <c r="DQ103" i="11"/>
  <c r="DR103" i="11"/>
  <c r="DS103" i="11"/>
  <c r="DT103" i="11"/>
  <c r="DQ104" i="11"/>
  <c r="DR104" i="11"/>
  <c r="DS104" i="11"/>
  <c r="DT104" i="11"/>
  <c r="DQ105" i="11"/>
  <c r="DR105" i="11"/>
  <c r="DS105" i="11"/>
  <c r="DT105" i="11"/>
  <c r="DQ106" i="11"/>
  <c r="DR106" i="11"/>
  <c r="DS106" i="11"/>
  <c r="DT106" i="11"/>
  <c r="DQ107" i="11"/>
  <c r="DR107" i="11"/>
  <c r="DS107" i="11"/>
  <c r="DT107" i="11"/>
  <c r="DR14" i="11"/>
  <c r="DS14" i="11"/>
  <c r="DT14" i="11"/>
  <c r="DQ14" i="11"/>
  <c r="E90" i="19" l="1"/>
  <c r="E93" i="19" s="1"/>
  <c r="E95" i="19" s="1"/>
  <c r="BP15" i="11" l="1"/>
  <c r="BP16" i="11"/>
  <c r="BP17" i="11"/>
  <c r="BP18" i="11"/>
  <c r="BP19" i="11"/>
  <c r="BP20" i="11"/>
  <c r="BP21" i="11"/>
  <c r="BP22" i="11"/>
  <c r="BP23" i="11"/>
  <c r="BP24" i="11"/>
  <c r="BP25" i="11"/>
  <c r="BP26" i="11"/>
  <c r="BP27" i="11"/>
  <c r="BP28" i="11"/>
  <c r="BP29" i="11"/>
  <c r="BP30" i="11"/>
  <c r="BP31" i="11"/>
  <c r="BP32" i="11"/>
  <c r="BP33" i="11"/>
  <c r="BP34" i="11"/>
  <c r="BP35" i="11"/>
  <c r="BP36" i="11"/>
  <c r="BP37" i="11"/>
  <c r="BP38" i="11"/>
  <c r="BP39" i="11"/>
  <c r="BP40" i="11"/>
  <c r="BP41" i="11"/>
  <c r="BP42" i="11"/>
  <c r="BP43" i="11"/>
  <c r="BP44" i="11"/>
  <c r="BP45" i="11"/>
  <c r="BP46" i="11"/>
  <c r="BP47" i="11"/>
  <c r="BP48" i="11"/>
  <c r="BP49" i="11"/>
  <c r="BP50" i="11"/>
  <c r="BP51" i="11"/>
  <c r="BP52" i="11"/>
  <c r="BP53" i="11"/>
  <c r="BP54" i="11"/>
  <c r="BP55" i="11"/>
  <c r="BP56" i="11"/>
  <c r="BP57" i="11"/>
  <c r="BP58" i="11"/>
  <c r="BP59" i="11"/>
  <c r="BP60" i="11"/>
  <c r="BP61" i="11"/>
  <c r="BP62" i="11"/>
  <c r="BP63" i="11"/>
  <c r="BP64" i="11"/>
  <c r="BP65" i="11"/>
  <c r="BP66" i="11"/>
  <c r="BP67" i="11"/>
  <c r="BP68" i="11"/>
  <c r="BP69" i="11"/>
  <c r="BP70" i="11"/>
  <c r="BP71" i="11"/>
  <c r="BP72" i="11"/>
  <c r="BP73" i="11"/>
  <c r="BP74" i="11"/>
  <c r="BP75" i="11"/>
  <c r="BP76" i="11"/>
  <c r="BP77" i="11"/>
  <c r="BP78" i="11"/>
  <c r="BP79" i="11"/>
  <c r="BP80" i="11"/>
  <c r="BP81" i="11"/>
  <c r="BP82" i="11"/>
  <c r="BP83" i="11"/>
  <c r="BP84" i="11"/>
  <c r="BP85" i="11"/>
  <c r="BP86" i="11"/>
  <c r="BP87" i="11"/>
  <c r="BP88" i="11"/>
  <c r="BP89" i="11"/>
  <c r="BP90" i="11"/>
  <c r="BP91" i="11"/>
  <c r="BP92" i="11"/>
  <c r="BP93" i="11"/>
  <c r="BP94" i="11"/>
  <c r="BP95" i="11"/>
  <c r="BP96" i="11"/>
  <c r="BP97" i="11"/>
  <c r="BP98" i="11"/>
  <c r="BP99" i="11"/>
  <c r="BP100" i="11"/>
  <c r="BP101" i="11"/>
  <c r="BP102" i="11"/>
  <c r="BP103" i="11"/>
  <c r="BP104" i="11"/>
  <c r="BP105" i="11"/>
  <c r="BP106" i="11"/>
  <c r="BP107" i="11"/>
  <c r="BP14" i="11"/>
  <c r="BJ15" i="11"/>
  <c r="BJ16" i="11"/>
  <c r="BJ17" i="11"/>
  <c r="BJ18" i="11"/>
  <c r="BJ19" i="11"/>
  <c r="BJ20" i="11"/>
  <c r="BJ21" i="11"/>
  <c r="BJ22" i="11"/>
  <c r="BJ23" i="11"/>
  <c r="BJ24" i="11"/>
  <c r="BJ25" i="11"/>
  <c r="BJ26" i="11"/>
  <c r="BJ27" i="11"/>
  <c r="BJ28" i="11"/>
  <c r="BJ29" i="11"/>
  <c r="BJ30" i="11"/>
  <c r="BJ31" i="11"/>
  <c r="BJ32" i="11"/>
  <c r="BJ33" i="11"/>
  <c r="BJ34" i="11"/>
  <c r="BJ35" i="11"/>
  <c r="BJ36" i="11"/>
  <c r="BJ37" i="11"/>
  <c r="BJ38" i="11"/>
  <c r="BJ39" i="11"/>
  <c r="BJ40" i="11"/>
  <c r="BJ41" i="11"/>
  <c r="BJ42" i="11"/>
  <c r="BJ43" i="11"/>
  <c r="BJ44" i="11"/>
  <c r="BJ45" i="11"/>
  <c r="BJ46" i="11"/>
  <c r="BJ47" i="11"/>
  <c r="BJ48" i="11"/>
  <c r="BJ49" i="11"/>
  <c r="BJ50" i="11"/>
  <c r="BJ51" i="11"/>
  <c r="BJ52" i="11"/>
  <c r="BJ53" i="11"/>
  <c r="BJ54" i="11"/>
  <c r="BJ55" i="11"/>
  <c r="BJ56" i="11"/>
  <c r="BJ57" i="11"/>
  <c r="BJ58" i="11"/>
  <c r="BJ59" i="11"/>
  <c r="BJ60" i="11"/>
  <c r="BJ61" i="11"/>
  <c r="BJ62" i="11"/>
  <c r="BJ63" i="11"/>
  <c r="BJ64" i="11"/>
  <c r="BJ65" i="11"/>
  <c r="BJ66" i="11"/>
  <c r="BJ67" i="11"/>
  <c r="BJ68" i="11"/>
  <c r="BJ69" i="11"/>
  <c r="BJ70" i="11"/>
  <c r="BJ71" i="11"/>
  <c r="BJ72" i="11"/>
  <c r="BJ73" i="11"/>
  <c r="BJ74" i="11"/>
  <c r="BJ75" i="11"/>
  <c r="BJ76" i="11"/>
  <c r="BJ77" i="11"/>
  <c r="BJ78" i="11"/>
  <c r="BJ79" i="11"/>
  <c r="BJ80" i="11"/>
  <c r="BJ81" i="11"/>
  <c r="BJ82" i="11"/>
  <c r="BJ83" i="11"/>
  <c r="BJ84" i="11"/>
  <c r="BJ85" i="11"/>
  <c r="BJ86" i="11"/>
  <c r="BJ87" i="11"/>
  <c r="BJ88" i="11"/>
  <c r="BJ89" i="11"/>
  <c r="BJ90" i="11"/>
  <c r="BJ91" i="11"/>
  <c r="BJ92" i="11"/>
  <c r="BJ93" i="11"/>
  <c r="BJ94" i="11"/>
  <c r="BJ95" i="11"/>
  <c r="BJ96" i="11"/>
  <c r="BJ97" i="11"/>
  <c r="BJ98" i="11"/>
  <c r="BJ99" i="11"/>
  <c r="BJ100" i="11"/>
  <c r="BJ101" i="11"/>
  <c r="BJ102" i="11"/>
  <c r="BJ103" i="11"/>
  <c r="BJ104" i="11"/>
  <c r="BJ105" i="11"/>
  <c r="BJ106" i="11"/>
  <c r="BJ107" i="11"/>
  <c r="BJ14" i="11"/>
  <c r="BD15" i="11"/>
  <c r="BD16" i="11"/>
  <c r="BD17" i="11"/>
  <c r="BD18" i="11"/>
  <c r="BD19" i="11"/>
  <c r="BD20" i="11"/>
  <c r="BD21" i="11"/>
  <c r="BD22" i="11"/>
  <c r="BD23" i="11"/>
  <c r="BD24" i="11"/>
  <c r="BD25" i="11"/>
  <c r="BD26" i="11"/>
  <c r="BD27" i="11"/>
  <c r="BD28" i="11"/>
  <c r="BD29" i="11"/>
  <c r="BD30" i="11"/>
  <c r="BD31" i="11"/>
  <c r="BD32" i="11"/>
  <c r="BD33" i="11"/>
  <c r="BD34" i="11"/>
  <c r="BD35" i="11"/>
  <c r="BD36" i="11"/>
  <c r="BD37" i="11"/>
  <c r="BD38" i="11"/>
  <c r="BD39" i="11"/>
  <c r="BD40" i="11"/>
  <c r="BD41" i="11"/>
  <c r="BD42" i="11"/>
  <c r="BD43" i="11"/>
  <c r="BD44" i="11"/>
  <c r="BD45" i="11"/>
  <c r="BD46" i="11"/>
  <c r="BD47" i="11"/>
  <c r="BD48" i="11"/>
  <c r="BD49" i="11"/>
  <c r="BD50" i="11"/>
  <c r="BD51" i="11"/>
  <c r="BD52" i="11"/>
  <c r="BD53" i="11"/>
  <c r="BD54" i="11"/>
  <c r="BD55" i="11"/>
  <c r="BD56" i="11"/>
  <c r="BD57" i="11"/>
  <c r="BD58" i="11"/>
  <c r="BD59" i="11"/>
  <c r="BD60" i="11"/>
  <c r="BD61" i="11"/>
  <c r="BD62" i="11"/>
  <c r="BD63" i="11"/>
  <c r="BD64" i="11"/>
  <c r="BD65" i="11"/>
  <c r="BD66" i="11"/>
  <c r="BD67" i="11"/>
  <c r="BD68" i="11"/>
  <c r="BD69" i="11"/>
  <c r="BD70" i="11"/>
  <c r="BD71" i="11"/>
  <c r="BD72" i="11"/>
  <c r="BD73" i="11"/>
  <c r="BD74" i="11"/>
  <c r="BD75" i="11"/>
  <c r="BD76" i="11"/>
  <c r="BD77" i="11"/>
  <c r="BD78" i="11"/>
  <c r="BD79" i="11"/>
  <c r="BD80" i="11"/>
  <c r="BD81" i="11"/>
  <c r="BD82" i="11"/>
  <c r="BD83" i="11"/>
  <c r="BD84" i="11"/>
  <c r="BD85" i="11"/>
  <c r="BD86" i="11"/>
  <c r="BD87" i="11"/>
  <c r="BD88" i="11"/>
  <c r="BD89" i="11"/>
  <c r="BD90" i="11"/>
  <c r="BD91" i="11"/>
  <c r="BD92" i="11"/>
  <c r="BD93" i="11"/>
  <c r="BD94" i="11"/>
  <c r="BD95" i="11"/>
  <c r="BD96" i="11"/>
  <c r="BD97" i="11"/>
  <c r="BD98" i="11"/>
  <c r="BD99" i="11"/>
  <c r="BD100" i="11"/>
  <c r="BD101" i="11"/>
  <c r="BD102" i="11"/>
  <c r="BD103" i="11"/>
  <c r="BD104" i="11"/>
  <c r="BD105" i="11"/>
  <c r="BD106" i="11"/>
  <c r="BD107" i="11"/>
  <c r="BD14" i="11"/>
  <c r="AX15" i="11"/>
  <c r="AX16" i="11"/>
  <c r="AX17" i="11"/>
  <c r="AX18" i="11"/>
  <c r="AX19" i="11"/>
  <c r="AX20" i="11"/>
  <c r="AX21" i="11"/>
  <c r="AX22" i="11"/>
  <c r="AX23" i="11"/>
  <c r="AX24" i="11"/>
  <c r="AX25" i="11"/>
  <c r="AX26" i="11"/>
  <c r="AX27" i="11"/>
  <c r="AX28" i="11"/>
  <c r="AX29" i="11"/>
  <c r="AX30" i="11"/>
  <c r="AX31" i="11"/>
  <c r="AX32" i="11"/>
  <c r="AX33" i="11"/>
  <c r="AX34" i="11"/>
  <c r="AX35" i="11"/>
  <c r="AX36" i="11"/>
  <c r="AX37" i="11"/>
  <c r="AX38" i="11"/>
  <c r="AX39" i="11"/>
  <c r="AX40" i="11"/>
  <c r="AX41" i="11"/>
  <c r="AX42" i="11"/>
  <c r="AX43" i="11"/>
  <c r="AX44" i="11"/>
  <c r="AX45" i="11"/>
  <c r="AX46" i="11"/>
  <c r="AX47" i="11"/>
  <c r="AX48" i="11"/>
  <c r="AX49" i="11"/>
  <c r="AX50" i="11"/>
  <c r="AX51" i="11"/>
  <c r="AX52" i="11"/>
  <c r="AX53" i="11"/>
  <c r="AX54" i="11"/>
  <c r="AX55" i="11"/>
  <c r="AX56" i="11"/>
  <c r="AX57" i="11"/>
  <c r="AX58" i="11"/>
  <c r="AX59" i="11"/>
  <c r="AX60" i="11"/>
  <c r="AX61" i="11"/>
  <c r="AX62" i="11"/>
  <c r="AX63" i="11"/>
  <c r="AX64" i="11"/>
  <c r="AX65" i="11"/>
  <c r="AX66" i="11"/>
  <c r="AX67" i="11"/>
  <c r="AX68" i="11"/>
  <c r="AX69" i="11"/>
  <c r="AX70" i="11"/>
  <c r="AX71" i="11"/>
  <c r="AX72" i="11"/>
  <c r="AX73" i="11"/>
  <c r="AX74" i="11"/>
  <c r="AX75" i="11"/>
  <c r="AX76" i="11"/>
  <c r="AX77" i="11"/>
  <c r="AX78" i="11"/>
  <c r="AX79" i="11"/>
  <c r="AX80" i="11"/>
  <c r="AX81" i="11"/>
  <c r="AX82" i="11"/>
  <c r="AX83" i="11"/>
  <c r="AX84" i="11"/>
  <c r="AX85" i="11"/>
  <c r="AX86" i="11"/>
  <c r="AX87" i="11"/>
  <c r="AX88" i="11"/>
  <c r="AX89" i="11"/>
  <c r="AX90" i="11"/>
  <c r="AX91" i="11"/>
  <c r="AX92" i="11"/>
  <c r="AX93" i="11"/>
  <c r="AX94" i="11"/>
  <c r="AX95" i="11"/>
  <c r="AX96" i="11"/>
  <c r="AX97" i="11"/>
  <c r="AX98" i="11"/>
  <c r="AX99" i="11"/>
  <c r="AX100" i="11"/>
  <c r="AX101" i="11"/>
  <c r="AX102" i="11"/>
  <c r="AX103" i="11"/>
  <c r="AX104" i="11"/>
  <c r="AX105" i="11"/>
  <c r="AX106" i="11"/>
  <c r="AX107" i="11"/>
  <c r="AX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AR31" i="11"/>
  <c r="AR32" i="11"/>
  <c r="AR33" i="11"/>
  <c r="AR34" i="11"/>
  <c r="AR35" i="11"/>
  <c r="AR36" i="11"/>
  <c r="AR37" i="11"/>
  <c r="AR38" i="11"/>
  <c r="AR39" i="11"/>
  <c r="AR40" i="11"/>
  <c r="AR41" i="11"/>
  <c r="AR42" i="11"/>
  <c r="AR43" i="11"/>
  <c r="AR44" i="11"/>
  <c r="AR45" i="11"/>
  <c r="AR46" i="11"/>
  <c r="AR47" i="11"/>
  <c r="AR48" i="11"/>
  <c r="AR49" i="11"/>
  <c r="AR50" i="11"/>
  <c r="AR51" i="11"/>
  <c r="AR52" i="11"/>
  <c r="AR53" i="11"/>
  <c r="AR54" i="11"/>
  <c r="AR55" i="11"/>
  <c r="AR56" i="11"/>
  <c r="AR57" i="11"/>
  <c r="AR58" i="11"/>
  <c r="AR59" i="11"/>
  <c r="AR60" i="11"/>
  <c r="AR61" i="11"/>
  <c r="AR62" i="11"/>
  <c r="AR63" i="11"/>
  <c r="AR64" i="11"/>
  <c r="AR65" i="11"/>
  <c r="AR66" i="11"/>
  <c r="AR67" i="11"/>
  <c r="AR68" i="11"/>
  <c r="AR69" i="11"/>
  <c r="AR70" i="11"/>
  <c r="AR71" i="11"/>
  <c r="AR72" i="11"/>
  <c r="AR73" i="11"/>
  <c r="AR74" i="11"/>
  <c r="AR75" i="11"/>
  <c r="AR76" i="11"/>
  <c r="AR77" i="11"/>
  <c r="AR78" i="11"/>
  <c r="AR79" i="11"/>
  <c r="AR80" i="11"/>
  <c r="AR81" i="11"/>
  <c r="AR82" i="11"/>
  <c r="AR83" i="11"/>
  <c r="AR84" i="11"/>
  <c r="AR85" i="11"/>
  <c r="AR86" i="11"/>
  <c r="AR87" i="11"/>
  <c r="AR88" i="11"/>
  <c r="AR89" i="11"/>
  <c r="AR90" i="11"/>
  <c r="AR91" i="11"/>
  <c r="AR92" i="11"/>
  <c r="AR93" i="11"/>
  <c r="AR94" i="11"/>
  <c r="AR95" i="11"/>
  <c r="AR96" i="11"/>
  <c r="AR97" i="11"/>
  <c r="AR98" i="11"/>
  <c r="AR99" i="11"/>
  <c r="AR100" i="11"/>
  <c r="AR101" i="11"/>
  <c r="AR102" i="11"/>
  <c r="AR103" i="11"/>
  <c r="AR104" i="11"/>
  <c r="AR105" i="11"/>
  <c r="AR106" i="11"/>
  <c r="AR107" i="11"/>
  <c r="AR14" i="11"/>
  <c r="AL15" i="11"/>
  <c r="AL16" i="11"/>
  <c r="AL17" i="11"/>
  <c r="AL18" i="11"/>
  <c r="AL19" i="11"/>
  <c r="AL20" i="11"/>
  <c r="AL21" i="11"/>
  <c r="AL22" i="11"/>
  <c r="AL23" i="11"/>
  <c r="AL24" i="11"/>
  <c r="AL25" i="11"/>
  <c r="AL26" i="11"/>
  <c r="AL27" i="11"/>
  <c r="AL28" i="11"/>
  <c r="AL29" i="11"/>
  <c r="AL30" i="11"/>
  <c r="AL31" i="11"/>
  <c r="AL32" i="11"/>
  <c r="AL33" i="11"/>
  <c r="AL34" i="11"/>
  <c r="AL35" i="11"/>
  <c r="AL36" i="11"/>
  <c r="AL37" i="11"/>
  <c r="AL38" i="11"/>
  <c r="AL39" i="11"/>
  <c r="AL40" i="11"/>
  <c r="AL41" i="11"/>
  <c r="AL42" i="11"/>
  <c r="AL43" i="11"/>
  <c r="AL44" i="11"/>
  <c r="AL45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L84" i="11"/>
  <c r="AL85" i="11"/>
  <c r="AL86" i="11"/>
  <c r="AL87" i="11"/>
  <c r="AL88" i="11"/>
  <c r="AL89" i="11"/>
  <c r="AL90" i="11"/>
  <c r="AL91" i="11"/>
  <c r="AL92" i="11"/>
  <c r="AL93" i="11"/>
  <c r="AL94" i="11"/>
  <c r="AL95" i="11"/>
  <c r="AL96" i="11"/>
  <c r="AL97" i="11"/>
  <c r="AL98" i="11"/>
  <c r="AL99" i="11"/>
  <c r="AL100" i="11"/>
  <c r="AL101" i="11"/>
  <c r="AL102" i="11"/>
  <c r="AL103" i="11"/>
  <c r="AL104" i="11"/>
  <c r="AL105" i="11"/>
  <c r="AL106" i="11"/>
  <c r="AL107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F37" i="11"/>
  <c r="AF38" i="11"/>
  <c r="AF39" i="11"/>
  <c r="AF40" i="11"/>
  <c r="AF41" i="11"/>
  <c r="AF42" i="11"/>
  <c r="AF43" i="11"/>
  <c r="AF44" i="11"/>
  <c r="AF45" i="11"/>
  <c r="AF46" i="11"/>
  <c r="AF47" i="11"/>
  <c r="AF48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F61" i="11"/>
  <c r="AF62" i="11"/>
  <c r="AF63" i="11"/>
  <c r="AF64" i="11"/>
  <c r="AF65" i="11"/>
  <c r="AF66" i="11"/>
  <c r="AF67" i="11"/>
  <c r="AF68" i="11"/>
  <c r="AF69" i="11"/>
  <c r="AF70" i="11"/>
  <c r="AF71" i="11"/>
  <c r="AF72" i="11"/>
  <c r="AF73" i="11"/>
  <c r="AF74" i="11"/>
  <c r="AF75" i="11"/>
  <c r="AF76" i="11"/>
  <c r="AF77" i="11"/>
  <c r="AF78" i="11"/>
  <c r="AF79" i="11"/>
  <c r="AF80" i="11"/>
  <c r="AF81" i="11"/>
  <c r="AF82" i="11"/>
  <c r="AF83" i="11"/>
  <c r="AF84" i="11"/>
  <c r="AF85" i="11"/>
  <c r="AF86" i="11"/>
  <c r="AF87" i="11"/>
  <c r="AF88" i="11"/>
  <c r="AF89" i="11"/>
  <c r="AF90" i="11"/>
  <c r="AF91" i="11"/>
  <c r="AF92" i="11"/>
  <c r="AF93" i="11"/>
  <c r="AF94" i="11"/>
  <c r="AF95" i="11"/>
  <c r="AF96" i="11"/>
  <c r="AF97" i="11"/>
  <c r="AF98" i="11"/>
  <c r="AF99" i="11"/>
  <c r="AF100" i="11"/>
  <c r="AF101" i="11"/>
  <c r="AF102" i="11"/>
  <c r="AF103" i="11"/>
  <c r="AF104" i="11"/>
  <c r="AF105" i="11"/>
  <c r="AF106" i="11"/>
  <c r="AF107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Z76" i="11"/>
  <c r="Z77" i="11"/>
  <c r="Z78" i="11"/>
  <c r="Z79" i="11"/>
  <c r="Z80" i="11"/>
  <c r="Z81" i="11"/>
  <c r="Z82" i="11"/>
  <c r="Z83" i="11"/>
  <c r="Z84" i="11"/>
  <c r="Z85" i="11"/>
  <c r="Z86" i="11"/>
  <c r="Z87" i="11"/>
  <c r="Z88" i="11"/>
  <c r="Z89" i="11"/>
  <c r="Z90" i="11"/>
  <c r="Z91" i="11"/>
  <c r="Z92" i="11"/>
  <c r="Z93" i="11"/>
  <c r="Z94" i="11"/>
  <c r="Z95" i="11"/>
  <c r="Z96" i="11"/>
  <c r="Z97" i="11"/>
  <c r="Z98" i="11"/>
  <c r="Z99" i="11"/>
  <c r="Z100" i="11"/>
  <c r="Z101" i="11"/>
  <c r="Z102" i="11"/>
  <c r="Z103" i="11"/>
  <c r="Z104" i="11"/>
  <c r="Z105" i="11"/>
  <c r="Z106" i="11"/>
  <c r="Z107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AL14" i="11"/>
  <c r="AF14" i="11"/>
  <c r="Z14" i="11"/>
  <c r="T14" i="11"/>
  <c r="N14" i="11"/>
  <c r="H14" i="11"/>
  <c r="BO15" i="11" l="1"/>
  <c r="BO16" i="11"/>
  <c r="BO17" i="11"/>
  <c r="BO18" i="11"/>
  <c r="BO19" i="11"/>
  <c r="BO20" i="11"/>
  <c r="BO21" i="11"/>
  <c r="BO22" i="11"/>
  <c r="BO23" i="11"/>
  <c r="BO24" i="11"/>
  <c r="BO25" i="11"/>
  <c r="BO26" i="11"/>
  <c r="BO27" i="11"/>
  <c r="BO28" i="11"/>
  <c r="BO29" i="11"/>
  <c r="BO30" i="11"/>
  <c r="BO31" i="11"/>
  <c r="BO32" i="11"/>
  <c r="BO33" i="11"/>
  <c r="BO34" i="11"/>
  <c r="BO35" i="11"/>
  <c r="BO36" i="11"/>
  <c r="BO37" i="11"/>
  <c r="BO38" i="11"/>
  <c r="BO39" i="11"/>
  <c r="BO40" i="11"/>
  <c r="BO41" i="11"/>
  <c r="BO42" i="11"/>
  <c r="BO43" i="11"/>
  <c r="BO44" i="11"/>
  <c r="BO45" i="11"/>
  <c r="BO46" i="11"/>
  <c r="BO47" i="11"/>
  <c r="BO48" i="11"/>
  <c r="BO49" i="11"/>
  <c r="BO50" i="11"/>
  <c r="BO51" i="11"/>
  <c r="BO52" i="11"/>
  <c r="BO53" i="11"/>
  <c r="BO54" i="11"/>
  <c r="BO55" i="11"/>
  <c r="BO56" i="11"/>
  <c r="BO57" i="11"/>
  <c r="BO58" i="11"/>
  <c r="BO59" i="11"/>
  <c r="BO60" i="11"/>
  <c r="BO61" i="11"/>
  <c r="BO62" i="11"/>
  <c r="BO63" i="11"/>
  <c r="BO64" i="11"/>
  <c r="BO65" i="11"/>
  <c r="BO66" i="11"/>
  <c r="BO67" i="11"/>
  <c r="BO68" i="11"/>
  <c r="BO69" i="11"/>
  <c r="BO70" i="11"/>
  <c r="BO71" i="11"/>
  <c r="BO72" i="11"/>
  <c r="BO73" i="11"/>
  <c r="BO74" i="11"/>
  <c r="BO75" i="11"/>
  <c r="BO76" i="11"/>
  <c r="BO77" i="11"/>
  <c r="BO78" i="11"/>
  <c r="BO79" i="11"/>
  <c r="BO80" i="11"/>
  <c r="BO81" i="11"/>
  <c r="BO82" i="11"/>
  <c r="BO83" i="11"/>
  <c r="BO84" i="11"/>
  <c r="BO85" i="11"/>
  <c r="BO86" i="11"/>
  <c r="BO87" i="11"/>
  <c r="BO88" i="11"/>
  <c r="BO89" i="11"/>
  <c r="BO90" i="11"/>
  <c r="BO91" i="11"/>
  <c r="BO92" i="11"/>
  <c r="BO93" i="11"/>
  <c r="BO94" i="11"/>
  <c r="BO95" i="11"/>
  <c r="BO96" i="11"/>
  <c r="BO97" i="11"/>
  <c r="BO98" i="11"/>
  <c r="BO99" i="11"/>
  <c r="BO100" i="11"/>
  <c r="BO101" i="11"/>
  <c r="BO102" i="11"/>
  <c r="BO103" i="11"/>
  <c r="BO104" i="11"/>
  <c r="BO105" i="11"/>
  <c r="BO106" i="11"/>
  <c r="BO107" i="11"/>
  <c r="BI15" i="11"/>
  <c r="BI16" i="11"/>
  <c r="BI17" i="11"/>
  <c r="BI18" i="11"/>
  <c r="BI19" i="11"/>
  <c r="BI20" i="11"/>
  <c r="BI21" i="11"/>
  <c r="BI22" i="11"/>
  <c r="BI23" i="11"/>
  <c r="BI24" i="11"/>
  <c r="BI25" i="11"/>
  <c r="BI26" i="11"/>
  <c r="BI27" i="11"/>
  <c r="BI28" i="11"/>
  <c r="BI29" i="11"/>
  <c r="BI30" i="11"/>
  <c r="BI31" i="11"/>
  <c r="BI32" i="11"/>
  <c r="BI33" i="11"/>
  <c r="BI34" i="11"/>
  <c r="BI35" i="11"/>
  <c r="BI36" i="11"/>
  <c r="BI37" i="11"/>
  <c r="BI38" i="11"/>
  <c r="BI39" i="11"/>
  <c r="BI40" i="11"/>
  <c r="BI41" i="11"/>
  <c r="BI42" i="11"/>
  <c r="BI43" i="11"/>
  <c r="BI44" i="11"/>
  <c r="BI45" i="11"/>
  <c r="BI46" i="11"/>
  <c r="BI47" i="11"/>
  <c r="BI48" i="11"/>
  <c r="BI49" i="11"/>
  <c r="BI50" i="11"/>
  <c r="BI51" i="11"/>
  <c r="BI52" i="11"/>
  <c r="BI53" i="11"/>
  <c r="BI54" i="11"/>
  <c r="BI55" i="11"/>
  <c r="BI56" i="11"/>
  <c r="BI57" i="11"/>
  <c r="BI58" i="11"/>
  <c r="BI59" i="11"/>
  <c r="BI60" i="11"/>
  <c r="BI61" i="11"/>
  <c r="BI62" i="11"/>
  <c r="BI63" i="11"/>
  <c r="BI64" i="11"/>
  <c r="BI65" i="11"/>
  <c r="BI66" i="11"/>
  <c r="BI67" i="11"/>
  <c r="BI68" i="11"/>
  <c r="BI69" i="11"/>
  <c r="BI70" i="11"/>
  <c r="BI71" i="11"/>
  <c r="BI72" i="11"/>
  <c r="BI73" i="11"/>
  <c r="BI74" i="11"/>
  <c r="BI75" i="11"/>
  <c r="BI76" i="11"/>
  <c r="BI77" i="11"/>
  <c r="BI78" i="11"/>
  <c r="BI79" i="11"/>
  <c r="BI80" i="11"/>
  <c r="BI81" i="11"/>
  <c r="BI82" i="11"/>
  <c r="BI83" i="11"/>
  <c r="BI84" i="11"/>
  <c r="BI85" i="11"/>
  <c r="BI86" i="11"/>
  <c r="BI87" i="11"/>
  <c r="BI88" i="11"/>
  <c r="BI89" i="11"/>
  <c r="BI90" i="11"/>
  <c r="BI91" i="11"/>
  <c r="BI92" i="11"/>
  <c r="BI93" i="11"/>
  <c r="BI94" i="11"/>
  <c r="BI95" i="11"/>
  <c r="BI96" i="11"/>
  <c r="BI97" i="11"/>
  <c r="BI98" i="11"/>
  <c r="BI99" i="11"/>
  <c r="BI100" i="11"/>
  <c r="BI101" i="11"/>
  <c r="BI102" i="11"/>
  <c r="BI103" i="11"/>
  <c r="BI104" i="11"/>
  <c r="BI105" i="11"/>
  <c r="BI106" i="11"/>
  <c r="BI107" i="11"/>
  <c r="BC15" i="11"/>
  <c r="BC16" i="11"/>
  <c r="BC17" i="11"/>
  <c r="BC18" i="11"/>
  <c r="BC19" i="11"/>
  <c r="BC20" i="11"/>
  <c r="BC21" i="11"/>
  <c r="BC22" i="11"/>
  <c r="BC23" i="11"/>
  <c r="BC24" i="11"/>
  <c r="BC25" i="11"/>
  <c r="BC26" i="11"/>
  <c r="BC27" i="11"/>
  <c r="BC28" i="11"/>
  <c r="BC29" i="11"/>
  <c r="BC30" i="11"/>
  <c r="BC31" i="11"/>
  <c r="BC32" i="11"/>
  <c r="BC33" i="11"/>
  <c r="BC34" i="11"/>
  <c r="BC35" i="11"/>
  <c r="BC36" i="11"/>
  <c r="BC37" i="11"/>
  <c r="BC38" i="11"/>
  <c r="BC39" i="11"/>
  <c r="BC40" i="11"/>
  <c r="BC41" i="11"/>
  <c r="BC42" i="11"/>
  <c r="BC43" i="11"/>
  <c r="BC44" i="11"/>
  <c r="BC45" i="11"/>
  <c r="BC46" i="11"/>
  <c r="BC47" i="11"/>
  <c r="BC48" i="11"/>
  <c r="BC49" i="11"/>
  <c r="BC50" i="11"/>
  <c r="BC51" i="11"/>
  <c r="BC52" i="11"/>
  <c r="BC53" i="11"/>
  <c r="BC54" i="11"/>
  <c r="BC55" i="11"/>
  <c r="BC56" i="11"/>
  <c r="BC57" i="11"/>
  <c r="BC58" i="11"/>
  <c r="BC59" i="11"/>
  <c r="BC60" i="11"/>
  <c r="BC61" i="11"/>
  <c r="BC62" i="11"/>
  <c r="BC63" i="11"/>
  <c r="BC64" i="11"/>
  <c r="BC65" i="11"/>
  <c r="BC66" i="11"/>
  <c r="BC67" i="11"/>
  <c r="BC68" i="11"/>
  <c r="BC69" i="11"/>
  <c r="BC70" i="11"/>
  <c r="BC71" i="11"/>
  <c r="BC72" i="11"/>
  <c r="BC73" i="11"/>
  <c r="BC74" i="11"/>
  <c r="BC75" i="11"/>
  <c r="BC76" i="11"/>
  <c r="BC77" i="11"/>
  <c r="BC78" i="11"/>
  <c r="BC79" i="11"/>
  <c r="BC80" i="11"/>
  <c r="BC81" i="11"/>
  <c r="BC82" i="11"/>
  <c r="BC83" i="11"/>
  <c r="BC84" i="11"/>
  <c r="BC85" i="11"/>
  <c r="BC86" i="11"/>
  <c r="BC87" i="11"/>
  <c r="BC88" i="11"/>
  <c r="BC89" i="11"/>
  <c r="BC90" i="11"/>
  <c r="BC91" i="11"/>
  <c r="BC92" i="11"/>
  <c r="BC93" i="11"/>
  <c r="BC94" i="11"/>
  <c r="BC95" i="11"/>
  <c r="BC96" i="11"/>
  <c r="BC97" i="11"/>
  <c r="BC98" i="11"/>
  <c r="BC99" i="11"/>
  <c r="BC100" i="11"/>
  <c r="BC101" i="11"/>
  <c r="BC102" i="11"/>
  <c r="BC103" i="11"/>
  <c r="BC104" i="11"/>
  <c r="BC105" i="11"/>
  <c r="BC106" i="11"/>
  <c r="BC107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69" i="11"/>
  <c r="AW70" i="11"/>
  <c r="AW71" i="11"/>
  <c r="AW72" i="11"/>
  <c r="AW73" i="11"/>
  <c r="AW74" i="11"/>
  <c r="AW75" i="11"/>
  <c r="AW76" i="11"/>
  <c r="AW77" i="11"/>
  <c r="AW78" i="11"/>
  <c r="AW79" i="11"/>
  <c r="AW80" i="11"/>
  <c r="AW81" i="11"/>
  <c r="AW82" i="11"/>
  <c r="AW83" i="11"/>
  <c r="AW84" i="11"/>
  <c r="AW85" i="11"/>
  <c r="AW86" i="11"/>
  <c r="AW87" i="11"/>
  <c r="AW88" i="11"/>
  <c r="AW89" i="11"/>
  <c r="AW90" i="11"/>
  <c r="AW91" i="11"/>
  <c r="AW92" i="11"/>
  <c r="AW93" i="11"/>
  <c r="AW94" i="11"/>
  <c r="AW95" i="11"/>
  <c r="AW96" i="11"/>
  <c r="AW97" i="11"/>
  <c r="AW98" i="11"/>
  <c r="AW99" i="11"/>
  <c r="AW100" i="11"/>
  <c r="AW101" i="11"/>
  <c r="AW102" i="11"/>
  <c r="AW103" i="11"/>
  <c r="AW104" i="11"/>
  <c r="AW105" i="11"/>
  <c r="AW106" i="11"/>
  <c r="AW107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K15" i="11"/>
  <c r="AK16" i="11"/>
  <c r="AK17" i="11"/>
  <c r="AK18" i="11"/>
  <c r="AK19" i="11"/>
  <c r="AK20" i="11"/>
  <c r="AK21" i="11"/>
  <c r="AK22" i="11"/>
  <c r="AK23" i="11"/>
  <c r="AK24" i="11"/>
  <c r="AK25" i="11"/>
  <c r="AK26" i="11"/>
  <c r="AK27" i="11"/>
  <c r="AK28" i="11"/>
  <c r="AK29" i="11"/>
  <c r="AK30" i="11"/>
  <c r="AK31" i="11"/>
  <c r="AK32" i="11"/>
  <c r="AK33" i="11"/>
  <c r="AK34" i="11"/>
  <c r="AK35" i="11"/>
  <c r="AK36" i="11"/>
  <c r="AK37" i="11"/>
  <c r="AK38" i="11"/>
  <c r="AK39" i="11"/>
  <c r="AK40" i="11"/>
  <c r="AK41" i="11"/>
  <c r="AK42" i="11"/>
  <c r="AK43" i="11"/>
  <c r="AK44" i="11"/>
  <c r="AK45" i="11"/>
  <c r="AK46" i="11"/>
  <c r="AK47" i="11"/>
  <c r="AK48" i="11"/>
  <c r="AK49" i="11"/>
  <c r="AK50" i="11"/>
  <c r="AK51" i="11"/>
  <c r="AK52" i="11"/>
  <c r="AK53" i="11"/>
  <c r="AK54" i="11"/>
  <c r="AK55" i="11"/>
  <c r="AK56" i="11"/>
  <c r="AK57" i="11"/>
  <c r="AK58" i="11"/>
  <c r="AK59" i="11"/>
  <c r="AK60" i="11"/>
  <c r="AK61" i="11"/>
  <c r="AK62" i="11"/>
  <c r="AK63" i="11"/>
  <c r="AK64" i="11"/>
  <c r="AK65" i="11"/>
  <c r="AK66" i="11"/>
  <c r="AK67" i="11"/>
  <c r="AK68" i="11"/>
  <c r="AK69" i="11"/>
  <c r="AK70" i="11"/>
  <c r="AK71" i="11"/>
  <c r="AK72" i="11"/>
  <c r="AK73" i="11"/>
  <c r="AK74" i="11"/>
  <c r="AK75" i="11"/>
  <c r="AK76" i="11"/>
  <c r="AK77" i="11"/>
  <c r="AK78" i="11"/>
  <c r="AK79" i="11"/>
  <c r="AK80" i="11"/>
  <c r="AK81" i="11"/>
  <c r="AK82" i="11"/>
  <c r="AK83" i="11"/>
  <c r="AK84" i="11"/>
  <c r="AK85" i="11"/>
  <c r="AK86" i="11"/>
  <c r="AK87" i="11"/>
  <c r="AK88" i="11"/>
  <c r="AK89" i="11"/>
  <c r="AK90" i="11"/>
  <c r="AK91" i="11"/>
  <c r="AK92" i="11"/>
  <c r="AK93" i="11"/>
  <c r="AK94" i="11"/>
  <c r="AK95" i="11"/>
  <c r="AK96" i="11"/>
  <c r="AK97" i="11"/>
  <c r="AK98" i="11"/>
  <c r="AK99" i="11"/>
  <c r="AK100" i="11"/>
  <c r="AK101" i="11"/>
  <c r="AK102" i="11"/>
  <c r="AK103" i="11"/>
  <c r="AK104" i="11"/>
  <c r="AK105" i="11"/>
  <c r="AK106" i="11"/>
  <c r="AK107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AE84" i="11"/>
  <c r="AE85" i="11"/>
  <c r="AE86" i="11"/>
  <c r="AE87" i="11"/>
  <c r="AE88" i="11"/>
  <c r="AE89" i="11"/>
  <c r="AE90" i="11"/>
  <c r="AE91" i="11"/>
  <c r="AE92" i="11"/>
  <c r="AE93" i="11"/>
  <c r="AE94" i="11"/>
  <c r="AE95" i="11"/>
  <c r="AE96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D97" i="11"/>
  <c r="E97" i="11"/>
  <c r="F97" i="11"/>
  <c r="D98" i="11"/>
  <c r="E98" i="11"/>
  <c r="F98" i="11"/>
  <c r="D99" i="11"/>
  <c r="E99" i="11"/>
  <c r="F99" i="11"/>
  <c r="D100" i="11"/>
  <c r="E100" i="11"/>
  <c r="F100" i="11"/>
  <c r="D101" i="11"/>
  <c r="E101" i="11"/>
  <c r="F101" i="11"/>
  <c r="D102" i="11"/>
  <c r="E102" i="11"/>
  <c r="F102" i="11"/>
  <c r="D103" i="11"/>
  <c r="E103" i="11"/>
  <c r="F103" i="11"/>
  <c r="D104" i="11"/>
  <c r="E104" i="11"/>
  <c r="F104" i="11"/>
  <c r="D105" i="11"/>
  <c r="E105" i="11"/>
  <c r="F105" i="11"/>
  <c r="D106" i="11"/>
  <c r="E106" i="11"/>
  <c r="F106" i="11"/>
  <c r="D107" i="11"/>
  <c r="E107" i="11"/>
  <c r="F107" i="11"/>
  <c r="DI15" i="11"/>
  <c r="DJ15" i="11"/>
  <c r="DK15" i="11"/>
  <c r="DI16" i="11"/>
  <c r="DJ16" i="11"/>
  <c r="DK16" i="11"/>
  <c r="DI17" i="11"/>
  <c r="DJ17" i="11"/>
  <c r="DK17" i="11"/>
  <c r="DI18" i="11"/>
  <c r="DJ18" i="11"/>
  <c r="DK18" i="11"/>
  <c r="DI19" i="11"/>
  <c r="DJ19" i="11"/>
  <c r="DK19" i="11"/>
  <c r="DI20" i="11"/>
  <c r="DJ20" i="11"/>
  <c r="DK20" i="11"/>
  <c r="DI21" i="11"/>
  <c r="DJ21" i="11"/>
  <c r="DK21" i="11"/>
  <c r="DI22" i="11"/>
  <c r="DJ22" i="11"/>
  <c r="DK22" i="11"/>
  <c r="DI23" i="11"/>
  <c r="DJ23" i="11"/>
  <c r="DK23" i="11"/>
  <c r="DI24" i="11"/>
  <c r="DJ24" i="11"/>
  <c r="DK24" i="11"/>
  <c r="DI25" i="11"/>
  <c r="DJ25" i="11"/>
  <c r="DK25" i="11"/>
  <c r="DI26" i="11"/>
  <c r="DJ26" i="11"/>
  <c r="DK26" i="11"/>
  <c r="DI27" i="11"/>
  <c r="DJ27" i="11"/>
  <c r="DK27" i="11"/>
  <c r="DI28" i="11"/>
  <c r="DJ28" i="11"/>
  <c r="DK28" i="11"/>
  <c r="DI29" i="11"/>
  <c r="DJ29" i="11"/>
  <c r="DK29" i="11"/>
  <c r="DI30" i="11"/>
  <c r="DJ30" i="11"/>
  <c r="DK30" i="11"/>
  <c r="DI31" i="11"/>
  <c r="DJ31" i="11"/>
  <c r="DK31" i="11"/>
  <c r="DI32" i="11"/>
  <c r="DJ32" i="11"/>
  <c r="DK32" i="11"/>
  <c r="DI33" i="11"/>
  <c r="DJ33" i="11"/>
  <c r="DK33" i="11"/>
  <c r="DI34" i="11"/>
  <c r="DJ34" i="11"/>
  <c r="DK34" i="11"/>
  <c r="DI35" i="11"/>
  <c r="DJ35" i="11"/>
  <c r="DK35" i="11"/>
  <c r="DI36" i="11"/>
  <c r="DJ36" i="11"/>
  <c r="DK36" i="11"/>
  <c r="DI37" i="11"/>
  <c r="DJ37" i="11"/>
  <c r="DK37" i="11"/>
  <c r="DI38" i="11"/>
  <c r="DJ38" i="11"/>
  <c r="DK38" i="11"/>
  <c r="DI39" i="11"/>
  <c r="DJ39" i="11"/>
  <c r="DK39" i="11"/>
  <c r="DI40" i="11"/>
  <c r="DJ40" i="11"/>
  <c r="DK40" i="11"/>
  <c r="DI41" i="11"/>
  <c r="DJ41" i="11"/>
  <c r="DK41" i="11"/>
  <c r="DI42" i="11"/>
  <c r="DJ42" i="11"/>
  <c r="DK42" i="11"/>
  <c r="DI43" i="11"/>
  <c r="DJ43" i="11"/>
  <c r="DK43" i="11"/>
  <c r="DI44" i="11"/>
  <c r="DJ44" i="11"/>
  <c r="DK44" i="11"/>
  <c r="DI45" i="11"/>
  <c r="DJ45" i="11"/>
  <c r="DK45" i="11"/>
  <c r="DI46" i="11"/>
  <c r="DJ46" i="11"/>
  <c r="DK46" i="11"/>
  <c r="DI47" i="11"/>
  <c r="DJ47" i="11"/>
  <c r="DK47" i="11"/>
  <c r="DI48" i="11"/>
  <c r="DJ48" i="11"/>
  <c r="DK48" i="11"/>
  <c r="DI49" i="11"/>
  <c r="DJ49" i="11"/>
  <c r="DK49" i="11"/>
  <c r="DI50" i="11"/>
  <c r="DJ50" i="11"/>
  <c r="DK50" i="11"/>
  <c r="DI51" i="11"/>
  <c r="DJ51" i="11"/>
  <c r="DK51" i="11"/>
  <c r="DI52" i="11"/>
  <c r="DJ52" i="11"/>
  <c r="DK52" i="11"/>
  <c r="DI53" i="11"/>
  <c r="DJ53" i="11"/>
  <c r="DK53" i="11"/>
  <c r="DI54" i="11"/>
  <c r="DJ54" i="11"/>
  <c r="DK54" i="11"/>
  <c r="DI55" i="11"/>
  <c r="DJ55" i="11"/>
  <c r="DK55" i="11"/>
  <c r="DI56" i="11"/>
  <c r="DJ56" i="11"/>
  <c r="DK56" i="11"/>
  <c r="DI57" i="11"/>
  <c r="DJ57" i="11"/>
  <c r="DK57" i="11"/>
  <c r="DI58" i="11"/>
  <c r="DJ58" i="11"/>
  <c r="DK58" i="11"/>
  <c r="DI59" i="11"/>
  <c r="DJ59" i="11"/>
  <c r="DK59" i="11"/>
  <c r="DI60" i="11"/>
  <c r="DJ60" i="11"/>
  <c r="DK60" i="11"/>
  <c r="DI61" i="11"/>
  <c r="DJ61" i="11"/>
  <c r="DK61" i="11"/>
  <c r="DI62" i="11"/>
  <c r="DJ62" i="11"/>
  <c r="DK62" i="11"/>
  <c r="DI63" i="11"/>
  <c r="DJ63" i="11"/>
  <c r="DK63" i="11"/>
  <c r="DI64" i="11"/>
  <c r="DJ64" i="11"/>
  <c r="DK64" i="11"/>
  <c r="DI65" i="11"/>
  <c r="DJ65" i="11"/>
  <c r="DK65" i="11"/>
  <c r="DI66" i="11"/>
  <c r="DJ66" i="11"/>
  <c r="DK66" i="11"/>
  <c r="DI67" i="11"/>
  <c r="DJ67" i="11"/>
  <c r="DK67" i="11"/>
  <c r="DI68" i="11"/>
  <c r="DJ68" i="11"/>
  <c r="DK68" i="11"/>
  <c r="DI69" i="11"/>
  <c r="DJ69" i="11"/>
  <c r="DK69" i="11"/>
  <c r="DI70" i="11"/>
  <c r="DJ70" i="11"/>
  <c r="DK70" i="11"/>
  <c r="DI71" i="11"/>
  <c r="DJ71" i="11"/>
  <c r="DK71" i="11"/>
  <c r="DI72" i="11"/>
  <c r="DJ72" i="11"/>
  <c r="DK72" i="11"/>
  <c r="DI73" i="11"/>
  <c r="DJ73" i="11"/>
  <c r="DK73" i="11"/>
  <c r="DI74" i="11"/>
  <c r="DJ74" i="11"/>
  <c r="DK74" i="11"/>
  <c r="DI75" i="11"/>
  <c r="DJ75" i="11"/>
  <c r="DK75" i="11"/>
  <c r="DI76" i="11"/>
  <c r="DJ76" i="11"/>
  <c r="DK76" i="11"/>
  <c r="DI77" i="11"/>
  <c r="DJ77" i="11"/>
  <c r="DK77" i="11"/>
  <c r="DI78" i="11"/>
  <c r="DJ78" i="11"/>
  <c r="DK78" i="11"/>
  <c r="DI79" i="11"/>
  <c r="DJ79" i="11"/>
  <c r="DK79" i="11"/>
  <c r="DI80" i="11"/>
  <c r="DJ80" i="11"/>
  <c r="DK80" i="11"/>
  <c r="DI81" i="11"/>
  <c r="DJ81" i="11"/>
  <c r="DK81" i="11"/>
  <c r="DI82" i="11"/>
  <c r="DJ82" i="11"/>
  <c r="DK82" i="11"/>
  <c r="DI83" i="11"/>
  <c r="DJ83" i="11"/>
  <c r="DK83" i="11"/>
  <c r="DI84" i="11"/>
  <c r="DJ84" i="11"/>
  <c r="DK84" i="11"/>
  <c r="DI85" i="11"/>
  <c r="DJ85" i="11"/>
  <c r="DK85" i="11"/>
  <c r="DI86" i="11"/>
  <c r="DJ86" i="11"/>
  <c r="DK86" i="11"/>
  <c r="DI87" i="11"/>
  <c r="DJ87" i="11"/>
  <c r="DK87" i="11"/>
  <c r="DI88" i="11"/>
  <c r="DJ88" i="11"/>
  <c r="DK88" i="11"/>
  <c r="DI89" i="11"/>
  <c r="DJ89" i="11"/>
  <c r="DK89" i="11"/>
  <c r="DI90" i="11"/>
  <c r="DJ90" i="11"/>
  <c r="DK90" i="11"/>
  <c r="DI91" i="11"/>
  <c r="DJ91" i="11"/>
  <c r="DK91" i="11"/>
  <c r="DI92" i="11"/>
  <c r="DJ92" i="11"/>
  <c r="DK92" i="11"/>
  <c r="DI93" i="11"/>
  <c r="DJ93" i="11"/>
  <c r="DK93" i="11"/>
  <c r="DI94" i="11"/>
  <c r="DJ94" i="11"/>
  <c r="DK94" i="11"/>
  <c r="DI95" i="11"/>
  <c r="DJ95" i="11"/>
  <c r="DK95" i="11"/>
  <c r="DI96" i="11"/>
  <c r="DJ96" i="11"/>
  <c r="DK96" i="11"/>
  <c r="DI97" i="11"/>
  <c r="DJ97" i="11"/>
  <c r="DK97" i="11"/>
  <c r="DI98" i="11"/>
  <c r="DJ98" i="11"/>
  <c r="DK98" i="11"/>
  <c r="DI99" i="11"/>
  <c r="DJ99" i="11"/>
  <c r="DK99" i="11"/>
  <c r="DI100" i="11"/>
  <c r="DJ100" i="11"/>
  <c r="DK100" i="11"/>
  <c r="DI101" i="11"/>
  <c r="DJ101" i="11"/>
  <c r="DK101" i="11"/>
  <c r="DI102" i="11"/>
  <c r="DJ102" i="11"/>
  <c r="DK102" i="11"/>
  <c r="DI103" i="11"/>
  <c r="DJ103" i="11"/>
  <c r="DK103" i="11"/>
  <c r="DI104" i="11"/>
  <c r="DJ104" i="11"/>
  <c r="DK104" i="11"/>
  <c r="DI105" i="11"/>
  <c r="DJ105" i="11"/>
  <c r="DK105" i="11"/>
  <c r="DI106" i="11"/>
  <c r="DJ106" i="11"/>
  <c r="DK106" i="11"/>
  <c r="DI107" i="11"/>
  <c r="DJ107" i="11"/>
  <c r="DK107" i="11"/>
  <c r="DK14" i="11"/>
  <c r="DJ14" i="11"/>
  <c r="DI14" i="11"/>
  <c r="BN107" i="11" l="1"/>
  <c r="BM107" i="11"/>
  <c r="BL107" i="11"/>
  <c r="BH107" i="11"/>
  <c r="BG107" i="11"/>
  <c r="BF107" i="11"/>
  <c r="BB107" i="11"/>
  <c r="BA107" i="11"/>
  <c r="AZ107" i="11"/>
  <c r="AV107" i="11"/>
  <c r="AU107" i="11"/>
  <c r="AT107" i="11"/>
  <c r="AP107" i="11"/>
  <c r="AO107" i="11"/>
  <c r="AN107" i="11"/>
  <c r="AJ107" i="11"/>
  <c r="AI107" i="11"/>
  <c r="AH107" i="11"/>
  <c r="AD107" i="11"/>
  <c r="AC107" i="11"/>
  <c r="AB107" i="11"/>
  <c r="X107" i="11"/>
  <c r="W107" i="11"/>
  <c r="V107" i="11"/>
  <c r="R107" i="11"/>
  <c r="Q107" i="11"/>
  <c r="P107" i="11"/>
  <c r="L107" i="11"/>
  <c r="K107" i="11"/>
  <c r="J107" i="11"/>
  <c r="DA107" i="11"/>
  <c r="BN106" i="11"/>
  <c r="BM106" i="11"/>
  <c r="BL106" i="11"/>
  <c r="BH106" i="11"/>
  <c r="BG106" i="11"/>
  <c r="BF106" i="11"/>
  <c r="BB106" i="11"/>
  <c r="BA106" i="11"/>
  <c r="AZ106" i="11"/>
  <c r="AV106" i="11"/>
  <c r="AU106" i="11"/>
  <c r="AT106" i="11"/>
  <c r="AP106" i="11"/>
  <c r="AO106" i="11"/>
  <c r="AN106" i="11"/>
  <c r="AJ106" i="11"/>
  <c r="AI106" i="11"/>
  <c r="AH106" i="11"/>
  <c r="AD106" i="11"/>
  <c r="AC106" i="11"/>
  <c r="AB106" i="11"/>
  <c r="X106" i="11"/>
  <c r="W106" i="11"/>
  <c r="V106" i="11"/>
  <c r="R106" i="11"/>
  <c r="Q106" i="11"/>
  <c r="P106" i="11"/>
  <c r="L106" i="11"/>
  <c r="K106" i="11"/>
  <c r="J106" i="11"/>
  <c r="DA106" i="11"/>
  <c r="BN105" i="11"/>
  <c r="BM105" i="11"/>
  <c r="BL105" i="11"/>
  <c r="BH105" i="11"/>
  <c r="BG105" i="11"/>
  <c r="BF105" i="11"/>
  <c r="BB105" i="11"/>
  <c r="BA105" i="11"/>
  <c r="AZ105" i="11"/>
  <c r="AV105" i="11"/>
  <c r="AU105" i="11"/>
  <c r="AT105" i="11"/>
  <c r="AP105" i="11"/>
  <c r="AO105" i="11"/>
  <c r="AN105" i="11"/>
  <c r="AJ105" i="11"/>
  <c r="AI105" i="11"/>
  <c r="AH105" i="11"/>
  <c r="AD105" i="11"/>
  <c r="AC105" i="11"/>
  <c r="AB105" i="11"/>
  <c r="X105" i="11"/>
  <c r="W105" i="11"/>
  <c r="V105" i="11"/>
  <c r="R105" i="11"/>
  <c r="Q105" i="11"/>
  <c r="P105" i="11"/>
  <c r="L105" i="11"/>
  <c r="K105" i="11"/>
  <c r="J105" i="11"/>
  <c r="DA105" i="11"/>
  <c r="BN104" i="11"/>
  <c r="BM104" i="11"/>
  <c r="BL104" i="11"/>
  <c r="BH104" i="11"/>
  <c r="BG104" i="11"/>
  <c r="BF104" i="11"/>
  <c r="BB104" i="11"/>
  <c r="BA104" i="11"/>
  <c r="AZ104" i="11"/>
  <c r="AV104" i="11"/>
  <c r="AU104" i="11"/>
  <c r="AT104" i="11"/>
  <c r="AP104" i="11"/>
  <c r="AO104" i="11"/>
  <c r="AN104" i="11"/>
  <c r="AJ104" i="11"/>
  <c r="AI104" i="11"/>
  <c r="AH104" i="11"/>
  <c r="AD104" i="11"/>
  <c r="AC104" i="11"/>
  <c r="AB104" i="11"/>
  <c r="X104" i="11"/>
  <c r="W104" i="11"/>
  <c r="V104" i="11"/>
  <c r="R104" i="11"/>
  <c r="Q104" i="11"/>
  <c r="P104" i="11"/>
  <c r="L104" i="11"/>
  <c r="K104" i="11"/>
  <c r="J104" i="11"/>
  <c r="DA104" i="11"/>
  <c r="BN103" i="11"/>
  <c r="BM103" i="11"/>
  <c r="BL103" i="11"/>
  <c r="BH103" i="11"/>
  <c r="BG103" i="11"/>
  <c r="BF103" i="11"/>
  <c r="BB103" i="11"/>
  <c r="BA103" i="11"/>
  <c r="AZ103" i="11"/>
  <c r="AV103" i="11"/>
  <c r="AU103" i="11"/>
  <c r="AT103" i="11"/>
  <c r="AP103" i="11"/>
  <c r="AO103" i="11"/>
  <c r="AN103" i="11"/>
  <c r="AJ103" i="11"/>
  <c r="AI103" i="11"/>
  <c r="AH103" i="11"/>
  <c r="AD103" i="11"/>
  <c r="AC103" i="11"/>
  <c r="AB103" i="11"/>
  <c r="X103" i="11"/>
  <c r="W103" i="11"/>
  <c r="V103" i="11"/>
  <c r="R103" i="11"/>
  <c r="Q103" i="11"/>
  <c r="P103" i="11"/>
  <c r="L103" i="11"/>
  <c r="K103" i="11"/>
  <c r="J103" i="11"/>
  <c r="DA103" i="11"/>
  <c r="BN102" i="11"/>
  <c r="BM102" i="11"/>
  <c r="BL102" i="11"/>
  <c r="BH102" i="11"/>
  <c r="BG102" i="11"/>
  <c r="BF102" i="11"/>
  <c r="BB102" i="11"/>
  <c r="BA102" i="11"/>
  <c r="AZ102" i="11"/>
  <c r="AV102" i="11"/>
  <c r="AU102" i="11"/>
  <c r="AT102" i="11"/>
  <c r="AP102" i="11"/>
  <c r="AO102" i="11"/>
  <c r="AN102" i="11"/>
  <c r="AJ102" i="11"/>
  <c r="AI102" i="11"/>
  <c r="AH102" i="11"/>
  <c r="AD102" i="11"/>
  <c r="AC102" i="11"/>
  <c r="AB102" i="11"/>
  <c r="X102" i="11"/>
  <c r="W102" i="11"/>
  <c r="V102" i="11"/>
  <c r="R102" i="11"/>
  <c r="Q102" i="11"/>
  <c r="P102" i="11"/>
  <c r="L102" i="11"/>
  <c r="K102" i="11"/>
  <c r="J102" i="11"/>
  <c r="DA102" i="11"/>
  <c r="BN101" i="11"/>
  <c r="BM101" i="11"/>
  <c r="BL101" i="11"/>
  <c r="BH101" i="11"/>
  <c r="BG101" i="11"/>
  <c r="BF101" i="11"/>
  <c r="BB101" i="11"/>
  <c r="BA101" i="11"/>
  <c r="AZ101" i="11"/>
  <c r="AV101" i="11"/>
  <c r="AU101" i="11"/>
  <c r="AT101" i="11"/>
  <c r="AP101" i="11"/>
  <c r="AO101" i="11"/>
  <c r="AN101" i="11"/>
  <c r="AJ101" i="11"/>
  <c r="AI101" i="11"/>
  <c r="AH101" i="11"/>
  <c r="AD101" i="11"/>
  <c r="AC101" i="11"/>
  <c r="AB101" i="11"/>
  <c r="X101" i="11"/>
  <c r="W101" i="11"/>
  <c r="V101" i="11"/>
  <c r="R101" i="11"/>
  <c r="Q101" i="11"/>
  <c r="P101" i="11"/>
  <c r="L101" i="11"/>
  <c r="K101" i="11"/>
  <c r="J101" i="11"/>
  <c r="DA101" i="11"/>
  <c r="BN100" i="11"/>
  <c r="BM100" i="11"/>
  <c r="BL100" i="11"/>
  <c r="BH100" i="11"/>
  <c r="BG100" i="11"/>
  <c r="BF100" i="11"/>
  <c r="BB100" i="11"/>
  <c r="BA100" i="11"/>
  <c r="AZ100" i="11"/>
  <c r="AV100" i="11"/>
  <c r="AU100" i="11"/>
  <c r="AT100" i="11"/>
  <c r="AP100" i="11"/>
  <c r="AO100" i="11"/>
  <c r="AN100" i="11"/>
  <c r="AJ100" i="11"/>
  <c r="AI100" i="11"/>
  <c r="AH100" i="11"/>
  <c r="AD100" i="11"/>
  <c r="AC100" i="11"/>
  <c r="AB100" i="11"/>
  <c r="X100" i="11"/>
  <c r="W100" i="11"/>
  <c r="V100" i="11"/>
  <c r="R100" i="11"/>
  <c r="Q100" i="11"/>
  <c r="P100" i="11"/>
  <c r="L100" i="11"/>
  <c r="K100" i="11"/>
  <c r="J100" i="11"/>
  <c r="DA100" i="11"/>
  <c r="BN99" i="11"/>
  <c r="BM99" i="11"/>
  <c r="BL99" i="11"/>
  <c r="BH99" i="11"/>
  <c r="BG99" i="11"/>
  <c r="BF99" i="11"/>
  <c r="BB99" i="11"/>
  <c r="BA99" i="11"/>
  <c r="AZ99" i="11"/>
  <c r="AV99" i="11"/>
  <c r="AU99" i="11"/>
  <c r="AT99" i="11"/>
  <c r="AP99" i="11"/>
  <c r="AO99" i="11"/>
  <c r="AN99" i="11"/>
  <c r="AJ99" i="11"/>
  <c r="AI99" i="11"/>
  <c r="AH99" i="11"/>
  <c r="AD99" i="11"/>
  <c r="AC99" i="11"/>
  <c r="AB99" i="11"/>
  <c r="X99" i="11"/>
  <c r="W99" i="11"/>
  <c r="V99" i="11"/>
  <c r="R99" i="11"/>
  <c r="Q99" i="11"/>
  <c r="P99" i="11"/>
  <c r="L99" i="11"/>
  <c r="K99" i="11"/>
  <c r="J99" i="11"/>
  <c r="DA99" i="11"/>
  <c r="BN98" i="11"/>
  <c r="BM98" i="11"/>
  <c r="BL98" i="11"/>
  <c r="BH98" i="11"/>
  <c r="BG98" i="11"/>
  <c r="BF98" i="11"/>
  <c r="BB98" i="11"/>
  <c r="BA98" i="11"/>
  <c r="AZ98" i="11"/>
  <c r="AV98" i="11"/>
  <c r="AU98" i="11"/>
  <c r="AT98" i="11"/>
  <c r="AP98" i="11"/>
  <c r="AO98" i="11"/>
  <c r="AN98" i="11"/>
  <c r="AJ98" i="11"/>
  <c r="AI98" i="11"/>
  <c r="AH98" i="11"/>
  <c r="AD98" i="11"/>
  <c r="AC98" i="11"/>
  <c r="AB98" i="11"/>
  <c r="X98" i="11"/>
  <c r="W98" i="11"/>
  <c r="V98" i="11"/>
  <c r="R98" i="11"/>
  <c r="Q98" i="11"/>
  <c r="P98" i="11"/>
  <c r="L98" i="11"/>
  <c r="K98" i="11"/>
  <c r="J98" i="11"/>
  <c r="DA98" i="11"/>
  <c r="BN97" i="11"/>
  <c r="BM97" i="11"/>
  <c r="BL97" i="11"/>
  <c r="BH97" i="11"/>
  <c r="BG97" i="11"/>
  <c r="BF97" i="11"/>
  <c r="BB97" i="11"/>
  <c r="BA97" i="11"/>
  <c r="AZ97" i="11"/>
  <c r="AV97" i="11"/>
  <c r="AU97" i="11"/>
  <c r="AT97" i="11"/>
  <c r="AP97" i="11"/>
  <c r="AO97" i="11"/>
  <c r="AN97" i="11"/>
  <c r="AJ97" i="11"/>
  <c r="AI97" i="11"/>
  <c r="AH97" i="11"/>
  <c r="AD97" i="11"/>
  <c r="AC97" i="11"/>
  <c r="AB97" i="11"/>
  <c r="X97" i="11"/>
  <c r="W97" i="11"/>
  <c r="V97" i="11"/>
  <c r="R97" i="11"/>
  <c r="Q97" i="11"/>
  <c r="P97" i="11"/>
  <c r="L97" i="11"/>
  <c r="K97" i="11"/>
  <c r="J97" i="11"/>
  <c r="DA97" i="11"/>
  <c r="BN96" i="11"/>
  <c r="BM96" i="11"/>
  <c r="BL96" i="11"/>
  <c r="BH96" i="11"/>
  <c r="BG96" i="11"/>
  <c r="BF96" i="11"/>
  <c r="BB96" i="11"/>
  <c r="BA96" i="11"/>
  <c r="AZ96" i="11"/>
  <c r="AV96" i="11"/>
  <c r="AU96" i="11"/>
  <c r="AT96" i="11"/>
  <c r="AP96" i="11"/>
  <c r="AO96" i="11"/>
  <c r="AN96" i="11"/>
  <c r="AJ96" i="11"/>
  <c r="AI96" i="11"/>
  <c r="AH96" i="11"/>
  <c r="AD96" i="11"/>
  <c r="AC96" i="11"/>
  <c r="AB96" i="11"/>
  <c r="X96" i="11"/>
  <c r="W96" i="11"/>
  <c r="V96" i="11"/>
  <c r="R96" i="11"/>
  <c r="Q96" i="11"/>
  <c r="P96" i="11"/>
  <c r="L96" i="11"/>
  <c r="K96" i="11"/>
  <c r="J96" i="11"/>
  <c r="F96" i="11"/>
  <c r="E96" i="11"/>
  <c r="D96" i="11"/>
  <c r="DA96" i="11" s="1"/>
  <c r="BN95" i="11"/>
  <c r="BM95" i="11"/>
  <c r="BL95" i="11"/>
  <c r="BH95" i="11"/>
  <c r="BG95" i="11"/>
  <c r="BF95" i="11"/>
  <c r="BB95" i="11"/>
  <c r="BA95" i="11"/>
  <c r="AZ95" i="11"/>
  <c r="AV95" i="11"/>
  <c r="AU95" i="11"/>
  <c r="AT95" i="11"/>
  <c r="AP95" i="11"/>
  <c r="AO95" i="11"/>
  <c r="AN95" i="11"/>
  <c r="AJ95" i="11"/>
  <c r="AI95" i="11"/>
  <c r="AH95" i="11"/>
  <c r="AD95" i="11"/>
  <c r="AC95" i="11"/>
  <c r="AB95" i="11"/>
  <c r="X95" i="11"/>
  <c r="W95" i="11"/>
  <c r="V95" i="11"/>
  <c r="R95" i="11"/>
  <c r="Q95" i="11"/>
  <c r="P95" i="11"/>
  <c r="L95" i="11"/>
  <c r="K95" i="11"/>
  <c r="J95" i="11"/>
  <c r="F95" i="11"/>
  <c r="E95" i="11"/>
  <c r="D95" i="11"/>
  <c r="DA95" i="11" s="1"/>
  <c r="BN94" i="11"/>
  <c r="BM94" i="11"/>
  <c r="BL94" i="11"/>
  <c r="BH94" i="11"/>
  <c r="BG94" i="11"/>
  <c r="BF94" i="11"/>
  <c r="BB94" i="11"/>
  <c r="BA94" i="11"/>
  <c r="AZ94" i="11"/>
  <c r="AV94" i="11"/>
  <c r="AU94" i="11"/>
  <c r="AT94" i="11"/>
  <c r="AP94" i="11"/>
  <c r="AO94" i="11"/>
  <c r="AN94" i="11"/>
  <c r="AJ94" i="11"/>
  <c r="AI94" i="11"/>
  <c r="AH94" i="11"/>
  <c r="AD94" i="11"/>
  <c r="AC94" i="11"/>
  <c r="AB94" i="11"/>
  <c r="X94" i="11"/>
  <c r="W94" i="11"/>
  <c r="V94" i="11"/>
  <c r="R94" i="11"/>
  <c r="Q94" i="11"/>
  <c r="P94" i="11"/>
  <c r="L94" i="11"/>
  <c r="K94" i="11"/>
  <c r="J94" i="11"/>
  <c r="F94" i="11"/>
  <c r="E94" i="11"/>
  <c r="D94" i="11"/>
  <c r="DA94" i="11" s="1"/>
  <c r="BN93" i="11"/>
  <c r="BM93" i="11"/>
  <c r="BL93" i="11"/>
  <c r="BH93" i="11"/>
  <c r="BG93" i="11"/>
  <c r="BF93" i="11"/>
  <c r="BB93" i="11"/>
  <c r="BA93" i="11"/>
  <c r="AZ93" i="11"/>
  <c r="AV93" i="11"/>
  <c r="AU93" i="11"/>
  <c r="AT93" i="11"/>
  <c r="AP93" i="11"/>
  <c r="AO93" i="11"/>
  <c r="AN93" i="11"/>
  <c r="AJ93" i="11"/>
  <c r="AI93" i="11"/>
  <c r="AH93" i="11"/>
  <c r="AD93" i="11"/>
  <c r="AC93" i="11"/>
  <c r="AB93" i="11"/>
  <c r="X93" i="11"/>
  <c r="W93" i="11"/>
  <c r="V93" i="11"/>
  <c r="R93" i="11"/>
  <c r="Q93" i="11"/>
  <c r="P93" i="11"/>
  <c r="L93" i="11"/>
  <c r="K93" i="11"/>
  <c r="J93" i="11"/>
  <c r="F93" i="11"/>
  <c r="E93" i="11"/>
  <c r="D93" i="11"/>
  <c r="DA93" i="11" s="1"/>
  <c r="BN92" i="11"/>
  <c r="BM92" i="11"/>
  <c r="BL92" i="11"/>
  <c r="BH92" i="11"/>
  <c r="BG92" i="11"/>
  <c r="BF92" i="11"/>
  <c r="BB92" i="11"/>
  <c r="BA92" i="11"/>
  <c r="AZ92" i="11"/>
  <c r="AV92" i="11"/>
  <c r="AU92" i="11"/>
  <c r="AT92" i="11"/>
  <c r="AP92" i="11"/>
  <c r="AO92" i="11"/>
  <c r="AN92" i="11"/>
  <c r="AJ92" i="11"/>
  <c r="AI92" i="11"/>
  <c r="AH92" i="11"/>
  <c r="AD92" i="11"/>
  <c r="AC92" i="11"/>
  <c r="AB92" i="11"/>
  <c r="X92" i="11"/>
  <c r="W92" i="11"/>
  <c r="V92" i="11"/>
  <c r="R92" i="11"/>
  <c r="Q92" i="11"/>
  <c r="P92" i="11"/>
  <c r="L92" i="11"/>
  <c r="K92" i="11"/>
  <c r="J92" i="11"/>
  <c r="F92" i="11"/>
  <c r="E92" i="11"/>
  <c r="D92" i="11"/>
  <c r="DA92" i="11" s="1"/>
  <c r="BN91" i="11"/>
  <c r="BM91" i="11"/>
  <c r="BL91" i="11"/>
  <c r="BH91" i="11"/>
  <c r="BG91" i="11"/>
  <c r="BF91" i="11"/>
  <c r="BB91" i="11"/>
  <c r="BA91" i="11"/>
  <c r="AZ91" i="11"/>
  <c r="AV91" i="11"/>
  <c r="AU91" i="11"/>
  <c r="AT91" i="11"/>
  <c r="AP91" i="11"/>
  <c r="AO91" i="11"/>
  <c r="AN91" i="11"/>
  <c r="AJ91" i="11"/>
  <c r="AI91" i="11"/>
  <c r="AH91" i="11"/>
  <c r="AD91" i="11"/>
  <c r="AC91" i="11"/>
  <c r="AB91" i="11"/>
  <c r="X91" i="11"/>
  <c r="W91" i="11"/>
  <c r="V91" i="11"/>
  <c r="R91" i="11"/>
  <c r="Q91" i="11"/>
  <c r="P91" i="11"/>
  <c r="L91" i="11"/>
  <c r="K91" i="11"/>
  <c r="J91" i="11"/>
  <c r="F91" i="11"/>
  <c r="E91" i="11"/>
  <c r="D91" i="11"/>
  <c r="DA91" i="11" s="1"/>
  <c r="BN90" i="11"/>
  <c r="BM90" i="11"/>
  <c r="BL90" i="11"/>
  <c r="BH90" i="11"/>
  <c r="BG90" i="11"/>
  <c r="BF90" i="11"/>
  <c r="BB90" i="11"/>
  <c r="BA90" i="11"/>
  <c r="AZ90" i="11"/>
  <c r="AV90" i="11"/>
  <c r="AU90" i="11"/>
  <c r="AT90" i="11"/>
  <c r="AP90" i="11"/>
  <c r="AO90" i="11"/>
  <c r="AN90" i="11"/>
  <c r="AJ90" i="11"/>
  <c r="AI90" i="11"/>
  <c r="AH90" i="11"/>
  <c r="AD90" i="11"/>
  <c r="AC90" i="11"/>
  <c r="AB90" i="11"/>
  <c r="X90" i="11"/>
  <c r="W90" i="11"/>
  <c r="V90" i="11"/>
  <c r="R90" i="11"/>
  <c r="Q90" i="11"/>
  <c r="P90" i="11"/>
  <c r="L90" i="11"/>
  <c r="K90" i="11"/>
  <c r="J90" i="11"/>
  <c r="F90" i="11"/>
  <c r="E90" i="11"/>
  <c r="D90" i="11"/>
  <c r="DA90" i="11" s="1"/>
  <c r="BN89" i="11"/>
  <c r="BM89" i="11"/>
  <c r="BL89" i="11"/>
  <c r="BH89" i="11"/>
  <c r="BG89" i="11"/>
  <c r="BF89" i="11"/>
  <c r="BB89" i="11"/>
  <c r="BA89" i="11"/>
  <c r="AZ89" i="11"/>
  <c r="AV89" i="11"/>
  <c r="AU89" i="11"/>
  <c r="AT89" i="11"/>
  <c r="AP89" i="11"/>
  <c r="AO89" i="11"/>
  <c r="AN89" i="11"/>
  <c r="AJ89" i="11"/>
  <c r="AI89" i="11"/>
  <c r="AH89" i="11"/>
  <c r="AD89" i="11"/>
  <c r="AC89" i="11"/>
  <c r="AB89" i="11"/>
  <c r="X89" i="11"/>
  <c r="W89" i="11"/>
  <c r="V89" i="11"/>
  <c r="R89" i="11"/>
  <c r="Q89" i="11"/>
  <c r="P89" i="11"/>
  <c r="L89" i="11"/>
  <c r="K89" i="11"/>
  <c r="J89" i="11"/>
  <c r="F89" i="11"/>
  <c r="E89" i="11"/>
  <c r="D89" i="11"/>
  <c r="DA89" i="11" s="1"/>
  <c r="BN88" i="11"/>
  <c r="BM88" i="11"/>
  <c r="BL88" i="11"/>
  <c r="BH88" i="11"/>
  <c r="BG88" i="11"/>
  <c r="BF88" i="11"/>
  <c r="BB88" i="11"/>
  <c r="BA88" i="11"/>
  <c r="AZ88" i="11"/>
  <c r="AV88" i="11"/>
  <c r="AU88" i="11"/>
  <c r="AT88" i="11"/>
  <c r="AP88" i="11"/>
  <c r="AO88" i="11"/>
  <c r="AN88" i="11"/>
  <c r="AJ88" i="11"/>
  <c r="AI88" i="11"/>
  <c r="AH88" i="11"/>
  <c r="AD88" i="11"/>
  <c r="AC88" i="11"/>
  <c r="AB88" i="11"/>
  <c r="X88" i="11"/>
  <c r="W88" i="11"/>
  <c r="V88" i="11"/>
  <c r="R88" i="11"/>
  <c r="Q88" i="11"/>
  <c r="P88" i="11"/>
  <c r="L88" i="11"/>
  <c r="K88" i="11"/>
  <c r="J88" i="11"/>
  <c r="F88" i="11"/>
  <c r="E88" i="11"/>
  <c r="D88" i="11"/>
  <c r="DA88" i="11" s="1"/>
  <c r="BN87" i="11"/>
  <c r="BM87" i="11"/>
  <c r="BL87" i="11"/>
  <c r="BH87" i="11"/>
  <c r="BG87" i="11"/>
  <c r="BF87" i="11"/>
  <c r="BB87" i="11"/>
  <c r="BA87" i="11"/>
  <c r="AZ87" i="11"/>
  <c r="AV87" i="11"/>
  <c r="AU87" i="11"/>
  <c r="AT87" i="11"/>
  <c r="AP87" i="11"/>
  <c r="AO87" i="11"/>
  <c r="AN87" i="11"/>
  <c r="AJ87" i="11"/>
  <c r="AI87" i="11"/>
  <c r="AH87" i="11"/>
  <c r="AD87" i="11"/>
  <c r="AC87" i="11"/>
  <c r="AB87" i="11"/>
  <c r="X87" i="11"/>
  <c r="W87" i="11"/>
  <c r="V87" i="11"/>
  <c r="R87" i="11"/>
  <c r="Q87" i="11"/>
  <c r="P87" i="11"/>
  <c r="L87" i="11"/>
  <c r="K87" i="11"/>
  <c r="J87" i="11"/>
  <c r="F87" i="11"/>
  <c r="E87" i="11"/>
  <c r="D87" i="11"/>
  <c r="DA87" i="11" s="1"/>
  <c r="BN86" i="11"/>
  <c r="BM86" i="11"/>
  <c r="BL86" i="11"/>
  <c r="BH86" i="11"/>
  <c r="BG86" i="11"/>
  <c r="BF86" i="11"/>
  <c r="BB86" i="11"/>
  <c r="BA86" i="11"/>
  <c r="AZ86" i="11"/>
  <c r="AV86" i="11"/>
  <c r="AU86" i="11"/>
  <c r="AT86" i="11"/>
  <c r="AP86" i="11"/>
  <c r="AO86" i="11"/>
  <c r="AN86" i="11"/>
  <c r="AJ86" i="11"/>
  <c r="AI86" i="11"/>
  <c r="AH86" i="11"/>
  <c r="AD86" i="11"/>
  <c r="AC86" i="11"/>
  <c r="AB86" i="11"/>
  <c r="X86" i="11"/>
  <c r="W86" i="11"/>
  <c r="V86" i="11"/>
  <c r="R86" i="11"/>
  <c r="Q86" i="11"/>
  <c r="P86" i="11"/>
  <c r="L86" i="11"/>
  <c r="K86" i="11"/>
  <c r="J86" i="11"/>
  <c r="F86" i="11"/>
  <c r="E86" i="11"/>
  <c r="D86" i="11"/>
  <c r="DA86" i="11" s="1"/>
  <c r="BN85" i="11"/>
  <c r="BM85" i="11"/>
  <c r="BL85" i="11"/>
  <c r="BH85" i="11"/>
  <c r="BG85" i="11"/>
  <c r="BF85" i="11"/>
  <c r="BB85" i="11"/>
  <c r="BA85" i="11"/>
  <c r="AZ85" i="11"/>
  <c r="AV85" i="11"/>
  <c r="AU85" i="11"/>
  <c r="AT85" i="11"/>
  <c r="AP85" i="11"/>
  <c r="AO85" i="11"/>
  <c r="AN85" i="11"/>
  <c r="AJ85" i="11"/>
  <c r="AI85" i="11"/>
  <c r="AH85" i="11"/>
  <c r="AD85" i="11"/>
  <c r="AC85" i="11"/>
  <c r="AB85" i="11"/>
  <c r="X85" i="11"/>
  <c r="W85" i="11"/>
  <c r="V85" i="11"/>
  <c r="R85" i="11"/>
  <c r="Q85" i="11"/>
  <c r="P85" i="11"/>
  <c r="L85" i="11"/>
  <c r="K85" i="11"/>
  <c r="J85" i="11"/>
  <c r="F85" i="11"/>
  <c r="E85" i="11"/>
  <c r="D85" i="11"/>
  <c r="DA85" i="11" s="1"/>
  <c r="BN84" i="11"/>
  <c r="BM84" i="11"/>
  <c r="BL84" i="11"/>
  <c r="BH84" i="11"/>
  <c r="BG84" i="11"/>
  <c r="BF84" i="11"/>
  <c r="BB84" i="11"/>
  <c r="BA84" i="11"/>
  <c r="AZ84" i="11"/>
  <c r="AV84" i="11"/>
  <c r="AU84" i="11"/>
  <c r="AT84" i="11"/>
  <c r="AP84" i="11"/>
  <c r="AO84" i="11"/>
  <c r="AN84" i="11"/>
  <c r="AJ84" i="11"/>
  <c r="AI84" i="11"/>
  <c r="AH84" i="11"/>
  <c r="AD84" i="11"/>
  <c r="AC84" i="11"/>
  <c r="AB84" i="11"/>
  <c r="X84" i="11"/>
  <c r="W84" i="11"/>
  <c r="V84" i="11"/>
  <c r="R84" i="11"/>
  <c r="Q84" i="11"/>
  <c r="P84" i="11"/>
  <c r="L84" i="11"/>
  <c r="K84" i="11"/>
  <c r="J84" i="11"/>
  <c r="F84" i="11"/>
  <c r="E84" i="11"/>
  <c r="D84" i="11"/>
  <c r="DA84" i="11" s="1"/>
  <c r="BN83" i="11"/>
  <c r="BM83" i="11"/>
  <c r="BL83" i="11"/>
  <c r="BH83" i="11"/>
  <c r="BG83" i="11"/>
  <c r="BF83" i="11"/>
  <c r="BB83" i="11"/>
  <c r="BA83" i="11"/>
  <c r="AZ83" i="11"/>
  <c r="AV83" i="11"/>
  <c r="AU83" i="11"/>
  <c r="AT83" i="11"/>
  <c r="AP83" i="11"/>
  <c r="AO83" i="11"/>
  <c r="AN83" i="11"/>
  <c r="AJ83" i="11"/>
  <c r="AI83" i="11"/>
  <c r="AH83" i="11"/>
  <c r="AD83" i="11"/>
  <c r="AC83" i="11"/>
  <c r="AB83" i="11"/>
  <c r="X83" i="11"/>
  <c r="W83" i="11"/>
  <c r="V83" i="11"/>
  <c r="R83" i="11"/>
  <c r="Q83" i="11"/>
  <c r="P83" i="11"/>
  <c r="L83" i="11"/>
  <c r="K83" i="11"/>
  <c r="J83" i="11"/>
  <c r="F83" i="11"/>
  <c r="E83" i="11"/>
  <c r="D83" i="11"/>
  <c r="DA83" i="11" s="1"/>
  <c r="BN82" i="11"/>
  <c r="BM82" i="11"/>
  <c r="BL82" i="11"/>
  <c r="BH82" i="11"/>
  <c r="BG82" i="11"/>
  <c r="BF82" i="11"/>
  <c r="BB82" i="11"/>
  <c r="BA82" i="11"/>
  <c r="AZ82" i="11"/>
  <c r="AV82" i="11"/>
  <c r="AU82" i="11"/>
  <c r="AT82" i="11"/>
  <c r="AP82" i="11"/>
  <c r="AO82" i="11"/>
  <c r="AN82" i="11"/>
  <c r="AJ82" i="11"/>
  <c r="AI82" i="11"/>
  <c r="AH82" i="11"/>
  <c r="AD82" i="11"/>
  <c r="AC82" i="11"/>
  <c r="AB82" i="11"/>
  <c r="X82" i="11"/>
  <c r="W82" i="11"/>
  <c r="V82" i="11"/>
  <c r="R82" i="11"/>
  <c r="Q82" i="11"/>
  <c r="P82" i="11"/>
  <c r="L82" i="11"/>
  <c r="K82" i="11"/>
  <c r="J82" i="11"/>
  <c r="F82" i="11"/>
  <c r="E82" i="11"/>
  <c r="D82" i="11"/>
  <c r="DA82" i="11" s="1"/>
  <c r="BN81" i="11"/>
  <c r="BM81" i="11"/>
  <c r="BL81" i="11"/>
  <c r="BH81" i="11"/>
  <c r="BG81" i="11"/>
  <c r="BF81" i="11"/>
  <c r="BB81" i="11"/>
  <c r="BA81" i="11"/>
  <c r="AZ81" i="11"/>
  <c r="AV81" i="11"/>
  <c r="AU81" i="11"/>
  <c r="AT81" i="11"/>
  <c r="AP81" i="11"/>
  <c r="AO81" i="11"/>
  <c r="AN81" i="11"/>
  <c r="AJ81" i="11"/>
  <c r="AI81" i="11"/>
  <c r="AH81" i="11"/>
  <c r="AD81" i="11"/>
  <c r="AC81" i="11"/>
  <c r="AB81" i="11"/>
  <c r="X81" i="11"/>
  <c r="W81" i="11"/>
  <c r="V81" i="11"/>
  <c r="R81" i="11"/>
  <c r="Q81" i="11"/>
  <c r="P81" i="11"/>
  <c r="L81" i="11"/>
  <c r="K81" i="11"/>
  <c r="J81" i="11"/>
  <c r="F81" i="11"/>
  <c r="E81" i="11"/>
  <c r="D81" i="11"/>
  <c r="DA81" i="11" s="1"/>
  <c r="BN80" i="11"/>
  <c r="BM80" i="11"/>
  <c r="BL80" i="11"/>
  <c r="BH80" i="11"/>
  <c r="BG80" i="11"/>
  <c r="BF80" i="11"/>
  <c r="BB80" i="11"/>
  <c r="BA80" i="11"/>
  <c r="AZ80" i="11"/>
  <c r="AV80" i="11"/>
  <c r="AU80" i="11"/>
  <c r="AT80" i="11"/>
  <c r="AP80" i="11"/>
  <c r="AO80" i="11"/>
  <c r="AN80" i="11"/>
  <c r="AJ80" i="11"/>
  <c r="AI80" i="11"/>
  <c r="AH80" i="11"/>
  <c r="AD80" i="11"/>
  <c r="AC80" i="11"/>
  <c r="AB80" i="11"/>
  <c r="X80" i="11"/>
  <c r="W80" i="11"/>
  <c r="V80" i="11"/>
  <c r="R80" i="11"/>
  <c r="Q80" i="11"/>
  <c r="P80" i="11"/>
  <c r="L80" i="11"/>
  <c r="K80" i="11"/>
  <c r="J80" i="11"/>
  <c r="F80" i="11"/>
  <c r="E80" i="11"/>
  <c r="D80" i="11"/>
  <c r="DA80" i="11" s="1"/>
  <c r="BN79" i="11"/>
  <c r="BM79" i="11"/>
  <c r="BL79" i="11"/>
  <c r="BH79" i="11"/>
  <c r="BG79" i="11"/>
  <c r="BF79" i="11"/>
  <c r="BB79" i="11"/>
  <c r="BA79" i="11"/>
  <c r="AZ79" i="11"/>
  <c r="AV79" i="11"/>
  <c r="AU79" i="11"/>
  <c r="AT79" i="11"/>
  <c r="AP79" i="11"/>
  <c r="AO79" i="11"/>
  <c r="AN79" i="11"/>
  <c r="AJ79" i="11"/>
  <c r="AI79" i="11"/>
  <c r="AH79" i="11"/>
  <c r="AD79" i="11"/>
  <c r="AC79" i="11"/>
  <c r="AB79" i="11"/>
  <c r="X79" i="11"/>
  <c r="W79" i="11"/>
  <c r="V79" i="11"/>
  <c r="R79" i="11"/>
  <c r="Q79" i="11"/>
  <c r="P79" i="11"/>
  <c r="L79" i="11"/>
  <c r="K79" i="11"/>
  <c r="J79" i="11"/>
  <c r="F79" i="11"/>
  <c r="E79" i="11"/>
  <c r="D79" i="11"/>
  <c r="DA79" i="11" s="1"/>
  <c r="BN78" i="11"/>
  <c r="BM78" i="11"/>
  <c r="BL78" i="11"/>
  <c r="BH78" i="11"/>
  <c r="BG78" i="11"/>
  <c r="BF78" i="11"/>
  <c r="BB78" i="11"/>
  <c r="BA78" i="11"/>
  <c r="AZ78" i="11"/>
  <c r="AV78" i="11"/>
  <c r="AU78" i="11"/>
  <c r="AT78" i="11"/>
  <c r="AP78" i="11"/>
  <c r="AO78" i="11"/>
  <c r="AN78" i="11"/>
  <c r="AJ78" i="11"/>
  <c r="AI78" i="11"/>
  <c r="AH78" i="11"/>
  <c r="AD78" i="11"/>
  <c r="AC78" i="11"/>
  <c r="AB78" i="11"/>
  <c r="X78" i="11"/>
  <c r="W78" i="11"/>
  <c r="V78" i="11"/>
  <c r="R78" i="11"/>
  <c r="Q78" i="11"/>
  <c r="P78" i="11"/>
  <c r="L78" i="11"/>
  <c r="K78" i="11"/>
  <c r="J78" i="11"/>
  <c r="F78" i="11"/>
  <c r="E78" i="11"/>
  <c r="D78" i="11"/>
  <c r="DA78" i="11" s="1"/>
  <c r="BN77" i="11"/>
  <c r="BM77" i="11"/>
  <c r="BL77" i="11"/>
  <c r="BH77" i="11"/>
  <c r="BG77" i="11"/>
  <c r="BF77" i="11"/>
  <c r="BB77" i="11"/>
  <c r="BA77" i="11"/>
  <c r="AZ77" i="11"/>
  <c r="AV77" i="11"/>
  <c r="AU77" i="11"/>
  <c r="AT77" i="11"/>
  <c r="AP77" i="11"/>
  <c r="AO77" i="11"/>
  <c r="AN77" i="11"/>
  <c r="AJ77" i="11"/>
  <c r="AI77" i="11"/>
  <c r="AH77" i="11"/>
  <c r="AD77" i="11"/>
  <c r="AC77" i="11"/>
  <c r="AB77" i="11"/>
  <c r="X77" i="11"/>
  <c r="W77" i="11"/>
  <c r="V77" i="11"/>
  <c r="R77" i="11"/>
  <c r="Q77" i="11"/>
  <c r="P77" i="11"/>
  <c r="L77" i="11"/>
  <c r="K77" i="11"/>
  <c r="J77" i="11"/>
  <c r="F77" i="11"/>
  <c r="E77" i="11"/>
  <c r="D77" i="11"/>
  <c r="DA77" i="11" s="1"/>
  <c r="BN76" i="11"/>
  <c r="BM76" i="11"/>
  <c r="BL76" i="11"/>
  <c r="BH76" i="11"/>
  <c r="BG76" i="11"/>
  <c r="BF76" i="11"/>
  <c r="BB76" i="11"/>
  <c r="BA76" i="11"/>
  <c r="AZ76" i="11"/>
  <c r="AV76" i="11"/>
  <c r="AU76" i="11"/>
  <c r="AT76" i="11"/>
  <c r="AP76" i="11"/>
  <c r="AO76" i="11"/>
  <c r="AN76" i="11"/>
  <c r="AJ76" i="11"/>
  <c r="AI76" i="11"/>
  <c r="AH76" i="11"/>
  <c r="AD76" i="11"/>
  <c r="AC76" i="11"/>
  <c r="AB76" i="11"/>
  <c r="X76" i="11"/>
  <c r="W76" i="11"/>
  <c r="V76" i="11"/>
  <c r="R76" i="11"/>
  <c r="Q76" i="11"/>
  <c r="P76" i="11"/>
  <c r="L76" i="11"/>
  <c r="K76" i="11"/>
  <c r="J76" i="11"/>
  <c r="F76" i="11"/>
  <c r="E76" i="11"/>
  <c r="D76" i="11"/>
  <c r="DA76" i="11" s="1"/>
  <c r="BN75" i="11"/>
  <c r="BM75" i="11"/>
  <c r="BL75" i="11"/>
  <c r="BH75" i="11"/>
  <c r="BG75" i="11"/>
  <c r="BF75" i="11"/>
  <c r="BB75" i="11"/>
  <c r="BA75" i="11"/>
  <c r="AZ75" i="11"/>
  <c r="AV75" i="11"/>
  <c r="AU75" i="11"/>
  <c r="AT75" i="11"/>
  <c r="AP75" i="11"/>
  <c r="AO75" i="11"/>
  <c r="AN75" i="11"/>
  <c r="AJ75" i="11"/>
  <c r="AI75" i="11"/>
  <c r="AH75" i="11"/>
  <c r="AD75" i="11"/>
  <c r="AC75" i="11"/>
  <c r="AB75" i="11"/>
  <c r="X75" i="11"/>
  <c r="W75" i="11"/>
  <c r="V75" i="11"/>
  <c r="R75" i="11"/>
  <c r="Q75" i="11"/>
  <c r="P75" i="11"/>
  <c r="L75" i="11"/>
  <c r="K75" i="11"/>
  <c r="J75" i="11"/>
  <c r="F75" i="11"/>
  <c r="E75" i="11"/>
  <c r="D75" i="11"/>
  <c r="DA75" i="11" s="1"/>
  <c r="BN74" i="11"/>
  <c r="BM74" i="11"/>
  <c r="BL74" i="11"/>
  <c r="BH74" i="11"/>
  <c r="BG74" i="11"/>
  <c r="BF74" i="11"/>
  <c r="BB74" i="11"/>
  <c r="BA74" i="11"/>
  <c r="AZ74" i="11"/>
  <c r="AV74" i="11"/>
  <c r="AU74" i="11"/>
  <c r="AT74" i="11"/>
  <c r="AP74" i="11"/>
  <c r="AO74" i="11"/>
  <c r="AN74" i="11"/>
  <c r="AJ74" i="11"/>
  <c r="AI74" i="11"/>
  <c r="AH74" i="11"/>
  <c r="AD74" i="11"/>
  <c r="AC74" i="11"/>
  <c r="AB74" i="11"/>
  <c r="X74" i="11"/>
  <c r="W74" i="11"/>
  <c r="V74" i="11"/>
  <c r="R74" i="11"/>
  <c r="Q74" i="11"/>
  <c r="P74" i="11"/>
  <c r="L74" i="11"/>
  <c r="K74" i="11"/>
  <c r="J74" i="11"/>
  <c r="F74" i="11"/>
  <c r="E74" i="11"/>
  <c r="D74" i="11"/>
  <c r="DA74" i="11" s="1"/>
  <c r="BN73" i="11"/>
  <c r="BM73" i="11"/>
  <c r="BL73" i="11"/>
  <c r="BH73" i="11"/>
  <c r="BG73" i="11"/>
  <c r="BF73" i="11"/>
  <c r="BB73" i="11"/>
  <c r="BA73" i="11"/>
  <c r="AZ73" i="11"/>
  <c r="AV73" i="11"/>
  <c r="AU73" i="11"/>
  <c r="AT73" i="11"/>
  <c r="AP73" i="11"/>
  <c r="AO73" i="11"/>
  <c r="AN73" i="11"/>
  <c r="AJ73" i="11"/>
  <c r="AI73" i="11"/>
  <c r="AH73" i="11"/>
  <c r="AD73" i="11"/>
  <c r="AC73" i="11"/>
  <c r="AB73" i="11"/>
  <c r="X73" i="11"/>
  <c r="W73" i="11"/>
  <c r="V73" i="11"/>
  <c r="R73" i="11"/>
  <c r="Q73" i="11"/>
  <c r="P73" i="11"/>
  <c r="L73" i="11"/>
  <c r="K73" i="11"/>
  <c r="J73" i="11"/>
  <c r="F73" i="11"/>
  <c r="E73" i="11"/>
  <c r="D73" i="11"/>
  <c r="DA73" i="11" s="1"/>
  <c r="BN72" i="11"/>
  <c r="BM72" i="11"/>
  <c r="BL72" i="11"/>
  <c r="BH72" i="11"/>
  <c r="BG72" i="11"/>
  <c r="BF72" i="11"/>
  <c r="BB72" i="11"/>
  <c r="BA72" i="11"/>
  <c r="AZ72" i="11"/>
  <c r="AV72" i="11"/>
  <c r="AU72" i="11"/>
  <c r="AT72" i="11"/>
  <c r="AP72" i="11"/>
  <c r="AO72" i="11"/>
  <c r="AN72" i="11"/>
  <c r="AJ72" i="11"/>
  <c r="AI72" i="11"/>
  <c r="AH72" i="11"/>
  <c r="AD72" i="11"/>
  <c r="AC72" i="11"/>
  <c r="AB72" i="11"/>
  <c r="X72" i="11"/>
  <c r="W72" i="11"/>
  <c r="V72" i="11"/>
  <c r="R72" i="11"/>
  <c r="Q72" i="11"/>
  <c r="P72" i="11"/>
  <c r="L72" i="11"/>
  <c r="K72" i="11"/>
  <c r="J72" i="11"/>
  <c r="F72" i="11"/>
  <c r="E72" i="11"/>
  <c r="D72" i="11"/>
  <c r="DA72" i="11" s="1"/>
  <c r="BN71" i="11"/>
  <c r="BM71" i="11"/>
  <c r="BL71" i="11"/>
  <c r="BH71" i="11"/>
  <c r="BG71" i="11"/>
  <c r="BF71" i="11"/>
  <c r="BB71" i="11"/>
  <c r="BA71" i="11"/>
  <c r="AZ71" i="11"/>
  <c r="AV71" i="11"/>
  <c r="AU71" i="11"/>
  <c r="AT71" i="11"/>
  <c r="AP71" i="11"/>
  <c r="AO71" i="11"/>
  <c r="AN71" i="11"/>
  <c r="AJ71" i="11"/>
  <c r="AI71" i="11"/>
  <c r="AH71" i="11"/>
  <c r="AD71" i="11"/>
  <c r="AC71" i="11"/>
  <c r="AB71" i="11"/>
  <c r="X71" i="11"/>
  <c r="W71" i="11"/>
  <c r="V71" i="11"/>
  <c r="R71" i="11"/>
  <c r="Q71" i="11"/>
  <c r="P71" i="11"/>
  <c r="L71" i="11"/>
  <c r="K71" i="11"/>
  <c r="J71" i="11"/>
  <c r="F71" i="11"/>
  <c r="E71" i="11"/>
  <c r="D71" i="11"/>
  <c r="DA71" i="11" s="1"/>
  <c r="BN70" i="11"/>
  <c r="BM70" i="11"/>
  <c r="BL70" i="11"/>
  <c r="BH70" i="11"/>
  <c r="BG70" i="11"/>
  <c r="BF70" i="11"/>
  <c r="BB70" i="11"/>
  <c r="BA70" i="11"/>
  <c r="AZ70" i="11"/>
  <c r="AV70" i="11"/>
  <c r="AU70" i="11"/>
  <c r="AT70" i="11"/>
  <c r="AP70" i="11"/>
  <c r="AO70" i="11"/>
  <c r="AN70" i="11"/>
  <c r="AJ70" i="11"/>
  <c r="AI70" i="11"/>
  <c r="AH70" i="11"/>
  <c r="AD70" i="11"/>
  <c r="AC70" i="11"/>
  <c r="AB70" i="11"/>
  <c r="X70" i="11"/>
  <c r="W70" i="11"/>
  <c r="V70" i="11"/>
  <c r="R70" i="11"/>
  <c r="Q70" i="11"/>
  <c r="P70" i="11"/>
  <c r="L70" i="11"/>
  <c r="K70" i="11"/>
  <c r="J70" i="11"/>
  <c r="F70" i="11"/>
  <c r="E70" i="11"/>
  <c r="D70" i="11"/>
  <c r="DA70" i="11" s="1"/>
  <c r="BN69" i="11"/>
  <c r="BM69" i="11"/>
  <c r="BL69" i="11"/>
  <c r="BH69" i="11"/>
  <c r="BG69" i="11"/>
  <c r="BF69" i="11"/>
  <c r="BB69" i="11"/>
  <c r="BA69" i="11"/>
  <c r="AZ69" i="11"/>
  <c r="AV69" i="11"/>
  <c r="AU69" i="11"/>
  <c r="AT69" i="11"/>
  <c r="AP69" i="11"/>
  <c r="AO69" i="11"/>
  <c r="AN69" i="11"/>
  <c r="AJ69" i="11"/>
  <c r="AI69" i="11"/>
  <c r="AH69" i="11"/>
  <c r="AD69" i="11"/>
  <c r="AC69" i="11"/>
  <c r="AB69" i="11"/>
  <c r="X69" i="11"/>
  <c r="W69" i="11"/>
  <c r="V69" i="11"/>
  <c r="R69" i="11"/>
  <c r="Q69" i="11"/>
  <c r="P69" i="11"/>
  <c r="L69" i="11"/>
  <c r="K69" i="11"/>
  <c r="J69" i="11"/>
  <c r="F69" i="11"/>
  <c r="E69" i="11"/>
  <c r="D69" i="11"/>
  <c r="DA69" i="11" s="1"/>
  <c r="BN68" i="11"/>
  <c r="BM68" i="11"/>
  <c r="BL68" i="11"/>
  <c r="BH68" i="11"/>
  <c r="BG68" i="11"/>
  <c r="BF68" i="11"/>
  <c r="BB68" i="11"/>
  <c r="BA68" i="11"/>
  <c r="AZ68" i="11"/>
  <c r="AV68" i="11"/>
  <c r="AU68" i="11"/>
  <c r="AT68" i="11"/>
  <c r="AP68" i="11"/>
  <c r="AO68" i="11"/>
  <c r="AN68" i="11"/>
  <c r="AJ68" i="11"/>
  <c r="AI68" i="11"/>
  <c r="AH68" i="11"/>
  <c r="AD68" i="11"/>
  <c r="AC68" i="11"/>
  <c r="AB68" i="11"/>
  <c r="X68" i="11"/>
  <c r="W68" i="11"/>
  <c r="V68" i="11"/>
  <c r="R68" i="11"/>
  <c r="Q68" i="11"/>
  <c r="P68" i="11"/>
  <c r="L68" i="11"/>
  <c r="K68" i="11"/>
  <c r="J68" i="11"/>
  <c r="F68" i="11"/>
  <c r="E68" i="11"/>
  <c r="D68" i="11"/>
  <c r="DA68" i="11" s="1"/>
  <c r="BN67" i="11"/>
  <c r="BM67" i="11"/>
  <c r="BL67" i="11"/>
  <c r="BH67" i="11"/>
  <c r="BG67" i="11"/>
  <c r="BF67" i="11"/>
  <c r="BB67" i="11"/>
  <c r="BA67" i="11"/>
  <c r="AZ67" i="11"/>
  <c r="AV67" i="11"/>
  <c r="AU67" i="11"/>
  <c r="AT67" i="11"/>
  <c r="AP67" i="11"/>
  <c r="AO67" i="11"/>
  <c r="AN67" i="11"/>
  <c r="AJ67" i="11"/>
  <c r="AI67" i="11"/>
  <c r="AH67" i="11"/>
  <c r="AD67" i="11"/>
  <c r="AC67" i="11"/>
  <c r="AB67" i="11"/>
  <c r="X67" i="11"/>
  <c r="W67" i="11"/>
  <c r="V67" i="11"/>
  <c r="R67" i="11"/>
  <c r="Q67" i="11"/>
  <c r="P67" i="11"/>
  <c r="L67" i="11"/>
  <c r="K67" i="11"/>
  <c r="J67" i="11"/>
  <c r="F67" i="11"/>
  <c r="E67" i="11"/>
  <c r="D67" i="11"/>
  <c r="DA67" i="11" s="1"/>
  <c r="BN66" i="11"/>
  <c r="BM66" i="11"/>
  <c r="BL66" i="11"/>
  <c r="BH66" i="11"/>
  <c r="BG66" i="11"/>
  <c r="BF66" i="11"/>
  <c r="BB66" i="11"/>
  <c r="BA66" i="11"/>
  <c r="AZ66" i="11"/>
  <c r="AV66" i="11"/>
  <c r="AU66" i="11"/>
  <c r="AT66" i="11"/>
  <c r="AP66" i="11"/>
  <c r="AO66" i="11"/>
  <c r="AN66" i="11"/>
  <c r="AJ66" i="11"/>
  <c r="AI66" i="11"/>
  <c r="AH66" i="11"/>
  <c r="AD66" i="11"/>
  <c r="AC66" i="11"/>
  <c r="AB66" i="11"/>
  <c r="X66" i="11"/>
  <c r="W66" i="11"/>
  <c r="V66" i="11"/>
  <c r="R66" i="11"/>
  <c r="Q66" i="11"/>
  <c r="P66" i="11"/>
  <c r="L66" i="11"/>
  <c r="K66" i="11"/>
  <c r="J66" i="11"/>
  <c r="F66" i="11"/>
  <c r="E66" i="11"/>
  <c r="D66" i="11"/>
  <c r="DA66" i="11" s="1"/>
  <c r="BN65" i="11"/>
  <c r="BM65" i="11"/>
  <c r="BL65" i="11"/>
  <c r="BH65" i="11"/>
  <c r="BG65" i="11"/>
  <c r="BF65" i="11"/>
  <c r="BB65" i="11"/>
  <c r="BA65" i="11"/>
  <c r="AZ65" i="11"/>
  <c r="AV65" i="11"/>
  <c r="AU65" i="11"/>
  <c r="AT65" i="11"/>
  <c r="AP65" i="11"/>
  <c r="AO65" i="11"/>
  <c r="AN65" i="11"/>
  <c r="AJ65" i="11"/>
  <c r="AI65" i="11"/>
  <c r="AH65" i="11"/>
  <c r="AD65" i="11"/>
  <c r="AC65" i="11"/>
  <c r="AB65" i="11"/>
  <c r="X65" i="11"/>
  <c r="W65" i="11"/>
  <c r="V65" i="11"/>
  <c r="R65" i="11"/>
  <c r="Q65" i="11"/>
  <c r="P65" i="11"/>
  <c r="L65" i="11"/>
  <c r="K65" i="11"/>
  <c r="J65" i="11"/>
  <c r="F65" i="11"/>
  <c r="E65" i="11"/>
  <c r="D65" i="11"/>
  <c r="DA65" i="11" s="1"/>
  <c r="BN64" i="11"/>
  <c r="BM64" i="11"/>
  <c r="BL64" i="11"/>
  <c r="BH64" i="11"/>
  <c r="BG64" i="11"/>
  <c r="BF64" i="11"/>
  <c r="BB64" i="11"/>
  <c r="BA64" i="11"/>
  <c r="AZ64" i="11"/>
  <c r="AV64" i="11"/>
  <c r="AU64" i="11"/>
  <c r="AT64" i="11"/>
  <c r="AP64" i="11"/>
  <c r="AO64" i="11"/>
  <c r="AN64" i="11"/>
  <c r="AJ64" i="11"/>
  <c r="AI64" i="11"/>
  <c r="AH64" i="11"/>
  <c r="AD64" i="11"/>
  <c r="AC64" i="11"/>
  <c r="AB64" i="11"/>
  <c r="X64" i="11"/>
  <c r="W64" i="11"/>
  <c r="V64" i="11"/>
  <c r="R64" i="11"/>
  <c r="Q64" i="11"/>
  <c r="P64" i="11"/>
  <c r="L64" i="11"/>
  <c r="K64" i="11"/>
  <c r="J64" i="11"/>
  <c r="F64" i="11"/>
  <c r="E64" i="11"/>
  <c r="D64" i="11"/>
  <c r="DA64" i="11" s="1"/>
  <c r="BN63" i="11"/>
  <c r="BM63" i="11"/>
  <c r="BL63" i="11"/>
  <c r="BH63" i="11"/>
  <c r="BG63" i="11"/>
  <c r="BF63" i="11"/>
  <c r="BB63" i="11"/>
  <c r="BA63" i="11"/>
  <c r="AZ63" i="11"/>
  <c r="AV63" i="11"/>
  <c r="AU63" i="11"/>
  <c r="AT63" i="11"/>
  <c r="AP63" i="11"/>
  <c r="AO63" i="11"/>
  <c r="AN63" i="11"/>
  <c r="AJ63" i="11"/>
  <c r="AI63" i="11"/>
  <c r="AH63" i="11"/>
  <c r="AD63" i="11"/>
  <c r="AC63" i="11"/>
  <c r="AB63" i="11"/>
  <c r="X63" i="11"/>
  <c r="W63" i="11"/>
  <c r="V63" i="11"/>
  <c r="R63" i="11"/>
  <c r="Q63" i="11"/>
  <c r="P63" i="11"/>
  <c r="L63" i="11"/>
  <c r="K63" i="11"/>
  <c r="J63" i="11"/>
  <c r="F63" i="11"/>
  <c r="E63" i="11"/>
  <c r="D63" i="11"/>
  <c r="DA63" i="11" s="1"/>
  <c r="BN62" i="11"/>
  <c r="BM62" i="11"/>
  <c r="BL62" i="11"/>
  <c r="BH62" i="11"/>
  <c r="BG62" i="11"/>
  <c r="BF62" i="11"/>
  <c r="BB62" i="11"/>
  <c r="BA62" i="11"/>
  <c r="AZ62" i="11"/>
  <c r="AV62" i="11"/>
  <c r="AU62" i="11"/>
  <c r="AT62" i="11"/>
  <c r="AP62" i="11"/>
  <c r="AO62" i="11"/>
  <c r="AN62" i="11"/>
  <c r="AJ62" i="11"/>
  <c r="AI62" i="11"/>
  <c r="AH62" i="11"/>
  <c r="AD62" i="11"/>
  <c r="AC62" i="11"/>
  <c r="AB62" i="11"/>
  <c r="X62" i="11"/>
  <c r="W62" i="11"/>
  <c r="V62" i="11"/>
  <c r="R62" i="11"/>
  <c r="Q62" i="11"/>
  <c r="P62" i="11"/>
  <c r="L62" i="11"/>
  <c r="K62" i="11"/>
  <c r="J62" i="11"/>
  <c r="F62" i="11"/>
  <c r="E62" i="11"/>
  <c r="D62" i="11"/>
  <c r="DA62" i="11" s="1"/>
  <c r="BN61" i="11"/>
  <c r="BM61" i="11"/>
  <c r="BL61" i="11"/>
  <c r="BH61" i="11"/>
  <c r="BG61" i="11"/>
  <c r="BF61" i="11"/>
  <c r="BB61" i="11"/>
  <c r="BA61" i="11"/>
  <c r="AZ61" i="11"/>
  <c r="AV61" i="11"/>
  <c r="AU61" i="11"/>
  <c r="AT61" i="11"/>
  <c r="AP61" i="11"/>
  <c r="AO61" i="11"/>
  <c r="AN61" i="11"/>
  <c r="AJ61" i="11"/>
  <c r="AI61" i="11"/>
  <c r="AH61" i="11"/>
  <c r="AD61" i="11"/>
  <c r="AC61" i="11"/>
  <c r="AB61" i="11"/>
  <c r="X61" i="11"/>
  <c r="W61" i="11"/>
  <c r="V61" i="11"/>
  <c r="R61" i="11"/>
  <c r="Q61" i="11"/>
  <c r="P61" i="11"/>
  <c r="L61" i="11"/>
  <c r="K61" i="11"/>
  <c r="J61" i="11"/>
  <c r="F61" i="11"/>
  <c r="E61" i="11"/>
  <c r="D61" i="11"/>
  <c r="DA61" i="11" s="1"/>
  <c r="BN60" i="11"/>
  <c r="BM60" i="11"/>
  <c r="BL60" i="11"/>
  <c r="BH60" i="11"/>
  <c r="BG60" i="11"/>
  <c r="BF60" i="11"/>
  <c r="BB60" i="11"/>
  <c r="BA60" i="11"/>
  <c r="AZ60" i="11"/>
  <c r="AV60" i="11"/>
  <c r="AU60" i="11"/>
  <c r="AT60" i="11"/>
  <c r="AP60" i="11"/>
  <c r="AO60" i="11"/>
  <c r="AN60" i="11"/>
  <c r="AJ60" i="11"/>
  <c r="AI60" i="11"/>
  <c r="AH60" i="11"/>
  <c r="AD60" i="11"/>
  <c r="AC60" i="11"/>
  <c r="AB60" i="11"/>
  <c r="X60" i="11"/>
  <c r="W60" i="11"/>
  <c r="V60" i="11"/>
  <c r="R60" i="11"/>
  <c r="Q60" i="11"/>
  <c r="P60" i="11"/>
  <c r="L60" i="11"/>
  <c r="K60" i="11"/>
  <c r="J60" i="11"/>
  <c r="F60" i="11"/>
  <c r="E60" i="11"/>
  <c r="D60" i="11"/>
  <c r="DA60" i="11" s="1"/>
  <c r="BN59" i="11"/>
  <c r="BM59" i="11"/>
  <c r="BL59" i="11"/>
  <c r="BH59" i="11"/>
  <c r="BG59" i="11"/>
  <c r="BF59" i="11"/>
  <c r="BB59" i="11"/>
  <c r="BA59" i="11"/>
  <c r="AZ59" i="11"/>
  <c r="AV59" i="11"/>
  <c r="AU59" i="11"/>
  <c r="AT59" i="11"/>
  <c r="AP59" i="11"/>
  <c r="AO59" i="11"/>
  <c r="AN59" i="11"/>
  <c r="AJ59" i="11"/>
  <c r="AI59" i="11"/>
  <c r="AH59" i="11"/>
  <c r="AD59" i="11"/>
  <c r="AC59" i="11"/>
  <c r="AB59" i="11"/>
  <c r="X59" i="11"/>
  <c r="W59" i="11"/>
  <c r="V59" i="11"/>
  <c r="R59" i="11"/>
  <c r="Q59" i="11"/>
  <c r="P59" i="11"/>
  <c r="L59" i="11"/>
  <c r="K59" i="11"/>
  <c r="J59" i="11"/>
  <c r="F59" i="11"/>
  <c r="E59" i="11"/>
  <c r="D59" i="11"/>
  <c r="DA59" i="11" s="1"/>
  <c r="BN58" i="11"/>
  <c r="BM58" i="11"/>
  <c r="BL58" i="11"/>
  <c r="BH58" i="11"/>
  <c r="BG58" i="11"/>
  <c r="BF58" i="11"/>
  <c r="BB58" i="11"/>
  <c r="BA58" i="11"/>
  <c r="AZ58" i="11"/>
  <c r="AV58" i="11"/>
  <c r="AU58" i="11"/>
  <c r="AT58" i="11"/>
  <c r="AP58" i="11"/>
  <c r="AO58" i="11"/>
  <c r="AN58" i="11"/>
  <c r="AJ58" i="11"/>
  <c r="AI58" i="11"/>
  <c r="AH58" i="11"/>
  <c r="AD58" i="11"/>
  <c r="AC58" i="11"/>
  <c r="AB58" i="11"/>
  <c r="X58" i="11"/>
  <c r="W58" i="11"/>
  <c r="V58" i="11"/>
  <c r="R58" i="11"/>
  <c r="Q58" i="11"/>
  <c r="P58" i="11"/>
  <c r="L58" i="11"/>
  <c r="K58" i="11"/>
  <c r="J58" i="11"/>
  <c r="F58" i="11"/>
  <c r="E58" i="11"/>
  <c r="D58" i="11"/>
  <c r="DA58" i="11" s="1"/>
  <c r="BN57" i="11"/>
  <c r="BM57" i="11"/>
  <c r="BL57" i="11"/>
  <c r="BH57" i="11"/>
  <c r="BG57" i="11"/>
  <c r="BF57" i="11"/>
  <c r="BB57" i="11"/>
  <c r="BA57" i="11"/>
  <c r="AZ57" i="11"/>
  <c r="AV57" i="11"/>
  <c r="AU57" i="11"/>
  <c r="AT57" i="11"/>
  <c r="AP57" i="11"/>
  <c r="AO57" i="11"/>
  <c r="AN57" i="11"/>
  <c r="AJ57" i="11"/>
  <c r="AI57" i="11"/>
  <c r="AH57" i="11"/>
  <c r="AD57" i="11"/>
  <c r="AC57" i="11"/>
  <c r="AB57" i="11"/>
  <c r="X57" i="11"/>
  <c r="W57" i="11"/>
  <c r="V57" i="11"/>
  <c r="R57" i="11"/>
  <c r="Q57" i="11"/>
  <c r="P57" i="11"/>
  <c r="L57" i="11"/>
  <c r="K57" i="11"/>
  <c r="J57" i="11"/>
  <c r="F57" i="11"/>
  <c r="E57" i="11"/>
  <c r="D57" i="11"/>
  <c r="DA57" i="11" s="1"/>
  <c r="BN56" i="11"/>
  <c r="BM56" i="11"/>
  <c r="BL56" i="11"/>
  <c r="BH56" i="11"/>
  <c r="BG56" i="11"/>
  <c r="BF56" i="11"/>
  <c r="BB56" i="11"/>
  <c r="BA56" i="11"/>
  <c r="AZ56" i="11"/>
  <c r="AV56" i="11"/>
  <c r="AU56" i="11"/>
  <c r="AT56" i="11"/>
  <c r="AP56" i="11"/>
  <c r="AO56" i="11"/>
  <c r="AN56" i="11"/>
  <c r="AJ56" i="11"/>
  <c r="AI56" i="11"/>
  <c r="AH56" i="11"/>
  <c r="AD56" i="11"/>
  <c r="AC56" i="11"/>
  <c r="AB56" i="11"/>
  <c r="X56" i="11"/>
  <c r="W56" i="11"/>
  <c r="V56" i="11"/>
  <c r="R56" i="11"/>
  <c r="Q56" i="11"/>
  <c r="P56" i="11"/>
  <c r="L56" i="11"/>
  <c r="K56" i="11"/>
  <c r="J56" i="11"/>
  <c r="F56" i="11"/>
  <c r="E56" i="11"/>
  <c r="D56" i="11"/>
  <c r="DA56" i="11" s="1"/>
  <c r="BN55" i="11"/>
  <c r="BM55" i="11"/>
  <c r="BL55" i="11"/>
  <c r="BH55" i="11"/>
  <c r="BG55" i="11"/>
  <c r="BF55" i="11"/>
  <c r="BB55" i="11"/>
  <c r="BA55" i="11"/>
  <c r="AZ55" i="11"/>
  <c r="AV55" i="11"/>
  <c r="AU55" i="11"/>
  <c r="AT55" i="11"/>
  <c r="AP55" i="11"/>
  <c r="AO55" i="11"/>
  <c r="AN55" i="11"/>
  <c r="AJ55" i="11"/>
  <c r="AI55" i="11"/>
  <c r="AH55" i="11"/>
  <c r="AD55" i="11"/>
  <c r="AC55" i="11"/>
  <c r="AB55" i="11"/>
  <c r="X55" i="11"/>
  <c r="W55" i="11"/>
  <c r="V55" i="11"/>
  <c r="R55" i="11"/>
  <c r="Q55" i="11"/>
  <c r="P55" i="11"/>
  <c r="L55" i="11"/>
  <c r="K55" i="11"/>
  <c r="J55" i="11"/>
  <c r="F55" i="11"/>
  <c r="E55" i="11"/>
  <c r="D55" i="11"/>
  <c r="DA55" i="11" s="1"/>
  <c r="BN54" i="11"/>
  <c r="BM54" i="11"/>
  <c r="BL54" i="11"/>
  <c r="BH54" i="11"/>
  <c r="BG54" i="11"/>
  <c r="BF54" i="11"/>
  <c r="BB54" i="11"/>
  <c r="BA54" i="11"/>
  <c r="AZ54" i="11"/>
  <c r="AV54" i="11"/>
  <c r="AU54" i="11"/>
  <c r="AT54" i="11"/>
  <c r="AP54" i="11"/>
  <c r="AO54" i="11"/>
  <c r="AN54" i="11"/>
  <c r="AJ54" i="11"/>
  <c r="AI54" i="11"/>
  <c r="AH54" i="11"/>
  <c r="AD54" i="11"/>
  <c r="AC54" i="11"/>
  <c r="AB54" i="11"/>
  <c r="X54" i="11"/>
  <c r="W54" i="11"/>
  <c r="V54" i="11"/>
  <c r="R54" i="11"/>
  <c r="Q54" i="11"/>
  <c r="P54" i="11"/>
  <c r="L54" i="11"/>
  <c r="K54" i="11"/>
  <c r="J54" i="11"/>
  <c r="F54" i="11"/>
  <c r="E54" i="11"/>
  <c r="D54" i="11"/>
  <c r="DA54" i="11" s="1"/>
  <c r="BN53" i="11"/>
  <c r="BM53" i="11"/>
  <c r="BL53" i="11"/>
  <c r="BH53" i="11"/>
  <c r="BG53" i="11"/>
  <c r="BF53" i="11"/>
  <c r="BB53" i="11"/>
  <c r="BA53" i="11"/>
  <c r="AZ53" i="11"/>
  <c r="AV53" i="11"/>
  <c r="AU53" i="11"/>
  <c r="AT53" i="11"/>
  <c r="AP53" i="11"/>
  <c r="AO53" i="11"/>
  <c r="AN53" i="11"/>
  <c r="AJ53" i="11"/>
  <c r="AI53" i="11"/>
  <c r="AH53" i="11"/>
  <c r="AD53" i="11"/>
  <c r="AC53" i="11"/>
  <c r="AB53" i="11"/>
  <c r="X53" i="11"/>
  <c r="W53" i="11"/>
  <c r="V53" i="11"/>
  <c r="R53" i="11"/>
  <c r="Q53" i="11"/>
  <c r="P53" i="11"/>
  <c r="L53" i="11"/>
  <c r="K53" i="11"/>
  <c r="J53" i="11"/>
  <c r="F53" i="11"/>
  <c r="E53" i="11"/>
  <c r="D53" i="11"/>
  <c r="DA53" i="11" s="1"/>
  <c r="BN52" i="11"/>
  <c r="BM52" i="11"/>
  <c r="BL52" i="11"/>
  <c r="BH52" i="11"/>
  <c r="BG52" i="11"/>
  <c r="BF52" i="11"/>
  <c r="BB52" i="11"/>
  <c r="BA52" i="11"/>
  <c r="AZ52" i="11"/>
  <c r="AV52" i="11"/>
  <c r="AU52" i="11"/>
  <c r="AT52" i="11"/>
  <c r="AP52" i="11"/>
  <c r="AO52" i="11"/>
  <c r="AN52" i="11"/>
  <c r="AJ52" i="11"/>
  <c r="AI52" i="11"/>
  <c r="AH52" i="11"/>
  <c r="AD52" i="11"/>
  <c r="AC52" i="11"/>
  <c r="AB52" i="11"/>
  <c r="X52" i="11"/>
  <c r="W52" i="11"/>
  <c r="V52" i="11"/>
  <c r="R52" i="11"/>
  <c r="Q52" i="11"/>
  <c r="P52" i="11"/>
  <c r="L52" i="11"/>
  <c r="K52" i="11"/>
  <c r="J52" i="11"/>
  <c r="F52" i="11"/>
  <c r="E52" i="11"/>
  <c r="D52" i="11"/>
  <c r="DA52" i="11" s="1"/>
  <c r="BN51" i="11"/>
  <c r="BM51" i="11"/>
  <c r="BL51" i="11"/>
  <c r="BH51" i="11"/>
  <c r="BG51" i="11"/>
  <c r="BF51" i="11"/>
  <c r="BB51" i="11"/>
  <c r="BA51" i="11"/>
  <c r="AZ51" i="11"/>
  <c r="AV51" i="11"/>
  <c r="AU51" i="11"/>
  <c r="AT51" i="11"/>
  <c r="AP51" i="11"/>
  <c r="AO51" i="11"/>
  <c r="AN51" i="11"/>
  <c r="AJ51" i="11"/>
  <c r="AI51" i="11"/>
  <c r="AH51" i="11"/>
  <c r="AD51" i="11"/>
  <c r="AC51" i="11"/>
  <c r="AB51" i="11"/>
  <c r="X51" i="11"/>
  <c r="W51" i="11"/>
  <c r="V51" i="11"/>
  <c r="R51" i="11"/>
  <c r="Q51" i="11"/>
  <c r="P51" i="11"/>
  <c r="L51" i="11"/>
  <c r="K51" i="11"/>
  <c r="J51" i="11"/>
  <c r="F51" i="11"/>
  <c r="E51" i="11"/>
  <c r="D51" i="11"/>
  <c r="DA51" i="11" s="1"/>
  <c r="BN50" i="11"/>
  <c r="BM50" i="11"/>
  <c r="BL50" i="11"/>
  <c r="BH50" i="11"/>
  <c r="BG50" i="11"/>
  <c r="BF50" i="11"/>
  <c r="BB50" i="11"/>
  <c r="BA50" i="11"/>
  <c r="AZ50" i="11"/>
  <c r="AV50" i="11"/>
  <c r="AU50" i="11"/>
  <c r="AT50" i="11"/>
  <c r="AP50" i="11"/>
  <c r="AO50" i="11"/>
  <c r="AN50" i="11"/>
  <c r="AJ50" i="11"/>
  <c r="AI50" i="11"/>
  <c r="AH50" i="11"/>
  <c r="AD50" i="11"/>
  <c r="AC50" i="11"/>
  <c r="AB50" i="11"/>
  <c r="X50" i="11"/>
  <c r="W50" i="11"/>
  <c r="V50" i="11"/>
  <c r="R50" i="11"/>
  <c r="Q50" i="11"/>
  <c r="P50" i="11"/>
  <c r="L50" i="11"/>
  <c r="K50" i="11"/>
  <c r="J50" i="11"/>
  <c r="F50" i="11"/>
  <c r="E50" i="11"/>
  <c r="D50" i="11"/>
  <c r="DA50" i="11" s="1"/>
  <c r="BN49" i="11"/>
  <c r="BM49" i="11"/>
  <c r="BL49" i="11"/>
  <c r="BH49" i="11"/>
  <c r="BG49" i="11"/>
  <c r="BF49" i="11"/>
  <c r="BB49" i="11"/>
  <c r="BA49" i="11"/>
  <c r="AZ49" i="11"/>
  <c r="AV49" i="11"/>
  <c r="AU49" i="11"/>
  <c r="AT49" i="11"/>
  <c r="AP49" i="11"/>
  <c r="AO49" i="11"/>
  <c r="AN49" i="11"/>
  <c r="AJ49" i="11"/>
  <c r="AI49" i="11"/>
  <c r="AH49" i="11"/>
  <c r="AD49" i="11"/>
  <c r="AC49" i="11"/>
  <c r="AB49" i="11"/>
  <c r="X49" i="11"/>
  <c r="W49" i="11"/>
  <c r="V49" i="11"/>
  <c r="R49" i="11"/>
  <c r="Q49" i="11"/>
  <c r="P49" i="11"/>
  <c r="L49" i="11"/>
  <c r="K49" i="11"/>
  <c r="J49" i="11"/>
  <c r="F49" i="11"/>
  <c r="E49" i="11"/>
  <c r="D49" i="11"/>
  <c r="DA49" i="11" s="1"/>
  <c r="BN48" i="11"/>
  <c r="BM48" i="11"/>
  <c r="BL48" i="11"/>
  <c r="BH48" i="11"/>
  <c r="BG48" i="11"/>
  <c r="BF48" i="11"/>
  <c r="BB48" i="11"/>
  <c r="BA48" i="11"/>
  <c r="AZ48" i="11"/>
  <c r="AV48" i="11"/>
  <c r="AU48" i="11"/>
  <c r="AT48" i="11"/>
  <c r="AP48" i="11"/>
  <c r="AO48" i="11"/>
  <c r="AN48" i="11"/>
  <c r="AJ48" i="11"/>
  <c r="AI48" i="11"/>
  <c r="AH48" i="11"/>
  <c r="AD48" i="11"/>
  <c r="AC48" i="11"/>
  <c r="AB48" i="11"/>
  <c r="X48" i="11"/>
  <c r="W48" i="11"/>
  <c r="V48" i="11"/>
  <c r="R48" i="11"/>
  <c r="Q48" i="11"/>
  <c r="P48" i="11"/>
  <c r="L48" i="11"/>
  <c r="K48" i="11"/>
  <c r="J48" i="11"/>
  <c r="F48" i="11"/>
  <c r="E48" i="11"/>
  <c r="D48" i="11"/>
  <c r="DA48" i="11" s="1"/>
  <c r="BN47" i="11"/>
  <c r="BM47" i="11"/>
  <c r="BL47" i="11"/>
  <c r="BH47" i="11"/>
  <c r="BG47" i="11"/>
  <c r="BF47" i="11"/>
  <c r="BB47" i="11"/>
  <c r="BA47" i="11"/>
  <c r="AZ47" i="11"/>
  <c r="AV47" i="11"/>
  <c r="AU47" i="11"/>
  <c r="AT47" i="11"/>
  <c r="AP47" i="11"/>
  <c r="AO47" i="11"/>
  <c r="AN47" i="11"/>
  <c r="AJ47" i="11"/>
  <c r="AI47" i="11"/>
  <c r="AH47" i="11"/>
  <c r="AD47" i="11"/>
  <c r="AC47" i="11"/>
  <c r="AB47" i="11"/>
  <c r="X47" i="11"/>
  <c r="W47" i="11"/>
  <c r="V47" i="11"/>
  <c r="R47" i="11"/>
  <c r="Q47" i="11"/>
  <c r="P47" i="11"/>
  <c r="L47" i="11"/>
  <c r="K47" i="11"/>
  <c r="J47" i="11"/>
  <c r="F47" i="11"/>
  <c r="E47" i="11"/>
  <c r="D47" i="11"/>
  <c r="DA47" i="11" s="1"/>
  <c r="BN46" i="11"/>
  <c r="BM46" i="11"/>
  <c r="BL46" i="11"/>
  <c r="BH46" i="11"/>
  <c r="BG46" i="11"/>
  <c r="BF46" i="11"/>
  <c r="BB46" i="11"/>
  <c r="BA46" i="11"/>
  <c r="AZ46" i="11"/>
  <c r="AV46" i="11"/>
  <c r="AU46" i="11"/>
  <c r="AT46" i="11"/>
  <c r="AP46" i="11"/>
  <c r="AO46" i="11"/>
  <c r="AN46" i="11"/>
  <c r="AJ46" i="11"/>
  <c r="AI46" i="11"/>
  <c r="AH46" i="11"/>
  <c r="AD46" i="11"/>
  <c r="AC46" i="11"/>
  <c r="AB46" i="11"/>
  <c r="X46" i="11"/>
  <c r="W46" i="11"/>
  <c r="V46" i="11"/>
  <c r="R46" i="11"/>
  <c r="Q46" i="11"/>
  <c r="P46" i="11"/>
  <c r="L46" i="11"/>
  <c r="K46" i="11"/>
  <c r="J46" i="11"/>
  <c r="F46" i="11"/>
  <c r="E46" i="11"/>
  <c r="D46" i="11"/>
  <c r="DA46" i="11" s="1"/>
  <c r="BN45" i="11"/>
  <c r="BM45" i="11"/>
  <c r="BL45" i="11"/>
  <c r="BH45" i="11"/>
  <c r="BG45" i="11"/>
  <c r="BF45" i="11"/>
  <c r="BB45" i="11"/>
  <c r="BA45" i="11"/>
  <c r="AZ45" i="11"/>
  <c r="AV45" i="11"/>
  <c r="AU45" i="11"/>
  <c r="AT45" i="11"/>
  <c r="AP45" i="11"/>
  <c r="AO45" i="11"/>
  <c r="AN45" i="11"/>
  <c r="AJ45" i="11"/>
  <c r="AI45" i="11"/>
  <c r="AH45" i="11"/>
  <c r="AD45" i="11"/>
  <c r="AC45" i="11"/>
  <c r="AB45" i="11"/>
  <c r="X45" i="11"/>
  <c r="W45" i="11"/>
  <c r="V45" i="11"/>
  <c r="R45" i="11"/>
  <c r="Q45" i="11"/>
  <c r="P45" i="11"/>
  <c r="L45" i="11"/>
  <c r="K45" i="11"/>
  <c r="J45" i="11"/>
  <c r="F45" i="11"/>
  <c r="E45" i="11"/>
  <c r="D45" i="11"/>
  <c r="DA45" i="11" s="1"/>
  <c r="BN44" i="11"/>
  <c r="BM44" i="11"/>
  <c r="BL44" i="11"/>
  <c r="BH44" i="11"/>
  <c r="BG44" i="11"/>
  <c r="BF44" i="11"/>
  <c r="BB44" i="11"/>
  <c r="BA44" i="11"/>
  <c r="AZ44" i="11"/>
  <c r="AV44" i="11"/>
  <c r="AU44" i="11"/>
  <c r="AT44" i="11"/>
  <c r="AP44" i="11"/>
  <c r="AO44" i="11"/>
  <c r="AN44" i="11"/>
  <c r="AJ44" i="11"/>
  <c r="AI44" i="11"/>
  <c r="AH44" i="11"/>
  <c r="AD44" i="11"/>
  <c r="AC44" i="11"/>
  <c r="AB44" i="11"/>
  <c r="X44" i="11"/>
  <c r="W44" i="11"/>
  <c r="V44" i="11"/>
  <c r="R44" i="11"/>
  <c r="Q44" i="11"/>
  <c r="P44" i="11"/>
  <c r="L44" i="11"/>
  <c r="K44" i="11"/>
  <c r="J44" i="11"/>
  <c r="F44" i="11"/>
  <c r="E44" i="11"/>
  <c r="D44" i="11"/>
  <c r="DA44" i="11" s="1"/>
  <c r="BN43" i="11"/>
  <c r="BM43" i="11"/>
  <c r="BL43" i="11"/>
  <c r="BH43" i="11"/>
  <c r="BG43" i="11"/>
  <c r="BF43" i="11"/>
  <c r="BB43" i="11"/>
  <c r="BA43" i="11"/>
  <c r="AZ43" i="11"/>
  <c r="AV43" i="11"/>
  <c r="AU43" i="11"/>
  <c r="AT43" i="11"/>
  <c r="AP43" i="11"/>
  <c r="AO43" i="11"/>
  <c r="AN43" i="11"/>
  <c r="AJ43" i="11"/>
  <c r="AI43" i="11"/>
  <c r="AH43" i="11"/>
  <c r="AD43" i="11"/>
  <c r="AC43" i="11"/>
  <c r="AB43" i="11"/>
  <c r="X43" i="11"/>
  <c r="W43" i="11"/>
  <c r="V43" i="11"/>
  <c r="R43" i="11"/>
  <c r="Q43" i="11"/>
  <c r="P43" i="11"/>
  <c r="L43" i="11"/>
  <c r="K43" i="11"/>
  <c r="J43" i="11"/>
  <c r="F43" i="11"/>
  <c r="E43" i="11"/>
  <c r="D43" i="11"/>
  <c r="DA43" i="11" s="1"/>
  <c r="BN42" i="11"/>
  <c r="BM42" i="11"/>
  <c r="BL42" i="11"/>
  <c r="BH42" i="11"/>
  <c r="BG42" i="11"/>
  <c r="BF42" i="11"/>
  <c r="BB42" i="11"/>
  <c r="BA42" i="11"/>
  <c r="AZ42" i="11"/>
  <c r="AV42" i="11"/>
  <c r="AU42" i="11"/>
  <c r="AT42" i="11"/>
  <c r="AP42" i="11"/>
  <c r="AO42" i="11"/>
  <c r="AN42" i="11"/>
  <c r="AJ42" i="11"/>
  <c r="AI42" i="11"/>
  <c r="AH42" i="11"/>
  <c r="AD42" i="11"/>
  <c r="AC42" i="11"/>
  <c r="AB42" i="11"/>
  <c r="X42" i="11"/>
  <c r="W42" i="11"/>
  <c r="V42" i="11"/>
  <c r="R42" i="11"/>
  <c r="Q42" i="11"/>
  <c r="P42" i="11"/>
  <c r="L42" i="11"/>
  <c r="K42" i="11"/>
  <c r="J42" i="11"/>
  <c r="F42" i="11"/>
  <c r="E42" i="11"/>
  <c r="D42" i="11"/>
  <c r="DA42" i="11" s="1"/>
  <c r="BN41" i="11"/>
  <c r="BM41" i="11"/>
  <c r="BL41" i="11"/>
  <c r="BH41" i="11"/>
  <c r="BG41" i="11"/>
  <c r="BF41" i="11"/>
  <c r="BB41" i="11"/>
  <c r="BA41" i="11"/>
  <c r="AZ41" i="11"/>
  <c r="AV41" i="11"/>
  <c r="AU41" i="11"/>
  <c r="AT41" i="11"/>
  <c r="AP41" i="11"/>
  <c r="AO41" i="11"/>
  <c r="AN41" i="11"/>
  <c r="AJ41" i="11"/>
  <c r="AI41" i="11"/>
  <c r="AH41" i="11"/>
  <c r="AD41" i="11"/>
  <c r="AC41" i="11"/>
  <c r="AB41" i="11"/>
  <c r="X41" i="11"/>
  <c r="W41" i="11"/>
  <c r="V41" i="11"/>
  <c r="R41" i="11"/>
  <c r="Q41" i="11"/>
  <c r="P41" i="11"/>
  <c r="L41" i="11"/>
  <c r="K41" i="11"/>
  <c r="J41" i="11"/>
  <c r="F41" i="11"/>
  <c r="E41" i="11"/>
  <c r="D41" i="11"/>
  <c r="DA41" i="11" s="1"/>
  <c r="BN40" i="11"/>
  <c r="BM40" i="11"/>
  <c r="BL40" i="11"/>
  <c r="BH40" i="11"/>
  <c r="BG40" i="11"/>
  <c r="BF40" i="11"/>
  <c r="BB40" i="11"/>
  <c r="BA40" i="11"/>
  <c r="AZ40" i="11"/>
  <c r="AV40" i="11"/>
  <c r="AU40" i="11"/>
  <c r="AT40" i="11"/>
  <c r="AP40" i="11"/>
  <c r="AO40" i="11"/>
  <c r="AN40" i="11"/>
  <c r="AJ40" i="11"/>
  <c r="AI40" i="11"/>
  <c r="AH40" i="11"/>
  <c r="AD40" i="11"/>
  <c r="AC40" i="11"/>
  <c r="AB40" i="11"/>
  <c r="X40" i="11"/>
  <c r="W40" i="11"/>
  <c r="V40" i="11"/>
  <c r="R40" i="11"/>
  <c r="Q40" i="11"/>
  <c r="P40" i="11"/>
  <c r="L40" i="11"/>
  <c r="K40" i="11"/>
  <c r="J40" i="11"/>
  <c r="F40" i="11"/>
  <c r="E40" i="11"/>
  <c r="D40" i="11"/>
  <c r="DA40" i="11" s="1"/>
  <c r="BN39" i="11"/>
  <c r="BM39" i="11"/>
  <c r="BL39" i="11"/>
  <c r="BH39" i="11"/>
  <c r="BG39" i="11"/>
  <c r="BF39" i="11"/>
  <c r="BB39" i="11"/>
  <c r="BA39" i="11"/>
  <c r="AZ39" i="11"/>
  <c r="AV39" i="11"/>
  <c r="AU39" i="11"/>
  <c r="AT39" i="11"/>
  <c r="AP39" i="11"/>
  <c r="AO39" i="11"/>
  <c r="AN39" i="11"/>
  <c r="AJ39" i="11"/>
  <c r="AI39" i="11"/>
  <c r="AH39" i="11"/>
  <c r="AD39" i="11"/>
  <c r="AC39" i="11"/>
  <c r="AB39" i="11"/>
  <c r="X39" i="11"/>
  <c r="W39" i="11"/>
  <c r="V39" i="11"/>
  <c r="R39" i="11"/>
  <c r="Q39" i="11"/>
  <c r="P39" i="11"/>
  <c r="L39" i="11"/>
  <c r="K39" i="11"/>
  <c r="J39" i="11"/>
  <c r="F39" i="11"/>
  <c r="E39" i="11"/>
  <c r="D39" i="11"/>
  <c r="DA39" i="11" s="1"/>
  <c r="BN38" i="11"/>
  <c r="BM38" i="11"/>
  <c r="BL38" i="11"/>
  <c r="BH38" i="11"/>
  <c r="BG38" i="11"/>
  <c r="BF38" i="11"/>
  <c r="BB38" i="11"/>
  <c r="BA38" i="11"/>
  <c r="AZ38" i="11"/>
  <c r="AV38" i="11"/>
  <c r="AU38" i="11"/>
  <c r="AT38" i="11"/>
  <c r="AP38" i="11"/>
  <c r="AO38" i="11"/>
  <c r="AN38" i="11"/>
  <c r="AJ38" i="11"/>
  <c r="AI38" i="11"/>
  <c r="AH38" i="11"/>
  <c r="AD38" i="11"/>
  <c r="AC38" i="11"/>
  <c r="AB38" i="11"/>
  <c r="X38" i="11"/>
  <c r="W38" i="11"/>
  <c r="V38" i="11"/>
  <c r="R38" i="11"/>
  <c r="Q38" i="11"/>
  <c r="P38" i="11"/>
  <c r="L38" i="11"/>
  <c r="K38" i="11"/>
  <c r="J38" i="11"/>
  <c r="F38" i="11"/>
  <c r="E38" i="11"/>
  <c r="D38" i="11"/>
  <c r="DA38" i="11" s="1"/>
  <c r="BN37" i="11"/>
  <c r="BM37" i="11"/>
  <c r="BL37" i="11"/>
  <c r="BH37" i="11"/>
  <c r="BG37" i="11"/>
  <c r="BF37" i="11"/>
  <c r="BB37" i="11"/>
  <c r="BA37" i="11"/>
  <c r="AZ37" i="11"/>
  <c r="AV37" i="11"/>
  <c r="AU37" i="11"/>
  <c r="AT37" i="11"/>
  <c r="AP37" i="11"/>
  <c r="AO37" i="11"/>
  <c r="AN37" i="11"/>
  <c r="AJ37" i="11"/>
  <c r="AI37" i="11"/>
  <c r="AH37" i="11"/>
  <c r="AD37" i="11"/>
  <c r="AC37" i="11"/>
  <c r="AB37" i="11"/>
  <c r="X37" i="11"/>
  <c r="W37" i="11"/>
  <c r="V37" i="11"/>
  <c r="R37" i="11"/>
  <c r="Q37" i="11"/>
  <c r="P37" i="11"/>
  <c r="L37" i="11"/>
  <c r="K37" i="11"/>
  <c r="J37" i="11"/>
  <c r="F37" i="11"/>
  <c r="E37" i="11"/>
  <c r="D37" i="11"/>
  <c r="DA37" i="11" s="1"/>
  <c r="BN36" i="11"/>
  <c r="BM36" i="11"/>
  <c r="BL36" i="11"/>
  <c r="BH36" i="11"/>
  <c r="BG36" i="11"/>
  <c r="BF36" i="11"/>
  <c r="BB36" i="11"/>
  <c r="BA36" i="11"/>
  <c r="AZ36" i="11"/>
  <c r="AV36" i="11"/>
  <c r="AU36" i="11"/>
  <c r="AT36" i="11"/>
  <c r="AP36" i="11"/>
  <c r="AO36" i="11"/>
  <c r="AN36" i="11"/>
  <c r="AJ36" i="11"/>
  <c r="AI36" i="11"/>
  <c r="AH36" i="11"/>
  <c r="AD36" i="11"/>
  <c r="AC36" i="11"/>
  <c r="AB36" i="11"/>
  <c r="X36" i="11"/>
  <c r="W36" i="11"/>
  <c r="V36" i="11"/>
  <c r="R36" i="11"/>
  <c r="Q36" i="11"/>
  <c r="P36" i="11"/>
  <c r="L36" i="11"/>
  <c r="K36" i="11"/>
  <c r="J36" i="11"/>
  <c r="F36" i="11"/>
  <c r="E36" i="11"/>
  <c r="D36" i="11"/>
  <c r="DA36" i="11" s="1"/>
  <c r="BN35" i="11"/>
  <c r="BM35" i="11"/>
  <c r="BL35" i="11"/>
  <c r="BH35" i="11"/>
  <c r="BG35" i="11"/>
  <c r="BF35" i="11"/>
  <c r="BB35" i="11"/>
  <c r="BA35" i="11"/>
  <c r="AZ35" i="11"/>
  <c r="AV35" i="11"/>
  <c r="AU35" i="11"/>
  <c r="AT35" i="11"/>
  <c r="AP35" i="11"/>
  <c r="AO35" i="11"/>
  <c r="AN35" i="11"/>
  <c r="AJ35" i="11"/>
  <c r="AI35" i="11"/>
  <c r="AH35" i="11"/>
  <c r="AD35" i="11"/>
  <c r="AC35" i="11"/>
  <c r="AB35" i="11"/>
  <c r="X35" i="11"/>
  <c r="W35" i="11"/>
  <c r="V35" i="11"/>
  <c r="R35" i="11"/>
  <c r="Q35" i="11"/>
  <c r="P35" i="11"/>
  <c r="L35" i="11"/>
  <c r="K35" i="11"/>
  <c r="J35" i="11"/>
  <c r="F35" i="11"/>
  <c r="E35" i="11"/>
  <c r="D35" i="11"/>
  <c r="DA35" i="11" s="1"/>
  <c r="BN34" i="11"/>
  <c r="BM34" i="11"/>
  <c r="BL34" i="11"/>
  <c r="BH34" i="11"/>
  <c r="BG34" i="11"/>
  <c r="BF34" i="11"/>
  <c r="BB34" i="11"/>
  <c r="BA34" i="11"/>
  <c r="AZ34" i="11"/>
  <c r="AV34" i="11"/>
  <c r="AU34" i="11"/>
  <c r="AT34" i="11"/>
  <c r="AP34" i="11"/>
  <c r="AO34" i="11"/>
  <c r="AN34" i="11"/>
  <c r="AJ34" i="11"/>
  <c r="AI34" i="11"/>
  <c r="AH34" i="11"/>
  <c r="AD34" i="11"/>
  <c r="AC34" i="11"/>
  <c r="AB34" i="11"/>
  <c r="X34" i="11"/>
  <c r="W34" i="11"/>
  <c r="V34" i="11"/>
  <c r="R34" i="11"/>
  <c r="Q34" i="11"/>
  <c r="P34" i="11"/>
  <c r="L34" i="11"/>
  <c r="K34" i="11"/>
  <c r="J34" i="11"/>
  <c r="F34" i="11"/>
  <c r="E34" i="11"/>
  <c r="D34" i="11"/>
  <c r="DA34" i="11" s="1"/>
  <c r="BN33" i="11"/>
  <c r="BM33" i="11"/>
  <c r="BL33" i="11"/>
  <c r="BH33" i="11"/>
  <c r="BG33" i="11"/>
  <c r="BF33" i="11"/>
  <c r="BB33" i="11"/>
  <c r="BA33" i="11"/>
  <c r="AZ33" i="11"/>
  <c r="AV33" i="11"/>
  <c r="AU33" i="11"/>
  <c r="AT33" i="11"/>
  <c r="AP33" i="11"/>
  <c r="AO33" i="11"/>
  <c r="AN33" i="11"/>
  <c r="AJ33" i="11"/>
  <c r="AI33" i="11"/>
  <c r="AH33" i="11"/>
  <c r="AD33" i="11"/>
  <c r="AC33" i="11"/>
  <c r="AB33" i="11"/>
  <c r="X33" i="11"/>
  <c r="W33" i="11"/>
  <c r="V33" i="11"/>
  <c r="R33" i="11"/>
  <c r="Q33" i="11"/>
  <c r="P33" i="11"/>
  <c r="L33" i="11"/>
  <c r="K33" i="11"/>
  <c r="J33" i="11"/>
  <c r="F33" i="11"/>
  <c r="E33" i="11"/>
  <c r="D33" i="11"/>
  <c r="DA33" i="11" s="1"/>
  <c r="BN32" i="11"/>
  <c r="BM32" i="11"/>
  <c r="BL32" i="11"/>
  <c r="BH32" i="11"/>
  <c r="BG32" i="11"/>
  <c r="BF32" i="11"/>
  <c r="BB32" i="11"/>
  <c r="BA32" i="11"/>
  <c r="AZ32" i="11"/>
  <c r="AV32" i="11"/>
  <c r="AU32" i="11"/>
  <c r="AT32" i="11"/>
  <c r="AP32" i="11"/>
  <c r="AO32" i="11"/>
  <c r="AN32" i="11"/>
  <c r="AJ32" i="11"/>
  <c r="AI32" i="11"/>
  <c r="AH32" i="11"/>
  <c r="AD32" i="11"/>
  <c r="AC32" i="11"/>
  <c r="AB32" i="11"/>
  <c r="X32" i="11"/>
  <c r="W32" i="11"/>
  <c r="V32" i="11"/>
  <c r="R32" i="11"/>
  <c r="Q32" i="11"/>
  <c r="P32" i="11"/>
  <c r="L32" i="11"/>
  <c r="K32" i="11"/>
  <c r="J32" i="11"/>
  <c r="F32" i="11"/>
  <c r="E32" i="11"/>
  <c r="D32" i="11"/>
  <c r="DA32" i="11" s="1"/>
  <c r="BN31" i="11"/>
  <c r="BM31" i="11"/>
  <c r="BL31" i="11"/>
  <c r="BH31" i="11"/>
  <c r="BG31" i="11"/>
  <c r="BF31" i="11"/>
  <c r="BB31" i="11"/>
  <c r="BA31" i="11"/>
  <c r="AZ31" i="11"/>
  <c r="AV31" i="11"/>
  <c r="AU31" i="11"/>
  <c r="AT31" i="11"/>
  <c r="AP31" i="11"/>
  <c r="AO31" i="11"/>
  <c r="AN31" i="11"/>
  <c r="AJ31" i="11"/>
  <c r="AI31" i="11"/>
  <c r="AH31" i="11"/>
  <c r="AD31" i="11"/>
  <c r="AC31" i="11"/>
  <c r="AB31" i="11"/>
  <c r="X31" i="11"/>
  <c r="W31" i="11"/>
  <c r="V31" i="11"/>
  <c r="R31" i="11"/>
  <c r="Q31" i="11"/>
  <c r="P31" i="11"/>
  <c r="L31" i="11"/>
  <c r="K31" i="11"/>
  <c r="J31" i="11"/>
  <c r="F31" i="11"/>
  <c r="E31" i="11"/>
  <c r="D31" i="11"/>
  <c r="DA31" i="11" s="1"/>
  <c r="BN30" i="11"/>
  <c r="BM30" i="11"/>
  <c r="BL30" i="11"/>
  <c r="BH30" i="11"/>
  <c r="BG30" i="11"/>
  <c r="BF30" i="11"/>
  <c r="BB30" i="11"/>
  <c r="BA30" i="11"/>
  <c r="AZ30" i="11"/>
  <c r="AV30" i="11"/>
  <c r="AU30" i="11"/>
  <c r="AT30" i="11"/>
  <c r="AP30" i="11"/>
  <c r="AO30" i="11"/>
  <c r="AN30" i="11"/>
  <c r="AJ30" i="11"/>
  <c r="AI30" i="11"/>
  <c r="AH30" i="11"/>
  <c r="AD30" i="11"/>
  <c r="AC30" i="11"/>
  <c r="AB30" i="11"/>
  <c r="X30" i="11"/>
  <c r="W30" i="11"/>
  <c r="V30" i="11"/>
  <c r="R30" i="11"/>
  <c r="Q30" i="11"/>
  <c r="P30" i="11"/>
  <c r="L30" i="11"/>
  <c r="K30" i="11"/>
  <c r="J30" i="11"/>
  <c r="F30" i="11"/>
  <c r="E30" i="11"/>
  <c r="D30" i="11"/>
  <c r="DA30" i="11" s="1"/>
  <c r="BN29" i="11"/>
  <c r="BM29" i="11"/>
  <c r="BL29" i="11"/>
  <c r="BH29" i="11"/>
  <c r="BG29" i="11"/>
  <c r="BF29" i="11"/>
  <c r="BB29" i="11"/>
  <c r="BA29" i="11"/>
  <c r="AZ29" i="11"/>
  <c r="AV29" i="11"/>
  <c r="AU29" i="11"/>
  <c r="AT29" i="11"/>
  <c r="AP29" i="11"/>
  <c r="AO29" i="11"/>
  <c r="AN29" i="11"/>
  <c r="AJ29" i="11"/>
  <c r="AI29" i="11"/>
  <c r="AH29" i="11"/>
  <c r="AD29" i="11"/>
  <c r="AC29" i="11"/>
  <c r="AB29" i="11"/>
  <c r="X29" i="11"/>
  <c r="W29" i="11"/>
  <c r="V29" i="11"/>
  <c r="R29" i="11"/>
  <c r="Q29" i="11"/>
  <c r="P29" i="11"/>
  <c r="L29" i="11"/>
  <c r="K29" i="11"/>
  <c r="J29" i="11"/>
  <c r="F29" i="11"/>
  <c r="E29" i="11"/>
  <c r="D29" i="11"/>
  <c r="DA29" i="11" s="1"/>
  <c r="BN28" i="11"/>
  <c r="BM28" i="11"/>
  <c r="BL28" i="11"/>
  <c r="BH28" i="11"/>
  <c r="BG28" i="11"/>
  <c r="BF28" i="11"/>
  <c r="BB28" i="11"/>
  <c r="BA28" i="11"/>
  <c r="AZ28" i="11"/>
  <c r="AV28" i="11"/>
  <c r="AU28" i="11"/>
  <c r="AT28" i="11"/>
  <c r="AP28" i="11"/>
  <c r="AO28" i="11"/>
  <c r="AN28" i="11"/>
  <c r="AJ28" i="11"/>
  <c r="AI28" i="11"/>
  <c r="AH28" i="11"/>
  <c r="AD28" i="11"/>
  <c r="AC28" i="11"/>
  <c r="AB28" i="11"/>
  <c r="X28" i="11"/>
  <c r="W28" i="11"/>
  <c r="V28" i="11"/>
  <c r="R28" i="11"/>
  <c r="Q28" i="11"/>
  <c r="P28" i="11"/>
  <c r="L28" i="11"/>
  <c r="K28" i="11"/>
  <c r="J28" i="11"/>
  <c r="F28" i="11"/>
  <c r="E28" i="11"/>
  <c r="D28" i="11"/>
  <c r="DA28" i="11" s="1"/>
  <c r="BN27" i="11"/>
  <c r="BM27" i="11"/>
  <c r="BL27" i="11"/>
  <c r="BH27" i="11"/>
  <c r="BG27" i="11"/>
  <c r="BF27" i="11"/>
  <c r="BB27" i="11"/>
  <c r="BA27" i="11"/>
  <c r="AZ27" i="11"/>
  <c r="AV27" i="11"/>
  <c r="AU27" i="11"/>
  <c r="AT27" i="11"/>
  <c r="AP27" i="11"/>
  <c r="AO27" i="11"/>
  <c r="AN27" i="11"/>
  <c r="AJ27" i="11"/>
  <c r="AI27" i="11"/>
  <c r="AH27" i="11"/>
  <c r="AD27" i="11"/>
  <c r="AC27" i="11"/>
  <c r="AB27" i="11"/>
  <c r="X27" i="11"/>
  <c r="W27" i="11"/>
  <c r="V27" i="11"/>
  <c r="R27" i="11"/>
  <c r="Q27" i="11"/>
  <c r="P27" i="11"/>
  <c r="L27" i="11"/>
  <c r="K27" i="11"/>
  <c r="J27" i="11"/>
  <c r="F27" i="11"/>
  <c r="E27" i="11"/>
  <c r="D27" i="11"/>
  <c r="DA27" i="11" s="1"/>
  <c r="BN26" i="11"/>
  <c r="BM26" i="11"/>
  <c r="BL26" i="11"/>
  <c r="BH26" i="11"/>
  <c r="BG26" i="11"/>
  <c r="BF26" i="11"/>
  <c r="BB26" i="11"/>
  <c r="BA26" i="11"/>
  <c r="AZ26" i="11"/>
  <c r="AV26" i="11"/>
  <c r="AU26" i="11"/>
  <c r="AT26" i="11"/>
  <c r="AP26" i="11"/>
  <c r="AO26" i="11"/>
  <c r="AN26" i="11"/>
  <c r="AJ26" i="11"/>
  <c r="AI26" i="11"/>
  <c r="AH26" i="11"/>
  <c r="AD26" i="11"/>
  <c r="AC26" i="11"/>
  <c r="AB26" i="11"/>
  <c r="X26" i="11"/>
  <c r="W26" i="11"/>
  <c r="V26" i="11"/>
  <c r="R26" i="11"/>
  <c r="Q26" i="11"/>
  <c r="P26" i="11"/>
  <c r="L26" i="11"/>
  <c r="K26" i="11"/>
  <c r="J26" i="11"/>
  <c r="F26" i="11"/>
  <c r="E26" i="11"/>
  <c r="D26" i="11"/>
  <c r="DA26" i="11" s="1"/>
  <c r="BN25" i="11"/>
  <c r="BM25" i="11"/>
  <c r="BL25" i="11"/>
  <c r="BH25" i="11"/>
  <c r="BG25" i="11"/>
  <c r="BF25" i="11"/>
  <c r="BB25" i="11"/>
  <c r="BA25" i="11"/>
  <c r="AZ25" i="11"/>
  <c r="AV25" i="11"/>
  <c r="AU25" i="11"/>
  <c r="AT25" i="11"/>
  <c r="AP25" i="11"/>
  <c r="AO25" i="11"/>
  <c r="AN25" i="11"/>
  <c r="AJ25" i="11"/>
  <c r="AI25" i="11"/>
  <c r="AH25" i="11"/>
  <c r="AD25" i="11"/>
  <c r="AC25" i="11"/>
  <c r="AB25" i="11"/>
  <c r="X25" i="11"/>
  <c r="W25" i="11"/>
  <c r="V25" i="11"/>
  <c r="R25" i="11"/>
  <c r="Q25" i="11"/>
  <c r="P25" i="11"/>
  <c r="L25" i="11"/>
  <c r="K25" i="11"/>
  <c r="J25" i="11"/>
  <c r="F25" i="11"/>
  <c r="E25" i="11"/>
  <c r="D25" i="11"/>
  <c r="DA25" i="11" s="1"/>
  <c r="BN24" i="11"/>
  <c r="BM24" i="11"/>
  <c r="BL24" i="11"/>
  <c r="BH24" i="11"/>
  <c r="BG24" i="11"/>
  <c r="BF24" i="11"/>
  <c r="BB24" i="11"/>
  <c r="BA24" i="11"/>
  <c r="AZ24" i="11"/>
  <c r="AV24" i="11"/>
  <c r="AU24" i="11"/>
  <c r="AT24" i="11"/>
  <c r="AP24" i="11"/>
  <c r="AO24" i="11"/>
  <c r="AN24" i="11"/>
  <c r="AJ24" i="11"/>
  <c r="AI24" i="11"/>
  <c r="AH24" i="11"/>
  <c r="AD24" i="11"/>
  <c r="AC24" i="11"/>
  <c r="AB24" i="11"/>
  <c r="X24" i="11"/>
  <c r="W24" i="11"/>
  <c r="V24" i="11"/>
  <c r="R24" i="11"/>
  <c r="Q24" i="11"/>
  <c r="P24" i="11"/>
  <c r="L24" i="11"/>
  <c r="K24" i="11"/>
  <c r="J24" i="11"/>
  <c r="F24" i="11"/>
  <c r="E24" i="11"/>
  <c r="D24" i="11"/>
  <c r="DA24" i="11" s="1"/>
  <c r="BN23" i="11"/>
  <c r="BM23" i="11"/>
  <c r="BL23" i="11"/>
  <c r="BH23" i="11"/>
  <c r="BG23" i="11"/>
  <c r="BF23" i="11"/>
  <c r="BB23" i="11"/>
  <c r="BA23" i="11"/>
  <c r="AZ23" i="11"/>
  <c r="AV23" i="11"/>
  <c r="AU23" i="11"/>
  <c r="AT23" i="11"/>
  <c r="AP23" i="11"/>
  <c r="AO23" i="11"/>
  <c r="AN23" i="11"/>
  <c r="AJ23" i="11"/>
  <c r="AI23" i="11"/>
  <c r="AH23" i="11"/>
  <c r="AD23" i="11"/>
  <c r="AC23" i="11"/>
  <c r="AB23" i="11"/>
  <c r="X23" i="11"/>
  <c r="W23" i="11"/>
  <c r="V23" i="11"/>
  <c r="R23" i="11"/>
  <c r="Q23" i="11"/>
  <c r="P23" i="11"/>
  <c r="L23" i="11"/>
  <c r="K23" i="11"/>
  <c r="J23" i="11"/>
  <c r="F23" i="11"/>
  <c r="E23" i="11"/>
  <c r="D23" i="11"/>
  <c r="DA23" i="11" s="1"/>
  <c r="BN22" i="11"/>
  <c r="BM22" i="11"/>
  <c r="BL22" i="11"/>
  <c r="BH22" i="11"/>
  <c r="BG22" i="11"/>
  <c r="BF22" i="11"/>
  <c r="BB22" i="11"/>
  <c r="BA22" i="11"/>
  <c r="AZ22" i="11"/>
  <c r="AV22" i="11"/>
  <c r="AU22" i="11"/>
  <c r="AT22" i="11"/>
  <c r="AP22" i="11"/>
  <c r="AO22" i="11"/>
  <c r="AN22" i="11"/>
  <c r="AJ22" i="11"/>
  <c r="AI22" i="11"/>
  <c r="AH22" i="11"/>
  <c r="AD22" i="11"/>
  <c r="AC22" i="11"/>
  <c r="AB22" i="11"/>
  <c r="X22" i="11"/>
  <c r="W22" i="11"/>
  <c r="V22" i="11"/>
  <c r="R22" i="11"/>
  <c r="Q22" i="11"/>
  <c r="P22" i="11"/>
  <c r="L22" i="11"/>
  <c r="K22" i="11"/>
  <c r="J22" i="11"/>
  <c r="F22" i="11"/>
  <c r="E22" i="11"/>
  <c r="D22" i="11"/>
  <c r="DA22" i="11" s="1"/>
  <c r="BN21" i="11"/>
  <c r="BM21" i="11"/>
  <c r="BL21" i="11"/>
  <c r="BH21" i="11"/>
  <c r="BG21" i="11"/>
  <c r="BF21" i="11"/>
  <c r="BB21" i="11"/>
  <c r="BA21" i="11"/>
  <c r="AZ21" i="11"/>
  <c r="AV21" i="11"/>
  <c r="AU21" i="11"/>
  <c r="AT21" i="11"/>
  <c r="AP21" i="11"/>
  <c r="AO21" i="11"/>
  <c r="AN21" i="11"/>
  <c r="AJ21" i="11"/>
  <c r="AI21" i="11"/>
  <c r="AH21" i="11"/>
  <c r="AD21" i="11"/>
  <c r="AC21" i="11"/>
  <c r="AB21" i="11"/>
  <c r="X21" i="11"/>
  <c r="W21" i="11"/>
  <c r="V21" i="11"/>
  <c r="R21" i="11"/>
  <c r="Q21" i="11"/>
  <c r="P21" i="11"/>
  <c r="L21" i="11"/>
  <c r="K21" i="11"/>
  <c r="J21" i="11"/>
  <c r="F21" i="11"/>
  <c r="E21" i="11"/>
  <c r="D21" i="11"/>
  <c r="DA21" i="11" s="1"/>
  <c r="BN20" i="11"/>
  <c r="BM20" i="11"/>
  <c r="BL20" i="11"/>
  <c r="BH20" i="11"/>
  <c r="BG20" i="11"/>
  <c r="BF20" i="11"/>
  <c r="BB20" i="11"/>
  <c r="BA20" i="11"/>
  <c r="AZ20" i="11"/>
  <c r="AV20" i="11"/>
  <c r="AU20" i="11"/>
  <c r="AT20" i="11"/>
  <c r="AP20" i="11"/>
  <c r="AO20" i="11"/>
  <c r="AN20" i="11"/>
  <c r="AJ20" i="11"/>
  <c r="AI20" i="11"/>
  <c r="AH20" i="11"/>
  <c r="AD20" i="11"/>
  <c r="AC20" i="11"/>
  <c r="AB20" i="11"/>
  <c r="X20" i="11"/>
  <c r="W20" i="11"/>
  <c r="V20" i="11"/>
  <c r="R20" i="11"/>
  <c r="Q20" i="11"/>
  <c r="P20" i="11"/>
  <c r="L20" i="11"/>
  <c r="K20" i="11"/>
  <c r="J20" i="11"/>
  <c r="F20" i="11"/>
  <c r="E20" i="11"/>
  <c r="D20" i="11"/>
  <c r="DA20" i="11" s="1"/>
  <c r="BN19" i="11"/>
  <c r="BM19" i="11"/>
  <c r="BL19" i="11"/>
  <c r="BH19" i="11"/>
  <c r="BG19" i="11"/>
  <c r="BF19" i="11"/>
  <c r="BB19" i="11"/>
  <c r="BA19" i="11"/>
  <c r="AZ19" i="11"/>
  <c r="AV19" i="11"/>
  <c r="AU19" i="11"/>
  <c r="AT19" i="11"/>
  <c r="AP19" i="11"/>
  <c r="AO19" i="11"/>
  <c r="AN19" i="11"/>
  <c r="AJ19" i="11"/>
  <c r="AI19" i="11"/>
  <c r="AH19" i="11"/>
  <c r="AD19" i="11"/>
  <c r="AC19" i="11"/>
  <c r="AB19" i="11"/>
  <c r="X19" i="11"/>
  <c r="W19" i="11"/>
  <c r="V19" i="11"/>
  <c r="R19" i="11"/>
  <c r="Q19" i="11"/>
  <c r="P19" i="11"/>
  <c r="L19" i="11"/>
  <c r="K19" i="11"/>
  <c r="J19" i="11"/>
  <c r="F19" i="11"/>
  <c r="E19" i="11"/>
  <c r="D19" i="11"/>
  <c r="DA19" i="11" s="1"/>
  <c r="BN18" i="11"/>
  <c r="BM18" i="11"/>
  <c r="BL18" i="11"/>
  <c r="BH18" i="11"/>
  <c r="BG18" i="11"/>
  <c r="BF18" i="11"/>
  <c r="BB18" i="11"/>
  <c r="BA18" i="11"/>
  <c r="AZ18" i="11"/>
  <c r="AV18" i="11"/>
  <c r="AU18" i="11"/>
  <c r="AT18" i="11"/>
  <c r="AP18" i="11"/>
  <c r="AO18" i="11"/>
  <c r="AN18" i="11"/>
  <c r="AJ18" i="11"/>
  <c r="AI18" i="11"/>
  <c r="AH18" i="11"/>
  <c r="AD18" i="11"/>
  <c r="AC18" i="11"/>
  <c r="AB18" i="11"/>
  <c r="X18" i="11"/>
  <c r="W18" i="11"/>
  <c r="V18" i="11"/>
  <c r="R18" i="11"/>
  <c r="Q18" i="11"/>
  <c r="P18" i="11"/>
  <c r="L18" i="11"/>
  <c r="K18" i="11"/>
  <c r="J18" i="11"/>
  <c r="F18" i="11"/>
  <c r="E18" i="11"/>
  <c r="D18" i="11"/>
  <c r="DA18" i="11" s="1"/>
  <c r="BN17" i="11"/>
  <c r="BM17" i="11"/>
  <c r="BL17" i="11"/>
  <c r="BH17" i="11"/>
  <c r="BG17" i="11"/>
  <c r="BF17" i="11"/>
  <c r="BB17" i="11"/>
  <c r="BA17" i="11"/>
  <c r="AZ17" i="11"/>
  <c r="AV17" i="11"/>
  <c r="AU17" i="11"/>
  <c r="AT17" i="11"/>
  <c r="AP17" i="11"/>
  <c r="AO17" i="11"/>
  <c r="AN17" i="11"/>
  <c r="AJ17" i="11"/>
  <c r="AI17" i="11"/>
  <c r="AH17" i="11"/>
  <c r="AD17" i="11"/>
  <c r="AC17" i="11"/>
  <c r="AB17" i="11"/>
  <c r="X17" i="11"/>
  <c r="W17" i="11"/>
  <c r="V17" i="11"/>
  <c r="R17" i="11"/>
  <c r="Q17" i="11"/>
  <c r="P17" i="11"/>
  <c r="L17" i="11"/>
  <c r="K17" i="11"/>
  <c r="J17" i="11"/>
  <c r="F17" i="11"/>
  <c r="E17" i="11"/>
  <c r="D17" i="11"/>
  <c r="DA17" i="11" s="1"/>
  <c r="BN16" i="11"/>
  <c r="BM16" i="11"/>
  <c r="BL16" i="11"/>
  <c r="BH16" i="11"/>
  <c r="BG16" i="11"/>
  <c r="BF16" i="11"/>
  <c r="BB16" i="11"/>
  <c r="BA16" i="11"/>
  <c r="AZ16" i="11"/>
  <c r="AV16" i="11"/>
  <c r="AU16" i="11"/>
  <c r="AT16" i="11"/>
  <c r="AP16" i="11"/>
  <c r="AO16" i="11"/>
  <c r="AN16" i="11"/>
  <c r="AJ16" i="11"/>
  <c r="AI16" i="11"/>
  <c r="AH16" i="11"/>
  <c r="AD16" i="11"/>
  <c r="AC16" i="11"/>
  <c r="AB16" i="11"/>
  <c r="X16" i="11"/>
  <c r="W16" i="11"/>
  <c r="V16" i="11"/>
  <c r="R16" i="11"/>
  <c r="Q16" i="11"/>
  <c r="P16" i="11"/>
  <c r="L16" i="11"/>
  <c r="K16" i="11"/>
  <c r="J16" i="11"/>
  <c r="F16" i="11"/>
  <c r="E16" i="11"/>
  <c r="D16" i="11"/>
  <c r="DA16" i="11" s="1"/>
  <c r="BN15" i="11"/>
  <c r="BM15" i="11"/>
  <c r="BL15" i="11"/>
  <c r="BH15" i="11"/>
  <c r="BG15" i="11"/>
  <c r="BF15" i="11"/>
  <c r="BB15" i="11"/>
  <c r="BA15" i="11"/>
  <c r="AZ15" i="11"/>
  <c r="AV15" i="11"/>
  <c r="AU15" i="11"/>
  <c r="AT15" i="11"/>
  <c r="AP15" i="11"/>
  <c r="AO15" i="11"/>
  <c r="AN15" i="11"/>
  <c r="AJ15" i="11"/>
  <c r="AI15" i="11"/>
  <c r="AH15" i="11"/>
  <c r="AD15" i="11"/>
  <c r="AC15" i="11"/>
  <c r="AB15" i="11"/>
  <c r="X15" i="11"/>
  <c r="W15" i="11"/>
  <c r="V15" i="11"/>
  <c r="R15" i="11"/>
  <c r="Q15" i="11"/>
  <c r="P15" i="11"/>
  <c r="L15" i="11"/>
  <c r="K15" i="11"/>
  <c r="J15" i="11"/>
  <c r="F15" i="11"/>
  <c r="E15" i="11"/>
  <c r="D15" i="11"/>
  <c r="DA15" i="11" s="1"/>
  <c r="BO14" i="11"/>
  <c r="BN14" i="11"/>
  <c r="BM14" i="11"/>
  <c r="BL14" i="11"/>
  <c r="BI14" i="11"/>
  <c r="BH14" i="11"/>
  <c r="BG14" i="11"/>
  <c r="BF14" i="11"/>
  <c r="BC14" i="11"/>
  <c r="BB14" i="11"/>
  <c r="BA14" i="11"/>
  <c r="AZ14" i="11"/>
  <c r="AW14" i="11"/>
  <c r="AV14" i="11"/>
  <c r="AU14" i="11"/>
  <c r="AT14" i="11"/>
  <c r="AQ14" i="11"/>
  <c r="AP14" i="11"/>
  <c r="AO14" i="11"/>
  <c r="AN14" i="11"/>
  <c r="AK14" i="11"/>
  <c r="AJ14" i="11"/>
  <c r="AI14" i="11"/>
  <c r="AH14" i="11"/>
  <c r="AE14" i="11"/>
  <c r="AD14" i="11"/>
  <c r="AC14" i="11"/>
  <c r="AB14" i="11"/>
  <c r="Y14" i="11"/>
  <c r="X14" i="11"/>
  <c r="W14" i="11"/>
  <c r="V14" i="11"/>
  <c r="S14" i="11"/>
  <c r="R14" i="11"/>
  <c r="Q14" i="11"/>
  <c r="P14" i="11"/>
  <c r="M14" i="11"/>
  <c r="L14" i="11"/>
  <c r="K14" i="11"/>
  <c r="J14" i="11"/>
  <c r="G14" i="11"/>
  <c r="F14" i="11"/>
  <c r="E14" i="11"/>
  <c r="D14" i="11"/>
  <c r="DA14" i="11" s="1"/>
  <c r="DB20" i="11" l="1"/>
  <c r="DF20" i="11"/>
  <c r="DB26" i="11"/>
  <c r="DF26" i="11"/>
  <c r="DB28" i="11"/>
  <c r="DF28" i="11"/>
  <c r="DB34" i="11"/>
  <c r="DF34" i="11"/>
  <c r="DB36" i="11"/>
  <c r="DF36" i="11"/>
  <c r="DB38" i="11"/>
  <c r="DF38" i="11"/>
  <c r="DB39" i="11"/>
  <c r="DF39" i="11"/>
  <c r="DB40" i="11"/>
  <c r="DF40" i="11"/>
  <c r="DB41" i="11"/>
  <c r="DF41" i="11"/>
  <c r="DB42" i="11"/>
  <c r="DF42" i="11"/>
  <c r="DB43" i="11"/>
  <c r="DF43" i="11"/>
  <c r="DB44" i="11"/>
  <c r="DF44" i="11"/>
  <c r="DB45" i="11"/>
  <c r="DF45" i="11"/>
  <c r="DB46" i="11"/>
  <c r="DF46" i="11"/>
  <c r="DB47" i="11"/>
  <c r="DF47" i="11"/>
  <c r="DB48" i="11"/>
  <c r="DF48" i="11"/>
  <c r="DB49" i="11"/>
  <c r="DF49" i="11"/>
  <c r="DB50" i="11"/>
  <c r="DF50" i="11"/>
  <c r="DB51" i="11"/>
  <c r="DF51" i="11"/>
  <c r="DB52" i="11"/>
  <c r="DF52" i="11"/>
  <c r="DB53" i="11"/>
  <c r="DF53" i="11"/>
  <c r="DB54" i="11"/>
  <c r="DF54" i="11"/>
  <c r="DB55" i="11"/>
  <c r="DF55" i="11"/>
  <c r="DB56" i="11"/>
  <c r="DF56" i="11"/>
  <c r="DB57" i="11"/>
  <c r="DF57" i="11"/>
  <c r="DB58" i="11"/>
  <c r="DF58" i="11"/>
  <c r="DB59" i="11"/>
  <c r="DF59" i="11"/>
  <c r="DB60" i="11"/>
  <c r="DF60" i="11"/>
  <c r="DB61" i="11"/>
  <c r="DF61" i="11"/>
  <c r="DB62" i="11"/>
  <c r="DF62" i="11"/>
  <c r="DB63" i="11"/>
  <c r="DF63" i="11"/>
  <c r="DB64" i="11"/>
  <c r="DF64" i="11"/>
  <c r="DB65" i="11"/>
  <c r="DF65" i="11"/>
  <c r="DB66" i="11"/>
  <c r="DF66" i="11"/>
  <c r="DB67" i="11"/>
  <c r="DF67" i="11"/>
  <c r="DB68" i="11"/>
  <c r="DF68" i="11"/>
  <c r="DB69" i="11"/>
  <c r="DF69" i="11"/>
  <c r="DB70" i="11"/>
  <c r="DF70" i="11"/>
  <c r="DB71" i="11"/>
  <c r="DF71" i="11"/>
  <c r="DB72" i="11"/>
  <c r="DF72" i="11"/>
  <c r="DB73" i="11"/>
  <c r="DF73" i="11"/>
  <c r="DB74" i="11"/>
  <c r="DF74" i="11"/>
  <c r="DB75" i="11"/>
  <c r="DF75" i="11"/>
  <c r="DB76" i="11"/>
  <c r="DF76" i="11"/>
  <c r="DB77" i="11"/>
  <c r="DF77" i="11"/>
  <c r="DB78" i="11"/>
  <c r="DF78" i="11"/>
  <c r="DB79" i="11"/>
  <c r="DF79" i="11"/>
  <c r="DB80" i="11"/>
  <c r="DF80" i="11"/>
  <c r="DB81" i="11"/>
  <c r="DF81" i="11"/>
  <c r="DB82" i="11"/>
  <c r="DF82" i="11"/>
  <c r="DB83" i="11"/>
  <c r="DF83" i="11"/>
  <c r="DB84" i="11"/>
  <c r="DF84" i="11"/>
  <c r="DB85" i="11"/>
  <c r="DF85" i="11"/>
  <c r="DB86" i="11"/>
  <c r="DF86" i="11"/>
  <c r="DB87" i="11"/>
  <c r="DF87" i="11"/>
  <c r="DB88" i="11"/>
  <c r="DF88" i="11"/>
  <c r="DB89" i="11"/>
  <c r="DF89" i="11"/>
  <c r="DB90" i="11"/>
  <c r="DF90" i="11"/>
  <c r="DB91" i="11"/>
  <c r="DF91" i="11"/>
  <c r="DB92" i="11"/>
  <c r="DF92" i="11"/>
  <c r="DB93" i="11"/>
  <c r="DF93" i="11"/>
  <c r="DB94" i="11"/>
  <c r="DF94" i="11"/>
  <c r="DB95" i="11"/>
  <c r="DF95" i="11"/>
  <c r="DB96" i="11"/>
  <c r="DF96" i="11"/>
  <c r="DB97" i="11"/>
  <c r="DF97" i="11"/>
  <c r="DB98" i="11"/>
  <c r="DF98" i="11"/>
  <c r="DB99" i="11"/>
  <c r="DF99" i="11"/>
  <c r="DB100" i="11"/>
  <c r="DF100" i="11"/>
  <c r="DB101" i="11"/>
  <c r="DF101" i="11"/>
  <c r="DB102" i="11"/>
  <c r="DF102" i="11"/>
  <c r="DB103" i="11"/>
  <c r="DF103" i="11"/>
  <c r="DB104" i="11"/>
  <c r="DF104" i="11"/>
  <c r="DB105" i="11"/>
  <c r="DF105" i="11"/>
  <c r="DB106" i="11"/>
  <c r="DF106" i="11"/>
  <c r="DB107" i="11"/>
  <c r="DF107" i="11"/>
  <c r="DB17" i="11"/>
  <c r="DF17" i="11"/>
  <c r="DB24" i="11"/>
  <c r="DF24" i="11"/>
  <c r="DB25" i="11"/>
  <c r="DF25" i="11"/>
  <c r="DB27" i="11"/>
  <c r="DF27" i="11"/>
  <c r="DB29" i="11"/>
  <c r="DF29" i="11"/>
  <c r="DB31" i="11"/>
  <c r="DF31" i="11"/>
  <c r="DB32" i="11"/>
  <c r="DF32" i="11"/>
  <c r="DB35" i="11"/>
  <c r="DF35" i="11"/>
  <c r="DC15" i="11"/>
  <c r="DG15" i="11"/>
  <c r="DC18" i="11"/>
  <c r="DG18" i="11"/>
  <c r="DC20" i="11"/>
  <c r="DG20" i="11"/>
  <c r="DC23" i="11"/>
  <c r="DG23" i="11"/>
  <c r="DC27" i="11"/>
  <c r="DG27" i="11"/>
  <c r="DC28" i="11"/>
  <c r="DG28" i="11"/>
  <c r="DC29" i="11"/>
  <c r="DG29" i="11"/>
  <c r="DC30" i="11"/>
  <c r="DG30" i="11"/>
  <c r="DC31" i="11"/>
  <c r="DG31" i="11"/>
  <c r="DC32" i="11"/>
  <c r="DG32" i="11"/>
  <c r="DC33" i="11"/>
  <c r="DG33" i="11"/>
  <c r="DC34" i="11"/>
  <c r="DG34" i="11"/>
  <c r="DC35" i="11"/>
  <c r="DG35" i="11"/>
  <c r="DC36" i="11"/>
  <c r="DG36" i="11"/>
  <c r="DC37" i="11"/>
  <c r="DG37" i="11"/>
  <c r="DC38" i="11"/>
  <c r="DG38" i="11"/>
  <c r="DC39" i="11"/>
  <c r="DG39" i="11"/>
  <c r="DC40" i="11"/>
  <c r="DG40" i="11"/>
  <c r="DC41" i="11"/>
  <c r="DG41" i="11"/>
  <c r="DC42" i="11"/>
  <c r="DG42" i="11"/>
  <c r="DC43" i="11"/>
  <c r="DG43" i="11"/>
  <c r="DC44" i="11"/>
  <c r="DG44" i="11"/>
  <c r="DC45" i="11"/>
  <c r="DG45" i="11"/>
  <c r="DC46" i="11"/>
  <c r="DG46" i="11"/>
  <c r="DC47" i="11"/>
  <c r="DG47" i="11"/>
  <c r="DC48" i="11"/>
  <c r="DG48" i="11"/>
  <c r="DC49" i="11"/>
  <c r="DG49" i="11"/>
  <c r="DC50" i="11"/>
  <c r="DG50" i="11"/>
  <c r="DC51" i="11"/>
  <c r="DG51" i="11"/>
  <c r="DC52" i="11"/>
  <c r="DG52" i="11"/>
  <c r="DC53" i="11"/>
  <c r="DG53" i="11"/>
  <c r="DC54" i="11"/>
  <c r="DG54" i="11"/>
  <c r="DC55" i="11"/>
  <c r="DG55" i="11"/>
  <c r="DC56" i="11"/>
  <c r="DG56" i="11"/>
  <c r="DC57" i="11"/>
  <c r="DG57" i="11"/>
  <c r="DC58" i="11"/>
  <c r="DG58" i="11"/>
  <c r="DC59" i="11"/>
  <c r="DG59" i="11"/>
  <c r="DC60" i="11"/>
  <c r="DG60" i="11"/>
  <c r="DC61" i="11"/>
  <c r="DG61" i="11"/>
  <c r="DC62" i="11"/>
  <c r="DG62" i="11"/>
  <c r="DC63" i="11"/>
  <c r="DG63" i="11"/>
  <c r="DC64" i="11"/>
  <c r="DG64" i="11"/>
  <c r="DC65" i="11"/>
  <c r="DG65" i="11"/>
  <c r="DC66" i="11"/>
  <c r="DG66" i="11"/>
  <c r="DC67" i="11"/>
  <c r="DG67" i="11"/>
  <c r="DC68" i="11"/>
  <c r="DG68" i="11"/>
  <c r="DC69" i="11"/>
  <c r="DG69" i="11"/>
  <c r="DC70" i="11"/>
  <c r="DG70" i="11"/>
  <c r="DC71" i="11"/>
  <c r="DG71" i="11"/>
  <c r="DC72" i="11"/>
  <c r="DG72" i="11"/>
  <c r="DC73" i="11"/>
  <c r="DG73" i="11"/>
  <c r="DC74" i="11"/>
  <c r="DG74" i="11"/>
  <c r="DC75" i="11"/>
  <c r="DG75" i="11"/>
  <c r="DC76" i="11"/>
  <c r="DG76" i="11"/>
  <c r="DC77" i="11"/>
  <c r="DG77" i="11"/>
  <c r="DC78" i="11"/>
  <c r="DG78" i="11"/>
  <c r="DC79" i="11"/>
  <c r="DG79" i="11"/>
  <c r="DC80" i="11"/>
  <c r="DG80" i="11"/>
  <c r="DC81" i="11"/>
  <c r="DG81" i="11"/>
  <c r="DC82" i="11"/>
  <c r="DG82" i="11"/>
  <c r="DC83" i="11"/>
  <c r="DG83" i="11"/>
  <c r="DC84" i="11"/>
  <c r="DG84" i="11"/>
  <c r="DC85" i="11"/>
  <c r="DG85" i="11"/>
  <c r="DC86" i="11"/>
  <c r="DG86" i="11"/>
  <c r="DC87" i="11"/>
  <c r="DG87" i="11"/>
  <c r="DC88" i="11"/>
  <c r="DG88" i="11"/>
  <c r="DC89" i="11"/>
  <c r="DG89" i="11"/>
  <c r="DC90" i="11"/>
  <c r="DG90" i="11"/>
  <c r="DC91" i="11"/>
  <c r="DG91" i="11"/>
  <c r="DC92" i="11"/>
  <c r="DG92" i="11"/>
  <c r="DC93" i="11"/>
  <c r="DG93" i="11"/>
  <c r="DC94" i="11"/>
  <c r="DG94" i="11"/>
  <c r="DC95" i="11"/>
  <c r="DG95" i="11"/>
  <c r="DC96" i="11"/>
  <c r="DG96" i="11"/>
  <c r="DC97" i="11"/>
  <c r="DG97" i="11"/>
  <c r="DC98" i="11"/>
  <c r="DG98" i="11"/>
  <c r="DC99" i="11"/>
  <c r="DG99" i="11"/>
  <c r="DC100" i="11"/>
  <c r="DG100" i="11"/>
  <c r="DC101" i="11"/>
  <c r="DG101" i="11"/>
  <c r="DC102" i="11"/>
  <c r="DG102" i="11"/>
  <c r="DC103" i="11"/>
  <c r="DG103" i="11"/>
  <c r="DC104" i="11"/>
  <c r="DG104" i="11"/>
  <c r="DC105" i="11"/>
  <c r="DG105" i="11"/>
  <c r="DC106" i="11"/>
  <c r="DG106" i="11"/>
  <c r="DC107" i="11"/>
  <c r="DG107" i="11"/>
  <c r="DB15" i="11"/>
  <c r="DF15" i="11"/>
  <c r="DB16" i="11"/>
  <c r="DF16" i="11"/>
  <c r="DB18" i="11"/>
  <c r="DF18" i="11"/>
  <c r="DB19" i="11"/>
  <c r="DF19" i="11"/>
  <c r="DB21" i="11"/>
  <c r="DF21" i="11"/>
  <c r="DB22" i="11"/>
  <c r="DF22" i="11"/>
  <c r="DB23" i="11"/>
  <c r="DF23" i="11"/>
  <c r="DB30" i="11"/>
  <c r="DF30" i="11"/>
  <c r="DB33" i="11"/>
  <c r="DF33" i="11"/>
  <c r="DB37" i="11"/>
  <c r="DF37" i="11"/>
  <c r="DC16" i="11"/>
  <c r="DG16" i="11"/>
  <c r="DC17" i="11"/>
  <c r="DG17" i="11"/>
  <c r="DC19" i="11"/>
  <c r="DG19" i="11"/>
  <c r="DC21" i="11"/>
  <c r="DG21" i="11"/>
  <c r="DC22" i="11"/>
  <c r="DG22" i="11"/>
  <c r="DC24" i="11"/>
  <c r="DG24" i="11"/>
  <c r="DC25" i="11"/>
  <c r="DG25" i="11"/>
  <c r="DC26" i="11"/>
  <c r="DG26" i="11"/>
  <c r="DD15" i="11"/>
  <c r="DH15" i="11"/>
  <c r="DD16" i="11"/>
  <c r="DH16" i="11"/>
  <c r="DD17" i="11"/>
  <c r="DH17" i="11"/>
  <c r="DD18" i="11"/>
  <c r="DH18" i="11"/>
  <c r="DD19" i="11"/>
  <c r="DH19" i="11"/>
  <c r="DD20" i="11"/>
  <c r="DH20" i="11"/>
  <c r="DD21" i="11"/>
  <c r="DH21" i="11"/>
  <c r="DD22" i="11"/>
  <c r="DH22" i="11"/>
  <c r="DD23" i="11"/>
  <c r="DH23" i="11"/>
  <c r="DD24" i="11"/>
  <c r="DH24" i="11"/>
  <c r="DD25" i="11"/>
  <c r="DH25" i="11"/>
  <c r="DD26" i="11"/>
  <c r="DH26" i="11"/>
  <c r="DD27" i="11"/>
  <c r="DH27" i="11"/>
  <c r="DD28" i="11"/>
  <c r="DH28" i="11"/>
  <c r="DD29" i="11"/>
  <c r="DH29" i="11"/>
  <c r="DD30" i="11"/>
  <c r="DH30" i="11"/>
  <c r="DD31" i="11"/>
  <c r="DH31" i="11"/>
  <c r="DD32" i="11"/>
  <c r="DH32" i="11"/>
  <c r="DD33" i="11"/>
  <c r="DH33" i="11"/>
  <c r="DD34" i="11"/>
  <c r="DH34" i="11"/>
  <c r="DD35" i="11"/>
  <c r="DH35" i="11"/>
  <c r="DD36" i="11"/>
  <c r="DH36" i="11"/>
  <c r="DD37" i="11"/>
  <c r="DH37" i="11"/>
  <c r="DD38" i="11"/>
  <c r="DH38" i="11"/>
  <c r="DD39" i="11"/>
  <c r="DH39" i="11"/>
  <c r="DD40" i="11"/>
  <c r="DH40" i="11"/>
  <c r="DD41" i="11"/>
  <c r="DH41" i="11"/>
  <c r="DD42" i="11"/>
  <c r="DH42" i="11"/>
  <c r="DD43" i="11"/>
  <c r="DH43" i="11"/>
  <c r="DD44" i="11"/>
  <c r="DH44" i="11"/>
  <c r="DD45" i="11"/>
  <c r="DH45" i="11"/>
  <c r="DD46" i="11"/>
  <c r="DH46" i="11"/>
  <c r="DD47" i="11"/>
  <c r="DH47" i="11"/>
  <c r="DD48" i="11"/>
  <c r="DH48" i="11"/>
  <c r="DD49" i="11"/>
  <c r="DH49" i="11"/>
  <c r="DD50" i="11"/>
  <c r="DH50" i="11"/>
  <c r="DD51" i="11"/>
  <c r="DH51" i="11"/>
  <c r="DD52" i="11"/>
  <c r="DH52" i="11"/>
  <c r="DD53" i="11"/>
  <c r="DH53" i="11"/>
  <c r="DD54" i="11"/>
  <c r="DH54" i="11"/>
  <c r="DD55" i="11"/>
  <c r="DH55" i="11"/>
  <c r="DD56" i="11"/>
  <c r="DH56" i="11"/>
  <c r="DD57" i="11"/>
  <c r="DH57" i="11"/>
  <c r="DD58" i="11"/>
  <c r="DH58" i="11"/>
  <c r="DD59" i="11"/>
  <c r="DH59" i="11"/>
  <c r="DD60" i="11"/>
  <c r="DH60" i="11"/>
  <c r="DD61" i="11"/>
  <c r="DH61" i="11"/>
  <c r="DD62" i="11"/>
  <c r="DH62" i="11"/>
  <c r="DD63" i="11"/>
  <c r="DH63" i="11"/>
  <c r="DD64" i="11"/>
  <c r="DH64" i="11"/>
  <c r="DD65" i="11"/>
  <c r="DH65" i="11"/>
  <c r="DD66" i="11"/>
  <c r="DH66" i="11"/>
  <c r="DD67" i="11"/>
  <c r="DH67" i="11"/>
  <c r="DD68" i="11"/>
  <c r="DH68" i="11"/>
  <c r="DD69" i="11"/>
  <c r="DH69" i="11"/>
  <c r="DD70" i="11"/>
  <c r="DH70" i="11"/>
  <c r="DD71" i="11"/>
  <c r="DH71" i="11"/>
  <c r="DD72" i="11"/>
  <c r="DH72" i="11"/>
  <c r="DD73" i="11"/>
  <c r="DH73" i="11"/>
  <c r="DD74" i="11"/>
  <c r="DH74" i="11"/>
  <c r="DD75" i="11"/>
  <c r="DH75" i="11"/>
  <c r="DD76" i="11"/>
  <c r="DH76" i="11"/>
  <c r="DD77" i="11"/>
  <c r="DH77" i="11"/>
  <c r="DD78" i="11"/>
  <c r="DH78" i="11"/>
  <c r="DD79" i="11"/>
  <c r="DH79" i="11"/>
  <c r="DD80" i="11"/>
  <c r="DH80" i="11"/>
  <c r="DD81" i="11"/>
  <c r="DH81" i="11"/>
  <c r="DD82" i="11"/>
  <c r="DH82" i="11"/>
  <c r="DD83" i="11"/>
  <c r="DH83" i="11"/>
  <c r="DD84" i="11"/>
  <c r="DH84" i="11"/>
  <c r="DD85" i="11"/>
  <c r="DH85" i="11"/>
  <c r="DD86" i="11"/>
  <c r="DH86" i="11"/>
  <c r="DD87" i="11"/>
  <c r="DH87" i="11"/>
  <c r="DD88" i="11"/>
  <c r="DH88" i="11"/>
  <c r="DD89" i="11"/>
  <c r="DH89" i="11"/>
  <c r="DD90" i="11"/>
  <c r="DH90" i="11"/>
  <c r="DD91" i="11"/>
  <c r="DH91" i="11"/>
  <c r="DD92" i="11"/>
  <c r="DH92" i="11"/>
  <c r="DD93" i="11"/>
  <c r="DH93" i="11"/>
  <c r="DD94" i="11"/>
  <c r="DH94" i="11"/>
  <c r="DD95" i="11"/>
  <c r="DH95" i="11"/>
  <c r="DD96" i="11"/>
  <c r="DH96" i="11"/>
  <c r="DD97" i="11"/>
  <c r="DH97" i="11"/>
  <c r="DD98" i="11"/>
  <c r="DH98" i="11"/>
  <c r="DD99" i="11"/>
  <c r="DH99" i="11"/>
  <c r="DD100" i="11"/>
  <c r="DH100" i="11"/>
  <c r="DD101" i="11"/>
  <c r="DH101" i="11"/>
  <c r="DD102" i="11"/>
  <c r="DH102" i="11"/>
  <c r="DD103" i="11"/>
  <c r="DH103" i="11"/>
  <c r="DD104" i="11"/>
  <c r="DH104" i="11"/>
  <c r="DD105" i="11"/>
  <c r="DH105" i="11"/>
  <c r="DD106" i="11"/>
  <c r="DH106" i="11"/>
  <c r="DD107" i="11"/>
  <c r="DH107" i="11"/>
  <c r="DB14" i="11"/>
  <c r="DF14" i="11"/>
  <c r="DC14" i="11"/>
  <c r="DG14" i="11"/>
  <c r="DD14" i="11"/>
  <c r="DH14" i="11"/>
</calcChain>
</file>

<file path=xl/sharedStrings.xml><?xml version="1.0" encoding="utf-8"?>
<sst xmlns="http://schemas.openxmlformats.org/spreadsheetml/2006/main" count="2798" uniqueCount="306">
  <si>
    <t>07.07.2023</t>
  </si>
  <si>
    <t>18:13:03</t>
  </si>
  <si>
    <t>Форма 428 (0503317)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</si>
  <si>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01.01.2023</t>
  </si>
  <si>
    <t>Консолидированный бюджет субъекта Российской Федерации</t>
  </si>
  <si>
    <t>Бюджет бюджетной системы:</t>
  </si>
  <si>
    <t>2. Расходы бюджета</t>
  </si>
  <si>
    <t>Территория</t>
  </si>
  <si>
    <t xml:space="preserve">0701 Дошкольное образование </t>
  </si>
  <si>
    <t>Утвержденные бюджетные назначения</t>
  </si>
  <si>
    <t>Исполнено</t>
  </si>
  <si>
    <t>% к утвержденным бюджетным назначениям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</si>
  <si>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</si>
  <si>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</si>
  <si>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</si>
  <si>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</si>
  <si>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</si>
  <si>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</si>
  <si>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</si>
  <si>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Тверская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</si>
  <si>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</si>
  <si>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</si>
  <si>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</si>
  <si>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</si>
  <si>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</si>
  <si>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</si>
  <si>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</si>
  <si>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</si>
  <si>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</si>
  <si>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Тульская область</t>
  </si>
  <si>
    <t>Ярославская область</t>
  </si>
  <si>
    <t>г.Москва</t>
  </si>
  <si>
    <t xml:space="preserve">СЕВЕРО-ЗАПАДНЫЙ ФЕДЕРАЛЬНЫЙ ОКРУГ  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</si>
  <si>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</si>
  <si>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</si>
  <si>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</si>
  <si>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</si>
  <si>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</si>
  <si>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</si>
  <si>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</si>
  <si>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</si>
  <si>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</si>
  <si>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г.Санкт-Петербург</t>
  </si>
  <si>
    <t>Ненецкий автономный округ</t>
  </si>
  <si>
    <t xml:space="preserve">ЮЖНЫЙ ФЕДЕРАЛЬНЫЙ ОКРУГ  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</si>
  <si>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</si>
  <si>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</si>
  <si>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</si>
  <si>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</si>
  <si>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</si>
  <si>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</si>
  <si>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Крым</t>
  </si>
  <si>
    <t>Республика Адыгея (Адыгея)</t>
  </si>
  <si>
    <t>СЕВЕРО-КАВКАЗСКИЙ ФЕДЕРАЛЬНЫЙ ОКРУГ</t>
  </si>
  <si>
    <t>Республика Дагестан</t>
  </si>
  <si>
    <t>Кабардино-Балкарская Республика</t>
  </si>
  <si>
    <t>Республика Северная Осетия - Алания</t>
  </si>
  <si>
    <t>Республика Ингушетия</t>
  </si>
  <si>
    <t>Ставропольский край</t>
  </si>
  <si>
    <t>Карачаево-Черкесская Республика</t>
  </si>
  <si>
    <t>Чеченская Республика</t>
  </si>
  <si>
    <t xml:space="preserve">ПРИВОЛЖСКИЙ ФЕДЕРАЛЬНЫЙ ОКРУГ  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</si>
  <si>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</si>
  <si>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</si>
  <si>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</si>
  <si>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</si>
  <si>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</si>
  <si>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</si>
  <si>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Нижегородская область</t>
  </si>
  <si>
    <t>Кировская область</t>
  </si>
  <si>
    <t>Самарская область</t>
  </si>
  <si>
    <t>Оренбургская область</t>
  </si>
  <si>
    <t>Пензенская область</t>
  </si>
  <si>
    <t>Пермский край</t>
  </si>
  <si>
    <t>Саратовская область</t>
  </si>
  <si>
    <t>Ульяновская область</t>
  </si>
  <si>
    <t xml:space="preserve">УРАЛЬСКИЙ ФЕДЕРАЛЬНЫЙ ОКРУГ  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</si>
  <si>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</si>
  <si>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</si>
  <si>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</si>
  <si>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</si>
  <si>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</si>
  <si>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</si>
  <si>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 xml:space="preserve">СИБИРСКИЙ ФЕДЕРАЛЬНЫЙ ОКРУГ  </t>
  </si>
  <si>
    <t>Республика Тыва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</si>
  <si>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</si>
  <si>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</si>
  <si>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</si>
  <si>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</si>
  <si>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</si>
  <si>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</si>
  <si>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</si>
  <si>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Республика Алтай</t>
  </si>
  <si>
    <t>Республика Хакасия</t>
  </si>
  <si>
    <t>ДАЛЬНЕВОСТОЧНЫЙ ФЕДЕРАЛЬНЫЙ ОКРУГ</t>
  </si>
  <si>
    <t>Республика Бурятия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</si>
  <si>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</si>
  <si>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</si>
  <si>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</si>
  <si>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</si>
  <si>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</si>
  <si>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</si>
  <si>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</si>
  <si>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Чукотский автономный округ</t>
  </si>
  <si>
    <t>Забайкальский край</t>
  </si>
  <si>
    <t>(#PgNum#)</t>
  </si>
  <si>
    <t xml:space="preserve">400
Капитальные    вложения    в     объекты     государственной
 (муниципальной) собственности
</t>
  </si>
  <si>
    <t>410
Бюджетные инвестиции</t>
  </si>
  <si>
    <t>412
Бюджетные инвестиции на приобретение объектов недвижимого имущества в государственную (муниципальную) собственность</t>
  </si>
  <si>
    <t>415
Бюджетные инвестиции в соответствии с концессионными соглашениями</t>
  </si>
  <si>
    <t xml:space="preserve">460
Субсидии    бюджетным     и     автономным     учреждениям, государственным (муниципальным) унитарным  предприятиям  на осуществление капитальных вложений в  объекты  капитального строительства государственной (муниципальной) собственности или   приобретение   объектов   недвижимого     имущества в государственную (муниципальную) собственность
</t>
  </si>
  <si>
    <t>461
Субсидии на приобретение объектов недвижимого имущества в государственную (муниципальную) собственность бюджетным учреждениям</t>
  </si>
  <si>
    <t>462
Субсидии на приобретение объектов недвижимого имущества в государственную (муниципальную) собственность автономным учреждениям</t>
  </si>
  <si>
    <t>464
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</si>
  <si>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465
 Субсидии на осуществление  капитальных  вложений  в  объекты
 капитального строительства  государственной  (муниципальной)
 собственности автономным учреждениям
</t>
  </si>
  <si>
    <t>466
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</si>
  <si>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18:28:52</t>
  </si>
  <si>
    <t xml:space="preserve">0702 Общее образование </t>
  </si>
  <si>
    <t xml:space="preserve">
Единица измерения: тыс. руб.</t>
  </si>
  <si>
    <t xml:space="preserve">414
Бюджетные инвестиции в  объекты  капитального  строительства государственной (муниципальной) собственности
</t>
  </si>
  <si>
    <t>10.07.2023</t>
  </si>
  <si>
    <t>18:10:27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</si>
  <si>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01.01.2022</t>
  </si>
  <si>
    <t>Консолидированный бюджет субъекта РФ</t>
  </si>
  <si>
    <t>Периодичность: ежемесячная
Единица измерения: тыс. руб.</t>
  </si>
  <si>
    <t>Кемеровская область</t>
  </si>
  <si>
    <t>Еврейская автономная область</t>
  </si>
  <si>
    <t>18:19:49</t>
  </si>
  <si>
    <t>18:25:42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</si>
  <si>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01.01.2021</t>
  </si>
  <si>
    <t>18:35:05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</si>
  <si>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01.01.2020</t>
  </si>
  <si>
    <t>18:38:45</t>
  </si>
  <si>
    <t>18:42:11</t>
  </si>
  <si>
    <t>2019 год</t>
  </si>
  <si>
    <t>2020 год</t>
  </si>
  <si>
    <t>2021 год</t>
  </si>
  <si>
    <t>2022 год</t>
  </si>
  <si>
    <t>400
Капитальные    вложения    в     объекты     государственной
 (муниципальной) собственности</t>
  </si>
  <si>
    <t>1 полугодие 2023 года</t>
  </si>
  <si>
    <t>414
Бюджетные инвестиции в  объекты  капитального  строительства государственной (муниципальной) собственности</t>
  </si>
  <si>
    <t>465
 Субсидии на осуществление  капитальных  вложений  в  объекты
 капитального строительства  государственной  (муниципальной)
 собственности автономным учреждениям</t>
  </si>
  <si>
    <t>Единица измерения: тыс. руб.</t>
  </si>
  <si>
    <t>Тренд
2019-2022</t>
  </si>
  <si>
    <t>К содержанию</t>
  </si>
  <si>
    <t>Численность воспитанников, приходящихся  на 100 мест в организациях, осуществляющих образовательную деятельность
по образовательным программам дошкольного образования, присмотр и уход за детьми ( чел.)</t>
  </si>
  <si>
    <t>Всего</t>
  </si>
  <si>
    <t>Из них:</t>
  </si>
  <si>
    <t>Городская местность</t>
  </si>
  <si>
    <t>Сельская местность</t>
  </si>
  <si>
    <t xml:space="preserve"> Центральный федеральный округ</t>
  </si>
  <si>
    <t xml:space="preserve">   Белгородская область</t>
  </si>
  <si>
    <t xml:space="preserve">   Брянская область</t>
  </si>
  <si>
    <t xml:space="preserve">   Владимирская область</t>
  </si>
  <si>
    <t xml:space="preserve">   Воронежская область</t>
  </si>
  <si>
    <t xml:space="preserve">   Ивановская область</t>
  </si>
  <si>
    <t xml:space="preserve">   Калужская область</t>
  </si>
  <si>
    <t xml:space="preserve">   Костромская область</t>
  </si>
  <si>
    <t xml:space="preserve">   Курская область</t>
  </si>
  <si>
    <t xml:space="preserve">   Липецкая область</t>
  </si>
  <si>
    <t xml:space="preserve">   Московская область</t>
  </si>
  <si>
    <t xml:space="preserve">   Орловская область</t>
  </si>
  <si>
    <t xml:space="preserve">   Рязанская область</t>
  </si>
  <si>
    <t xml:space="preserve">   Смоленская область</t>
  </si>
  <si>
    <t xml:space="preserve">   Тамбовская область</t>
  </si>
  <si>
    <t xml:space="preserve">   Тверская область</t>
  </si>
  <si>
    <t xml:space="preserve">   Тульская область</t>
  </si>
  <si>
    <t xml:space="preserve">   Ярославская область</t>
  </si>
  <si>
    <t xml:space="preserve">   г. Москва</t>
  </si>
  <si>
    <t>-</t>
  </si>
  <si>
    <t xml:space="preserve"> Северо-Западный федеральный округ</t>
  </si>
  <si>
    <t xml:space="preserve">   Республика Карелия</t>
  </si>
  <si>
    <t xml:space="preserve">   Республика Коми</t>
  </si>
  <si>
    <t xml:space="preserve">   Архангельская область</t>
  </si>
  <si>
    <t xml:space="preserve">   Ненецкий автономный округ</t>
  </si>
  <si>
    <t xml:space="preserve">   Архангельская область без Ненецкого округа</t>
  </si>
  <si>
    <t xml:space="preserve">   Вологодская область</t>
  </si>
  <si>
    <t xml:space="preserve">   Калининградская область</t>
  </si>
  <si>
    <t xml:space="preserve">   Ленинградская область</t>
  </si>
  <si>
    <t xml:space="preserve">   Мурманская область</t>
  </si>
  <si>
    <t xml:space="preserve">   Новгородская область</t>
  </si>
  <si>
    <t xml:space="preserve">   Псковская область</t>
  </si>
  <si>
    <t xml:space="preserve">   г.Санкт-Петербург</t>
  </si>
  <si>
    <t xml:space="preserve"> Южный федеральный округ</t>
  </si>
  <si>
    <t xml:space="preserve">   Республика Адыгея(Адыгея)</t>
  </si>
  <si>
    <t xml:space="preserve">   Республика Калмыкия</t>
  </si>
  <si>
    <t xml:space="preserve">   Республика Крым</t>
  </si>
  <si>
    <t xml:space="preserve">   Краснодарский край</t>
  </si>
  <si>
    <t xml:space="preserve">   Астраханская область</t>
  </si>
  <si>
    <t xml:space="preserve">   Волгоградская область</t>
  </si>
  <si>
    <t xml:space="preserve">   Ростовская область</t>
  </si>
  <si>
    <t xml:space="preserve">       г. Севастополь</t>
  </si>
  <si>
    <t>Северо-Кавказский федеральный округ</t>
  </si>
  <si>
    <t xml:space="preserve">   Республика Дагестан</t>
  </si>
  <si>
    <t xml:space="preserve">   Республика Ингушетия</t>
  </si>
  <si>
    <t xml:space="preserve">   Кабардино-Балкарская Республика</t>
  </si>
  <si>
    <t xml:space="preserve">   Карачаево-Черкесская Республика</t>
  </si>
  <si>
    <t xml:space="preserve">   Республика Северная Осетия-Алания</t>
  </si>
  <si>
    <t xml:space="preserve">   Чеченская Республика</t>
  </si>
  <si>
    <t xml:space="preserve">   Ставропольский край</t>
  </si>
  <si>
    <t xml:space="preserve"> Приволжский федеральный округ</t>
  </si>
  <si>
    <t xml:space="preserve">   Республика Башкортостан</t>
  </si>
  <si>
    <t xml:space="preserve">   Республика Марий Эл</t>
  </si>
  <si>
    <t xml:space="preserve">   Республика Мордовия</t>
  </si>
  <si>
    <t xml:space="preserve">   Республика Татарстан</t>
  </si>
  <si>
    <t xml:space="preserve">   Удмуртская Республика</t>
  </si>
  <si>
    <t xml:space="preserve">   Чувашская Республика</t>
  </si>
  <si>
    <t xml:space="preserve">   Пермский край</t>
  </si>
  <si>
    <t xml:space="preserve">   Кировская область</t>
  </si>
  <si>
    <t xml:space="preserve">   Нижегородская область</t>
  </si>
  <si>
    <t xml:space="preserve">   Оренбургская область</t>
  </si>
  <si>
    <t xml:space="preserve">   Пензенская область</t>
  </si>
  <si>
    <t xml:space="preserve">   Самарская область</t>
  </si>
  <si>
    <t xml:space="preserve">   Саратовская область</t>
  </si>
  <si>
    <t xml:space="preserve">   Ульяновская область</t>
  </si>
  <si>
    <t xml:space="preserve"> Уральский федеральный округ</t>
  </si>
  <si>
    <t xml:space="preserve">   Курганская область</t>
  </si>
  <si>
    <t xml:space="preserve">   Свердловская область</t>
  </si>
  <si>
    <t xml:space="preserve">   Тюменская область</t>
  </si>
  <si>
    <t xml:space="preserve">   Ханты-Мансийский автономный округ - Югра</t>
  </si>
  <si>
    <t xml:space="preserve">   Ямало-Ненецкий автономный округ</t>
  </si>
  <si>
    <t xml:space="preserve">   Тюменская область без автономий</t>
  </si>
  <si>
    <t xml:space="preserve">   Челябинская область</t>
  </si>
  <si>
    <t xml:space="preserve"> Сибирский федеральный округ</t>
  </si>
  <si>
    <t xml:space="preserve">   Республика Алтай</t>
  </si>
  <si>
    <t xml:space="preserve">   Республика Тыва</t>
  </si>
  <si>
    <t xml:space="preserve">   Республика Хакасия</t>
  </si>
  <si>
    <t xml:space="preserve">   Алтайский край</t>
  </si>
  <si>
    <t xml:space="preserve">   Красноярский край</t>
  </si>
  <si>
    <t xml:space="preserve">   Иркутская область</t>
  </si>
  <si>
    <t xml:space="preserve">   Кемеровская область</t>
  </si>
  <si>
    <t xml:space="preserve">   Новосибирская область</t>
  </si>
  <si>
    <t xml:space="preserve">   Омская область</t>
  </si>
  <si>
    <t xml:space="preserve">   Томская область</t>
  </si>
  <si>
    <t xml:space="preserve"> Дальневосточный федеральный округ</t>
  </si>
  <si>
    <t xml:space="preserve">   Республика Бурятия</t>
  </si>
  <si>
    <t xml:space="preserve">   Республика Саха (Якутия)</t>
  </si>
  <si>
    <t xml:space="preserve">   Забайкальский край</t>
  </si>
  <si>
    <t xml:space="preserve">   Камчатский край</t>
  </si>
  <si>
    <t xml:space="preserve">   Приморский край</t>
  </si>
  <si>
    <t xml:space="preserve">   Хабаровский край</t>
  </si>
  <si>
    <t xml:space="preserve">   Амурская область</t>
  </si>
  <si>
    <t xml:space="preserve">   Магаданская область</t>
  </si>
  <si>
    <t xml:space="preserve">   Сахалинская область</t>
  </si>
  <si>
    <t xml:space="preserve">   Еврейская автономная область</t>
  </si>
  <si>
    <t xml:space="preserve">   Чукотский автономный округ</t>
  </si>
  <si>
    <t>по городской и сельской местности</t>
  </si>
  <si>
    <t>по городской местности</t>
  </si>
  <si>
    <t>по сельской местности</t>
  </si>
  <si>
    <t>−</t>
  </si>
  <si>
    <t>Республика Адыгея</t>
  </si>
  <si>
    <t>Республика Татарстан</t>
  </si>
  <si>
    <t>Обеспеченность детей дошкольного возраста местами в организациях, приходится мест на 1000 детей
(единиц)</t>
  </si>
  <si>
    <t>Численность воспитанников, приходящихся  на 100 мест в организациях, осуществляющих образовательную деятельность по образовательным программам дошкольного образования, присмотр и уход за детьми ( чел.)</t>
  </si>
  <si>
    <t>2022  к 2021 году</t>
  </si>
  <si>
    <t>2021  к 2020 году</t>
  </si>
  <si>
    <t>2020  к 2019 году</t>
  </si>
  <si>
    <t xml:space="preserve">702 Общее образование </t>
  </si>
  <si>
    <t>14.08.2023</t>
  </si>
  <si>
    <t>16:35:06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</si>
  <si>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01.07.2023</t>
  </si>
  <si>
    <t>Вид расходов:</t>
  </si>
  <si>
    <t>16:33:14</t>
  </si>
  <si>
    <t>Источник информации - Форма 0503317 (код формы 428) «Отчет об исполнении консолидированного бюджета субъекта Российской Федерации и бюджета территориального государственного внебюджетного фонда» ,  формы федерального статистического наблюдения № 85-К «Сведения о деятельности организации, осуществляющей образовательную деятельность по образовательным программам дошкольного образования, присмотр и уход за детьми»</t>
  </si>
  <si>
    <r>
      <t>Количество зданий организаций, осуществляющих образовательную деятельность</t>
    </r>
    <r>
      <rPr>
        <b/>
        <u/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по образовательным программам</t>
    </r>
    <r>
      <rPr>
        <b/>
        <u/>
        <sz val="12"/>
        <color indexed="8"/>
        <rFont val="Times New Roman"/>
        <family val="1"/>
        <charset val="204"/>
      </rPr>
      <t xml:space="preserve"> начального общего, основного общего, среднего общего образования</t>
    </r>
    <r>
      <rPr>
        <b/>
        <sz val="10"/>
        <color indexed="8"/>
        <rFont val="Times New Roman"/>
        <family val="1"/>
        <charset val="204"/>
      </rPr>
      <t>, единиц</t>
    </r>
  </si>
  <si>
    <r>
      <t xml:space="preserve">Количество зданий организаций, осуществляющих образовательную деятельность по образовательным программам по образовательным программам </t>
    </r>
    <r>
      <rPr>
        <b/>
        <u/>
        <sz val="12"/>
        <color indexed="8"/>
        <rFont val="Times New Roman"/>
        <family val="1"/>
        <charset val="204"/>
      </rPr>
      <t>дошкольного образования, присмотр и уход за детьми</t>
    </r>
    <r>
      <rPr>
        <b/>
        <sz val="10"/>
        <color indexed="8"/>
        <rFont val="Times New Roman"/>
        <family val="1"/>
        <charset val="204"/>
      </rPr>
      <t>, единиц</t>
    </r>
  </si>
  <si>
    <r>
      <t xml:space="preserve">Численность обучающихся в организациях, осуществляющих образовательную деятельность по образовательным программам </t>
    </r>
    <r>
      <rPr>
        <b/>
        <u/>
        <sz val="12"/>
        <color indexed="8"/>
        <rFont val="Times New Roman"/>
        <family val="1"/>
        <charset val="204"/>
      </rPr>
      <t>начального общего, основного общего, среднего общего образования</t>
    </r>
    <r>
      <rPr>
        <b/>
        <sz val="10"/>
        <color indexed="8"/>
        <rFont val="Times New Roman"/>
        <family val="1"/>
        <charset val="204"/>
      </rPr>
      <t>, человек</t>
    </r>
  </si>
  <si>
    <r>
      <t xml:space="preserve">Численность воспитанников в организациях, осуществляющих образовательную деятельность по образовательным программам </t>
    </r>
    <r>
      <rPr>
        <b/>
        <u/>
        <sz val="12"/>
        <color indexed="8"/>
        <rFont val="Times New Roman"/>
        <family val="1"/>
        <charset val="204"/>
      </rPr>
      <t>дошкольного образования, присмотр и уход за детьми</t>
    </r>
    <r>
      <rPr>
        <b/>
        <sz val="10"/>
        <color indexed="8"/>
        <rFont val="Times New Roman"/>
        <family val="1"/>
        <charset val="204"/>
      </rPr>
      <t>, человек</t>
    </r>
  </si>
  <si>
    <t>Число мест в организациях, осуществляющих образовательную деятельность по образовательным программам дошкольного образования, присмотр и уход за детьми (единица, значение показателя за год)</t>
  </si>
  <si>
    <t>Капитальные    вложения    в     объекты     государственной
 (муниципальной) собственности на 1 место в дошкольных организациях (тыс. рублей на 1 место)</t>
  </si>
  <si>
    <t>Прирост / снижение объема капитальных    вложений    в     объекты     государственной  (муниципальной) собственности относительно предыдущего года, тыс. рублей</t>
  </si>
  <si>
    <t>Прирост/снижение числа мест в организациях, осуществляющих образовательную деятельность по образовательным программам дошкольного образования, присмотр и уход за детьми относительно предыдущего года (единица, значение показателя за год)</t>
  </si>
  <si>
    <t xml:space="preserve">Субъект РФ </t>
  </si>
  <si>
    <t>в том числе:</t>
  </si>
  <si>
    <t>Создано (восстановлено) зданий в общеобразовательных организациях, поврежденных или утраченных в результате наводнения на территории Иркутской области</t>
  </si>
  <si>
    <t>город федерального значения Москва</t>
  </si>
  <si>
    <t>город федерального значения Санкт-Петербург</t>
  </si>
  <si>
    <t>город федерального значения Севастополь</t>
  </si>
  <si>
    <t>Всего:</t>
  </si>
  <si>
    <t>Всего количество  созданных новых мест в общеобразовательных организациях, (единиц, нарастающим итогом)</t>
  </si>
  <si>
    <t>Детализированные по субъектам РФ сведения о достижении результатов федерального проекта «Современная школа»</t>
  </si>
  <si>
    <t>Не детализированные в результатах исполнения ФП «Современная школа» данные о новых местах в регионах СКФО в 2022 году</t>
  </si>
  <si>
    <t>Всего по федеральному проекту «Современная школа» за 2022 год с доп. данными по СКФО</t>
  </si>
  <si>
    <t>* Результат "Создано новых мест за счет средств субъектов РФ и внебюджетных источников" был введен в ФП "Современная школа" в отчетах за 2022 год</t>
  </si>
  <si>
    <r>
      <t xml:space="preserve">Создано новых мест </t>
    </r>
    <r>
      <rPr>
        <b/>
        <sz val="10"/>
        <color theme="1"/>
        <rFont val="Times New Roman"/>
        <family val="1"/>
        <charset val="204"/>
      </rPr>
      <t>за счет средств субъектов РФ и внебюджетных источников</t>
    </r>
    <r>
      <rPr>
        <sz val="10"/>
        <color theme="1"/>
        <rFont val="Times New Roman"/>
        <family val="1"/>
        <charset val="204"/>
      </rPr>
      <t>*</t>
    </r>
  </si>
  <si>
    <r>
      <t xml:space="preserve">Создано новых мест в общеобразовательных организациях </t>
    </r>
    <r>
      <rPr>
        <b/>
        <sz val="10"/>
        <color theme="1"/>
        <rFont val="Times New Roman"/>
        <family val="1"/>
        <charset val="204"/>
      </rPr>
      <t>в целях ликвидации третьей смены обучения и формирования условий для получения качественного общего образования</t>
    </r>
  </si>
  <si>
    <r>
      <t xml:space="preserve">Реализованы </t>
    </r>
    <r>
      <rPr>
        <b/>
        <sz val="10"/>
        <color theme="1"/>
        <rFont val="Times New Roman"/>
        <family val="1"/>
        <charset val="204"/>
      </rPr>
      <t>мероприятия по модернизации инфраструктуры общего образования в отдельных субъектах РФ</t>
    </r>
  </si>
  <si>
    <r>
      <t xml:space="preserve">Создано новых мест в общеобразовательных организациях </t>
    </r>
    <r>
      <rPr>
        <b/>
        <sz val="10"/>
        <color theme="1"/>
        <rFont val="Times New Roman"/>
        <family val="1"/>
        <charset val="204"/>
      </rPr>
      <t>в связи с ростом числа обучающихся, вызванным демографическим фактором</t>
    </r>
  </si>
  <si>
    <r>
      <t xml:space="preserve">Создано новых мест </t>
    </r>
    <r>
      <rPr>
        <b/>
        <sz val="10"/>
        <color theme="1"/>
        <rFont val="Times New Roman"/>
        <family val="1"/>
        <charset val="204"/>
      </rPr>
      <t>в общеобразовательных организациях</t>
    </r>
  </si>
  <si>
    <r>
      <t>Создано новых мест</t>
    </r>
    <r>
      <rPr>
        <b/>
        <sz val="10"/>
        <color theme="1"/>
        <rFont val="Times New Roman"/>
        <family val="1"/>
        <charset val="204"/>
      </rPr>
      <t xml:space="preserve"> в общеобразовательных организациях, расположенных в сельской местности и поселках городского типа</t>
    </r>
  </si>
  <si>
    <r>
      <t xml:space="preserve">Создано новых мест в общеобразовательных организациях субъектов РФ, возникающих </t>
    </r>
    <r>
      <rPr>
        <b/>
        <sz val="10"/>
        <color theme="1"/>
        <rFont val="Times New Roman"/>
        <family val="1"/>
        <charset val="204"/>
      </rPr>
      <t>при осуществлении капитальных вложений в объекты капитального строительства</t>
    </r>
  </si>
  <si>
    <t>Численность воспитанников в организациях, осуществляющих образовательную деятельность по образовательным программам дошкольного образования, присмотр и уход за детьми, человек</t>
  </si>
  <si>
    <t>Уровень загрузки организаций, осуществляющих образовательную деятельность по образовательным программам дошкольного образования, присмотр и уход за детьми (отношение численности воспитанников к числу мест )</t>
  </si>
  <si>
    <t>Создано новых мест</t>
  </si>
  <si>
    <t xml:space="preserve"> в общеобразовательных организациях</t>
  </si>
  <si>
    <t xml:space="preserve">в целях ликвидации третьей смены обучения </t>
  </si>
  <si>
    <t>в субъектах СКФО</t>
  </si>
  <si>
    <t>при осуществлении капвложений в объекты капстроительства</t>
  </si>
  <si>
    <t>в связи с  демографическим фактором</t>
  </si>
  <si>
    <t xml:space="preserve">при реализации мероприятий по модернизации инфраструктуры </t>
  </si>
  <si>
    <t>в сельской местности и поселках городского типа</t>
  </si>
  <si>
    <t>Создано новых мест в общеобразовательных организациях всего, в том числе</t>
  </si>
  <si>
    <r>
      <t xml:space="preserve"> </t>
    </r>
    <r>
      <rPr>
        <b/>
        <sz val="10"/>
        <color theme="1"/>
        <rFont val="Times New Roman"/>
        <family val="1"/>
        <charset val="204"/>
      </rPr>
      <t>за счет средств регионов и внебюджетных источников</t>
    </r>
  </si>
  <si>
    <t>Капитальные    вложения    в     объекты     государственной
 (муниципальной) собственности на 1 обучающегося в дошкольных организациях (тыс. рублей на 1 обучающегося)</t>
  </si>
  <si>
    <r>
      <t xml:space="preserve">Информация о расходах консолидированных бюджетов субъектов Российской Федерации
</t>
    </r>
    <r>
      <rPr>
        <b/>
        <u/>
        <sz val="14"/>
        <color indexed="8"/>
        <rFont val="Times New Roman"/>
        <family val="1"/>
        <charset val="204"/>
      </rPr>
      <t>на капитальные вложения в объекты государственной (муниципальной) собственности по объектам дошкольного образования
в увязке с статистическими данными</t>
    </r>
  </si>
  <si>
    <t>Приложение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</si>
</sst>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"/>
    <numFmt numFmtId="165" formatCode="_-* #,##0.0_р_._-;\-* #,##0.0_р_._-;_-* &quot;-&quot;??_р_._-;_-@_-"/>
    <numFmt numFmtId="166" formatCode="_-* #,##0\ _₽_-;\-* #,##0\ _₽_-;_-* &quot;-&quot;??\ _₽_-;_-@_-"/>
    <numFmt numFmtId="167" formatCode="_-* #,##0.00_-;\-* #,##0.00_-;_-* &quot;-&quot;??_-;_-@_-"/>
    <numFmt numFmtId="168" formatCode="0.0%"/>
  </numFmts>
  <fonts count="5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7"/>
      <color indexed="8"/>
      <name val="Times New Roman CYR"/>
      <charset val="204"/>
    </font>
    <font>
      <sz val="9"/>
      <color indexed="8"/>
      <name val="Times New Roman CYR"/>
      <charset val="204"/>
    </font>
    <font>
      <b/>
      <sz val="13"/>
      <color indexed="8"/>
      <name val="Times New Roman CYR"/>
      <charset val="204"/>
    </font>
    <font>
      <b/>
      <sz val="9"/>
      <color indexed="8"/>
      <name val="Times New Roman CYR"/>
      <charset val="204"/>
    </font>
    <font>
      <b/>
      <sz val="9"/>
      <color indexed="8"/>
      <name val="Arial"/>
      <family val="2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0"/>
      <color indexed="8"/>
      <name val="Arial Narrow"/>
      <family val="2"/>
      <charset val="204"/>
    </font>
    <font>
      <b/>
      <sz val="10"/>
      <color indexed="8"/>
      <name val="Times New Roman CYR"/>
      <charset val="204"/>
    </font>
    <font>
      <b/>
      <sz val="8"/>
      <color indexed="8"/>
      <name val="Times New Roman CYR"/>
      <charset val="204"/>
    </font>
    <font>
      <sz val="9"/>
      <color indexed="8"/>
      <name val="Arial Narrow"/>
      <family val="2"/>
      <charset val="204"/>
    </font>
    <font>
      <sz val="9"/>
      <color indexed="10"/>
      <name val="Times New Roman CYR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</borders>
  <cellStyleXfs count="17">
    <xf numFmtId="0" fontId="0" fillId="0" borderId="0"/>
    <xf numFmtId="43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0" fillId="0" borderId="0"/>
    <xf numFmtId="0" fontId="3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46" fillId="0" borderId="0" applyFont="0" applyFill="0" applyBorder="0" applyAlignment="0" applyProtection="0"/>
    <xf numFmtId="0" fontId="47" fillId="0" borderId="0"/>
    <xf numFmtId="0" fontId="17" fillId="0" borderId="0"/>
    <xf numFmtId="167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8" fillId="0" borderId="0"/>
    <xf numFmtId="0" fontId="49" fillId="0" borderId="0"/>
    <xf numFmtId="0" fontId="48" fillId="0" borderId="0"/>
  </cellStyleXfs>
  <cellXfs count="360">
    <xf numFmtId="0" fontId="0" fillId="0" borderId="0" xfId="0"/>
    <xf numFmtId="0" fontId="4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indent="1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left" vertical="top" indent="1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Alignment="1" applyProtection="1">
      <alignment horizontal="right" vertical="top"/>
      <protection locked="0"/>
    </xf>
    <xf numFmtId="0" fontId="10" fillId="0" borderId="2" xfId="0" applyFont="1" applyFill="1" applyBorder="1" applyAlignment="1" applyProtection="1">
      <alignment horizontal="left" vertical="top" wrapText="1" inden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top"/>
      <protection locked="0"/>
    </xf>
    <xf numFmtId="0" fontId="4" fillId="0" borderId="3" xfId="0" applyFont="1" applyFill="1" applyBorder="1" applyAlignment="1" applyProtection="1">
      <alignment horizontal="left" vertical="top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4" fontId="10" fillId="0" borderId="5" xfId="0" applyNumberFormat="1" applyFont="1" applyFill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 indent="1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16" fillId="0" borderId="0" xfId="0" applyFont="1" applyFill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/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left" vertical="top" indent="1"/>
      <protection locked="0"/>
    </xf>
    <xf numFmtId="0" fontId="20" fillId="0" borderId="1" xfId="0" applyFont="1" applyFill="1" applyBorder="1" applyAlignment="1" applyProtection="1">
      <alignment horizontal="left" vertical="top"/>
      <protection locked="0"/>
    </xf>
    <xf numFmtId="0" fontId="20" fillId="0" borderId="3" xfId="0" applyFont="1" applyFill="1" applyBorder="1" applyAlignment="1" applyProtection="1">
      <alignment horizontal="left" vertical="top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Fill="1" applyBorder="1" applyAlignment="1" applyProtection="1">
      <alignment horizontal="left" vertical="center" wrapText="1" indent="1"/>
      <protection locked="0"/>
    </xf>
    <xf numFmtId="0" fontId="20" fillId="0" borderId="6" xfId="0" applyFont="1" applyFill="1" applyBorder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horizontal="left" vertical="top"/>
      <protection locked="0"/>
    </xf>
    <xf numFmtId="0" fontId="22" fillId="0" borderId="0" xfId="0" applyFont="1" applyFill="1" applyAlignment="1" applyProtection="1">
      <alignment horizontal="left" vertical="top"/>
      <protection locked="0"/>
    </xf>
    <xf numFmtId="0" fontId="23" fillId="0" borderId="0" xfId="0" applyFont="1"/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0" fillId="3" borderId="0" xfId="0" applyFill="1"/>
    <xf numFmtId="0" fontId="4" fillId="3" borderId="0" xfId="0" applyFont="1" applyFill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4" fontId="10" fillId="3" borderId="5" xfId="0" applyNumberFormat="1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right" vertical="top"/>
      <protection locked="0"/>
    </xf>
    <xf numFmtId="164" fontId="20" fillId="0" borderId="5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left" vertical="top" indent="1"/>
      <protection locked="0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164" fontId="19" fillId="4" borderId="5" xfId="0" applyNumberFormat="1" applyFont="1" applyFill="1" applyBorder="1" applyAlignment="1" applyProtection="1">
      <alignment vertical="center" wrapText="1"/>
      <protection locked="0"/>
    </xf>
    <xf numFmtId="0" fontId="20" fillId="3" borderId="5" xfId="0" applyFont="1" applyFill="1" applyBorder="1" applyAlignment="1" applyProtection="1">
      <alignment horizontal="left" vertical="center" wrapText="1"/>
      <protection locked="0"/>
    </xf>
    <xf numFmtId="164" fontId="20" fillId="3" borderId="5" xfId="0" applyNumberFormat="1" applyFont="1" applyFill="1" applyBorder="1" applyAlignment="1" applyProtection="1">
      <alignment vertical="center" wrapText="1"/>
      <protection locked="0"/>
    </xf>
    <xf numFmtId="0" fontId="20" fillId="3" borderId="3" xfId="0" applyFont="1" applyFill="1" applyBorder="1" applyAlignment="1" applyProtection="1">
      <alignment horizontal="left" vertical="center" wrapText="1" indent="1"/>
      <protection locked="0"/>
    </xf>
    <xf numFmtId="0" fontId="20" fillId="3" borderId="0" xfId="0" applyFont="1" applyFill="1" applyBorder="1" applyAlignment="1" applyProtection="1">
      <alignment horizontal="left" vertical="center" wrapText="1" indent="1"/>
      <protection locked="0"/>
    </xf>
    <xf numFmtId="0" fontId="17" fillId="3" borderId="0" xfId="0" applyFont="1" applyFill="1"/>
    <xf numFmtId="0" fontId="25" fillId="0" borderId="0" xfId="0" applyFont="1" applyFill="1" applyAlignment="1" applyProtection="1">
      <alignment horizontal="left" vertical="top"/>
      <protection locked="0"/>
    </xf>
    <xf numFmtId="0" fontId="25" fillId="0" borderId="0" xfId="0" applyFont="1" applyFill="1" applyBorder="1" applyAlignment="1" applyProtection="1">
      <alignment horizontal="left" vertical="top"/>
      <protection locked="0"/>
    </xf>
    <xf numFmtId="0" fontId="26" fillId="0" borderId="0" xfId="0" applyFont="1"/>
    <xf numFmtId="0" fontId="27" fillId="0" borderId="5" xfId="0" applyFont="1" applyFill="1" applyBorder="1" applyAlignment="1" applyProtection="1">
      <alignment horizontal="center" vertical="center" wrapText="1"/>
      <protection locked="0"/>
    </xf>
    <xf numFmtId="164" fontId="27" fillId="4" borderId="5" xfId="0" applyNumberFormat="1" applyFont="1" applyFill="1" applyBorder="1" applyAlignment="1" applyProtection="1">
      <alignment vertical="center" wrapText="1"/>
      <protection locked="0"/>
    </xf>
    <xf numFmtId="164" fontId="25" fillId="0" borderId="5" xfId="0" applyNumberFormat="1" applyFont="1" applyFill="1" applyBorder="1" applyAlignment="1" applyProtection="1">
      <alignment vertical="center" wrapText="1"/>
      <protection locked="0"/>
    </xf>
    <xf numFmtId="164" fontId="25" fillId="3" borderId="5" xfId="0" applyNumberFormat="1" applyFont="1" applyFill="1" applyBorder="1" applyAlignment="1" applyProtection="1">
      <alignment vertical="center" wrapText="1"/>
      <protection locked="0"/>
    </xf>
    <xf numFmtId="0" fontId="25" fillId="0" borderId="6" xfId="0" applyFont="1" applyFill="1" applyBorder="1" applyAlignment="1" applyProtection="1">
      <alignment horizontal="left" vertical="top"/>
      <protection locked="0"/>
    </xf>
    <xf numFmtId="165" fontId="28" fillId="5" borderId="11" xfId="1" applyNumberFormat="1" applyFont="1" applyFill="1" applyBorder="1" applyAlignment="1">
      <alignment horizontal="right" vertical="center"/>
    </xf>
    <xf numFmtId="165" fontId="28" fillId="4" borderId="11" xfId="1" applyNumberFormat="1" applyFont="1" applyFill="1" applyBorder="1" applyAlignment="1">
      <alignment horizontal="right" vertical="center"/>
    </xf>
    <xf numFmtId="165" fontId="28" fillId="3" borderId="11" xfId="1" applyNumberFormat="1" applyFont="1" applyFill="1" applyBorder="1" applyAlignment="1">
      <alignment horizontal="right" vertical="center"/>
    </xf>
    <xf numFmtId="165" fontId="28" fillId="0" borderId="11" xfId="1" applyNumberFormat="1" applyFont="1" applyFill="1" applyBorder="1" applyAlignment="1">
      <alignment horizontal="right" vertical="center"/>
    </xf>
    <xf numFmtId="0" fontId="17" fillId="0" borderId="0" xfId="0" applyFont="1" applyFill="1"/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left" vertical="top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0" fontId="29" fillId="0" borderId="0" xfId="2"/>
    <xf numFmtId="0" fontId="3" fillId="0" borderId="0" xfId="3"/>
    <xf numFmtId="0" fontId="34" fillId="6" borderId="11" xfId="3" applyNumberFormat="1" applyFont="1" applyFill="1" applyBorder="1" applyAlignment="1" applyProtection="1">
      <alignment horizontal="center" vertical="center" wrapText="1"/>
    </xf>
    <xf numFmtId="0" fontId="33" fillId="7" borderId="26" xfId="5" applyFont="1" applyFill="1" applyBorder="1" applyAlignment="1">
      <alignment wrapText="1"/>
    </xf>
    <xf numFmtId="1" fontId="33" fillId="7" borderId="26" xfId="5" applyNumberFormat="1" applyFont="1" applyFill="1" applyBorder="1" applyAlignment="1">
      <alignment wrapText="1"/>
    </xf>
    <xf numFmtId="3" fontId="33" fillId="8" borderId="26" xfId="5" applyNumberFormat="1" applyFont="1" applyFill="1" applyBorder="1" applyAlignment="1">
      <alignment horizontal="left" wrapText="1" indent="1"/>
    </xf>
    <xf numFmtId="3" fontId="33" fillId="8" borderId="27" xfId="5" applyNumberFormat="1" applyFont="1" applyFill="1" applyBorder="1" applyAlignment="1">
      <alignment horizontal="right" wrapText="1"/>
    </xf>
    <xf numFmtId="3" fontId="35" fillId="8" borderId="26" xfId="5" applyNumberFormat="1" applyFont="1" applyFill="1" applyBorder="1" applyAlignment="1">
      <alignment horizontal="left" wrapText="1" indent="1"/>
    </xf>
    <xf numFmtId="3" fontId="35" fillId="8" borderId="27" xfId="5" applyNumberFormat="1" applyFont="1" applyFill="1" applyBorder="1" applyAlignment="1">
      <alignment horizontal="right" wrapText="1"/>
    </xf>
    <xf numFmtId="0" fontId="36" fillId="0" borderId="0" xfId="3" applyFont="1" applyAlignment="1">
      <alignment vertical="center" wrapText="1"/>
    </xf>
    <xf numFmtId="3" fontId="33" fillId="7" borderId="26" xfId="5" applyNumberFormat="1" applyFont="1" applyFill="1" applyBorder="1" applyAlignment="1">
      <alignment wrapText="1"/>
    </xf>
    <xf numFmtId="3" fontId="33" fillId="8" borderId="29" xfId="5" applyNumberFormat="1" applyFont="1" applyFill="1" applyBorder="1" applyAlignment="1">
      <alignment horizontal="right" wrapText="1"/>
    </xf>
    <xf numFmtId="3" fontId="35" fillId="8" borderId="29" xfId="5" applyNumberFormat="1" applyFont="1" applyFill="1" applyBorder="1" applyAlignment="1">
      <alignment horizontal="right" wrapText="1"/>
    </xf>
    <xf numFmtId="164" fontId="35" fillId="8" borderId="29" xfId="5" applyNumberFormat="1" applyFont="1" applyFill="1" applyBorder="1" applyAlignment="1">
      <alignment horizontal="right" wrapText="1"/>
    </xf>
    <xf numFmtId="0" fontId="33" fillId="9" borderId="11" xfId="5" applyFont="1" applyFill="1" applyBorder="1" applyAlignment="1">
      <alignment horizontal="center" vertical="top" wrapText="1"/>
    </xf>
    <xf numFmtId="0" fontId="34" fillId="3" borderId="11" xfId="3" applyNumberFormat="1" applyFont="1" applyFill="1" applyBorder="1" applyAlignment="1" applyProtection="1">
      <alignment horizontal="center" vertical="center" wrapText="1"/>
    </xf>
    <xf numFmtId="0" fontId="19" fillId="11" borderId="5" xfId="0" applyFont="1" applyFill="1" applyBorder="1" applyAlignment="1" applyProtection="1">
      <alignment horizontal="center" vertical="center" wrapText="1"/>
      <protection locked="0"/>
    </xf>
    <xf numFmtId="0" fontId="27" fillId="11" borderId="5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" fillId="0" borderId="20" xfId="3" applyBorder="1" applyAlignment="1">
      <alignment wrapText="1"/>
    </xf>
    <xf numFmtId="0" fontId="20" fillId="0" borderId="3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7" fillId="9" borderId="11" xfId="0" applyFont="1" applyFill="1" applyBorder="1" applyAlignment="1">
      <alignment horizontal="center"/>
    </xf>
    <xf numFmtId="0" fontId="38" fillId="9" borderId="11" xfId="5" applyFont="1" applyFill="1" applyBorder="1" applyAlignment="1">
      <alignment horizontal="center" vertical="top" wrapText="1"/>
    </xf>
    <xf numFmtId="0" fontId="38" fillId="10" borderId="11" xfId="5" applyFont="1" applyFill="1" applyBorder="1" applyAlignment="1">
      <alignment horizontal="center" vertical="top" wrapText="1"/>
    </xf>
    <xf numFmtId="0" fontId="38" fillId="4" borderId="11" xfId="5" applyFont="1" applyFill="1" applyBorder="1" applyAlignment="1">
      <alignment wrapText="1"/>
    </xf>
    <xf numFmtId="3" fontId="38" fillId="4" borderId="11" xfId="5" applyNumberFormat="1" applyFont="1" applyFill="1" applyBorder="1" applyAlignment="1">
      <alignment wrapText="1"/>
    </xf>
    <xf numFmtId="1" fontId="38" fillId="4" borderId="11" xfId="5" applyNumberFormat="1" applyFont="1" applyFill="1" applyBorder="1" applyAlignment="1">
      <alignment wrapText="1"/>
    </xf>
    <xf numFmtId="3" fontId="38" fillId="8" borderId="11" xfId="5" applyNumberFormat="1" applyFont="1" applyFill="1" applyBorder="1" applyAlignment="1">
      <alignment horizontal="right" wrapText="1"/>
    </xf>
    <xf numFmtId="3" fontId="17" fillId="8" borderId="11" xfId="5" applyNumberFormat="1" applyFont="1" applyFill="1" applyBorder="1" applyAlignment="1">
      <alignment horizontal="right" wrapText="1"/>
    </xf>
    <xf numFmtId="164" fontId="17" fillId="8" borderId="11" xfId="5" applyNumberFormat="1" applyFont="1" applyFill="1" applyBorder="1" applyAlignment="1">
      <alignment horizontal="right" wrapText="1"/>
    </xf>
    <xf numFmtId="0" fontId="17" fillId="10" borderId="11" xfId="0" applyFont="1" applyFill="1" applyBorder="1" applyAlignment="1">
      <alignment horizontal="center"/>
    </xf>
    <xf numFmtId="0" fontId="38" fillId="12" borderId="11" xfId="5" applyFont="1" applyFill="1" applyBorder="1" applyAlignment="1">
      <alignment horizontal="center" vertical="top" wrapText="1"/>
    </xf>
    <xf numFmtId="0" fontId="17" fillId="3" borderId="11" xfId="3" applyNumberFormat="1" applyFont="1" applyFill="1" applyBorder="1" applyAlignment="1" applyProtection="1">
      <alignment horizontal="center" vertical="center" wrapText="1"/>
    </xf>
    <xf numFmtId="0" fontId="17" fillId="12" borderId="11" xfId="3" applyNumberFormat="1" applyFont="1" applyFill="1" applyBorder="1" applyAlignment="1" applyProtection="1">
      <alignment horizontal="center" vertical="center" wrapText="1"/>
    </xf>
    <xf numFmtId="0" fontId="38" fillId="3" borderId="11" xfId="5" applyFont="1" applyFill="1" applyBorder="1" applyAlignment="1">
      <alignment horizontal="center" vertical="top" wrapText="1"/>
    </xf>
    <xf numFmtId="0" fontId="38" fillId="0" borderId="0" xfId="5" applyFont="1" applyFill="1" applyBorder="1" applyAlignment="1">
      <alignment horizontal="center" vertical="center" wrapText="1"/>
    </xf>
    <xf numFmtId="0" fontId="17" fillId="10" borderId="11" xfId="5" applyFont="1" applyFill="1" applyBorder="1" applyAlignment="1">
      <alignment horizontal="center" vertical="top" wrapText="1"/>
    </xf>
    <xf numFmtId="3" fontId="17" fillId="3" borderId="11" xfId="5" applyNumberFormat="1" applyFont="1" applyFill="1" applyBorder="1" applyAlignment="1">
      <alignment horizontal="right" wrapText="1"/>
    </xf>
    <xf numFmtId="0" fontId="20" fillId="0" borderId="0" xfId="0" applyFont="1" applyFill="1" applyAlignment="1" applyProtection="1">
      <alignment horizontal="left" vertical="top"/>
      <protection locked="0"/>
    </xf>
    <xf numFmtId="0" fontId="19" fillId="11" borderId="5" xfId="0" applyFont="1" applyFill="1" applyBorder="1" applyAlignment="1" applyProtection="1">
      <alignment horizontal="center" vertical="center" wrapText="1"/>
      <protection locked="0"/>
    </xf>
    <xf numFmtId="0" fontId="19" fillId="13" borderId="5" xfId="0" applyFont="1" applyFill="1" applyBorder="1" applyAlignment="1" applyProtection="1">
      <alignment horizontal="center" vertical="center" wrapText="1"/>
      <protection locked="0"/>
    </xf>
    <xf numFmtId="0" fontId="20" fillId="13" borderId="5" xfId="0" applyFont="1" applyFill="1" applyBorder="1" applyAlignment="1" applyProtection="1">
      <alignment horizontal="center" vertical="center" wrapText="1"/>
      <protection locked="0"/>
    </xf>
    <xf numFmtId="3" fontId="38" fillId="4" borderId="11" xfId="5" applyNumberFormat="1" applyFont="1" applyFill="1" applyBorder="1" applyAlignment="1">
      <alignment horizontal="right" wrapText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30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vertical="center" wrapText="1"/>
      <protection locked="0"/>
    </xf>
    <xf numFmtId="0" fontId="19" fillId="13" borderId="11" xfId="0" applyFont="1" applyFill="1" applyBorder="1" applyAlignment="1" applyProtection="1">
      <alignment horizontal="center" vertical="center" wrapText="1"/>
      <protection locked="0"/>
    </xf>
    <xf numFmtId="0" fontId="20" fillId="13" borderId="1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64" fontId="38" fillId="4" borderId="11" xfId="5" applyNumberFormat="1" applyFont="1" applyFill="1" applyBorder="1" applyAlignment="1">
      <alignment horizontal="right" wrapText="1"/>
    </xf>
    <xf numFmtId="164" fontId="28" fillId="4" borderId="11" xfId="1" applyNumberFormat="1" applyFont="1" applyFill="1" applyBorder="1" applyAlignment="1">
      <alignment horizontal="right" vertical="center"/>
    </xf>
    <xf numFmtId="164" fontId="38" fillId="8" borderId="11" xfId="5" applyNumberFormat="1" applyFont="1" applyFill="1" applyBorder="1" applyAlignment="1">
      <alignment horizontal="right" wrapText="1"/>
    </xf>
    <xf numFmtId="164" fontId="28" fillId="5" borderId="11" xfId="1" applyNumberFormat="1" applyFont="1" applyFill="1" applyBorder="1" applyAlignment="1">
      <alignment horizontal="right" vertical="center"/>
    </xf>
    <xf numFmtId="164" fontId="17" fillId="3" borderId="11" xfId="5" applyNumberFormat="1" applyFont="1" applyFill="1" applyBorder="1" applyAlignment="1">
      <alignment horizontal="right" wrapText="1"/>
    </xf>
    <xf numFmtId="164" fontId="28" fillId="3" borderId="11" xfId="1" applyNumberFormat="1" applyFont="1" applyFill="1" applyBorder="1" applyAlignment="1">
      <alignment horizontal="right" vertical="center"/>
    </xf>
    <xf numFmtId="164" fontId="28" fillId="0" borderId="11" xfId="1" applyNumberFormat="1" applyFont="1" applyFill="1" applyBorder="1" applyAlignment="1">
      <alignment horizontal="right" vertical="center"/>
    </xf>
    <xf numFmtId="0" fontId="20" fillId="0" borderId="0" xfId="0" applyFont="1" applyFill="1" applyAlignment="1" applyProtection="1">
      <alignment vertical="top" wrapText="1"/>
      <protection locked="0"/>
    </xf>
    <xf numFmtId="0" fontId="20" fillId="0" borderId="0" xfId="0" applyFont="1" applyFill="1" applyAlignment="1" applyProtection="1">
      <alignment vertical="top"/>
      <protection locked="0"/>
    </xf>
    <xf numFmtId="164" fontId="20" fillId="0" borderId="0" xfId="0" applyNumberFormat="1" applyFont="1" applyFill="1" applyAlignment="1" applyProtection="1">
      <alignment vertical="top"/>
      <protection locked="0"/>
    </xf>
    <xf numFmtId="0" fontId="19" fillId="0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Fill="1" applyBorder="1" applyAlignment="1" applyProtection="1">
      <alignment horizontal="lef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/>
      <protection locked="0"/>
    </xf>
    <xf numFmtId="164" fontId="19" fillId="0" borderId="5" xfId="0" applyNumberFormat="1" applyFont="1" applyFill="1" applyBorder="1" applyAlignment="1" applyProtection="1">
      <alignment vertical="center" wrapText="1"/>
      <protection locked="0"/>
    </xf>
    <xf numFmtId="164" fontId="27" fillId="0" borderId="5" xfId="0" applyNumberFormat="1" applyFont="1" applyFill="1" applyBorder="1" applyAlignment="1" applyProtection="1">
      <alignment vertical="center" wrapText="1"/>
      <protection locked="0"/>
    </xf>
    <xf numFmtId="0" fontId="38" fillId="0" borderId="0" xfId="0" applyFont="1"/>
    <xf numFmtId="0" fontId="19" fillId="0" borderId="3" xfId="0" applyFont="1" applyFill="1" applyBorder="1" applyAlignment="1" applyProtection="1">
      <alignment horizontal="left" vertical="top"/>
      <protection locked="0"/>
    </xf>
    <xf numFmtId="0" fontId="19" fillId="0" borderId="0" xfId="0" applyFont="1" applyFill="1" applyBorder="1" applyAlignment="1" applyProtection="1">
      <alignment horizontal="left" vertical="top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6" fillId="11" borderId="0" xfId="0" applyFont="1" applyFill="1" applyAlignment="1" applyProtection="1">
      <alignment horizontal="left" vertical="top"/>
      <protection locked="0"/>
    </xf>
    <xf numFmtId="0" fontId="6" fillId="11" borderId="1" xfId="0" applyFont="1" applyFill="1" applyBorder="1" applyAlignment="1" applyProtection="1">
      <alignment horizontal="left" vertical="top"/>
      <protection locked="0"/>
    </xf>
    <xf numFmtId="0" fontId="0" fillId="11" borderId="0" xfId="0" applyFill="1"/>
    <xf numFmtId="0" fontId="4" fillId="11" borderId="0" xfId="0" applyFont="1" applyFill="1" applyAlignment="1" applyProtection="1">
      <alignment horizontal="left" vertical="top"/>
      <protection locked="0"/>
    </xf>
    <xf numFmtId="0" fontId="13" fillId="11" borderId="5" xfId="0" applyFont="1" applyFill="1" applyBorder="1" applyAlignment="1" applyProtection="1">
      <alignment horizontal="center" vertical="center" wrapText="1"/>
      <protection locked="0"/>
    </xf>
    <xf numFmtId="0" fontId="10" fillId="11" borderId="5" xfId="0" applyFont="1" applyFill="1" applyBorder="1" applyAlignment="1" applyProtection="1">
      <alignment horizontal="center" vertical="center" wrapText="1"/>
      <protection locked="0"/>
    </xf>
    <xf numFmtId="4" fontId="10" fillId="11" borderId="5" xfId="0" applyNumberFormat="1" applyFont="1" applyFill="1" applyBorder="1" applyAlignment="1" applyProtection="1">
      <alignment vertical="center" wrapText="1"/>
      <protection locked="0"/>
    </xf>
    <xf numFmtId="0" fontId="4" fillId="11" borderId="6" xfId="0" applyFont="1" applyFill="1" applyBorder="1" applyAlignment="1" applyProtection="1">
      <alignment horizontal="left" vertical="top"/>
      <protection locked="0"/>
    </xf>
    <xf numFmtId="0" fontId="8" fillId="11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left" vertical="center" wrapText="1"/>
      <protection locked="0"/>
    </xf>
    <xf numFmtId="0" fontId="20" fillId="2" borderId="32" xfId="0" applyFont="1" applyFill="1" applyBorder="1" applyAlignment="1" applyProtection="1">
      <alignment horizontal="left" vertical="center" wrapText="1"/>
      <protection locked="0"/>
    </xf>
    <xf numFmtId="0" fontId="6" fillId="0" borderId="33" xfId="0" applyFont="1" applyFill="1" applyBorder="1" applyAlignment="1" applyProtection="1">
      <alignment horizontal="left" vertical="center" wrapText="1"/>
      <protection locked="0"/>
    </xf>
    <xf numFmtId="4" fontId="10" fillId="0" borderId="34" xfId="0" applyNumberFormat="1" applyFont="1" applyFill="1" applyBorder="1" applyAlignment="1" applyProtection="1">
      <alignment vertical="center" wrapText="1"/>
      <protection locked="0"/>
    </xf>
    <xf numFmtId="4" fontId="10" fillId="11" borderId="34" xfId="0" applyNumberFormat="1" applyFont="1" applyFill="1" applyBorder="1" applyAlignment="1" applyProtection="1">
      <alignment vertical="center" wrapText="1"/>
      <protection locked="0"/>
    </xf>
    <xf numFmtId="4" fontId="10" fillId="3" borderId="34" xfId="0" applyNumberFormat="1" applyFont="1" applyFill="1" applyBorder="1" applyAlignment="1" applyProtection="1">
      <alignment vertical="center" wrapText="1"/>
      <protection locked="0"/>
    </xf>
    <xf numFmtId="164" fontId="25" fillId="0" borderId="0" xfId="0" applyNumberFormat="1" applyFont="1" applyFill="1" applyAlignment="1" applyProtection="1">
      <alignment horizontal="left" vertical="top"/>
      <protection locked="0"/>
    </xf>
    <xf numFmtId="0" fontId="8" fillId="0" borderId="32" xfId="0" applyFont="1" applyFill="1" applyBorder="1" applyAlignment="1" applyProtection="1">
      <alignment horizontal="left" vertical="center" wrapText="1"/>
      <protection locked="0"/>
    </xf>
    <xf numFmtId="4" fontId="14" fillId="0" borderId="5" xfId="0" applyNumberFormat="1" applyFont="1" applyFill="1" applyBorder="1" applyAlignment="1" applyProtection="1">
      <alignment vertical="center" wrapText="1"/>
      <protection locked="0"/>
    </xf>
    <xf numFmtId="4" fontId="14" fillId="11" borderId="5" xfId="0" applyNumberFormat="1" applyFont="1" applyFill="1" applyBorder="1" applyAlignment="1" applyProtection="1">
      <alignment vertical="center" wrapText="1"/>
      <protection locked="0"/>
    </xf>
    <xf numFmtId="0" fontId="39" fillId="0" borderId="4" xfId="0" applyFont="1" applyFill="1" applyBorder="1" applyAlignment="1" applyProtection="1">
      <alignment horizontal="left" vertical="top"/>
      <protection locked="0"/>
    </xf>
    <xf numFmtId="0" fontId="40" fillId="0" borderId="0" xfId="0" applyFont="1"/>
    <xf numFmtId="0" fontId="20" fillId="14" borderId="0" xfId="0" applyFont="1" applyFill="1" applyBorder="1" applyAlignment="1" applyProtection="1">
      <alignment horizontal="left" vertical="center" wrapText="1"/>
      <protection locked="0"/>
    </xf>
    <xf numFmtId="0" fontId="6" fillId="14" borderId="32" xfId="0" applyFont="1" applyFill="1" applyBorder="1" applyAlignment="1" applyProtection="1">
      <alignment horizontal="left" vertical="center" wrapText="1"/>
      <protection locked="0"/>
    </xf>
    <xf numFmtId="4" fontId="10" fillId="14" borderId="5" xfId="0" applyNumberFormat="1" applyFont="1" applyFill="1" applyBorder="1" applyAlignment="1" applyProtection="1">
      <alignment vertical="center" wrapText="1"/>
      <protection locked="0"/>
    </xf>
    <xf numFmtId="0" fontId="4" fillId="14" borderId="4" xfId="0" applyFont="1" applyFill="1" applyBorder="1" applyAlignment="1" applyProtection="1">
      <alignment horizontal="left" vertical="top"/>
      <protection locked="0"/>
    </xf>
    <xf numFmtId="0" fontId="0" fillId="14" borderId="0" xfId="0" applyFill="1"/>
    <xf numFmtId="0" fontId="8" fillId="14" borderId="5" xfId="0" applyFont="1" applyFill="1" applyBorder="1" applyAlignment="1" applyProtection="1">
      <alignment horizontal="center" vertical="center" wrapText="1"/>
      <protection locked="0"/>
    </xf>
    <xf numFmtId="0" fontId="14" fillId="14" borderId="5" xfId="0" applyFont="1" applyFill="1" applyBorder="1" applyAlignment="1" applyProtection="1">
      <alignment horizontal="center" vertical="center" wrapText="1"/>
      <protection locked="0"/>
    </xf>
    <xf numFmtId="0" fontId="13" fillId="14" borderId="5" xfId="0" applyFont="1" applyFill="1" applyBorder="1" applyAlignment="1" applyProtection="1">
      <alignment horizontal="center" vertical="center" wrapText="1"/>
      <protection locked="0"/>
    </xf>
    <xf numFmtId="0" fontId="10" fillId="14" borderId="5" xfId="0" applyFont="1" applyFill="1" applyBorder="1" applyAlignment="1" applyProtection="1">
      <alignment horizontal="center" vertical="center" wrapText="1"/>
      <protection locked="0"/>
    </xf>
    <xf numFmtId="4" fontId="14" fillId="14" borderId="5" xfId="0" applyNumberFormat="1" applyFont="1" applyFill="1" applyBorder="1" applyAlignment="1" applyProtection="1">
      <alignment vertical="center" wrapText="1"/>
      <protection locked="0"/>
    </xf>
    <xf numFmtId="0" fontId="4" fillId="14" borderId="6" xfId="0" applyFont="1" applyFill="1" applyBorder="1" applyAlignment="1" applyProtection="1">
      <alignment horizontal="left" vertical="top"/>
      <protection locked="0"/>
    </xf>
    <xf numFmtId="0" fontId="4" fillId="14" borderId="0" xfId="0" applyFont="1" applyFill="1" applyAlignment="1" applyProtection="1">
      <alignment horizontal="left" vertical="top"/>
      <protection locked="0"/>
    </xf>
    <xf numFmtId="0" fontId="16" fillId="14" borderId="0" xfId="0" applyFont="1" applyFill="1" applyAlignment="1" applyProtection="1">
      <alignment horizontal="left" vertical="top"/>
      <protection locked="0"/>
    </xf>
    <xf numFmtId="0" fontId="19" fillId="13" borderId="10" xfId="0" applyFont="1" applyFill="1" applyBorder="1" applyAlignment="1" applyProtection="1">
      <alignment horizontal="center" vertical="center" wrapText="1"/>
      <protection locked="0"/>
    </xf>
    <xf numFmtId="0" fontId="19" fillId="11" borderId="10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0" fillId="0" borderId="0" xfId="0" applyFill="1"/>
    <xf numFmtId="0" fontId="42" fillId="0" borderId="35" xfId="0" applyFont="1" applyFill="1" applyBorder="1" applyAlignment="1">
      <alignment horizontal="left" vertical="top" wrapText="1"/>
    </xf>
    <xf numFmtId="0" fontId="20" fillId="11" borderId="10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left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19" fillId="16" borderId="10" xfId="0" applyFont="1" applyFill="1" applyBorder="1" applyAlignment="1" applyProtection="1">
      <alignment horizontal="center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0" fontId="20" fillId="16" borderId="10" xfId="0" applyFont="1" applyFill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0" fontId="20" fillId="13" borderId="10" xfId="0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 applyProtection="1">
      <alignment horizontal="center" vertical="center" wrapText="1"/>
      <protection locked="0"/>
    </xf>
    <xf numFmtId="0" fontId="20" fillId="3" borderId="10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/>
    <xf numFmtId="0" fontId="19" fillId="11" borderId="10" xfId="0" applyFont="1" applyFill="1" applyBorder="1" applyAlignment="1" applyProtection="1">
      <alignment horizontal="center" vertical="center" wrapText="1"/>
      <protection locked="0"/>
    </xf>
    <xf numFmtId="0" fontId="19" fillId="16" borderId="10" xfId="0" applyFont="1" applyFill="1" applyBorder="1" applyAlignment="1" applyProtection="1">
      <alignment horizontal="center" vertical="center" wrapText="1"/>
      <protection locked="0"/>
    </xf>
    <xf numFmtId="0" fontId="45" fillId="0" borderId="0" xfId="6" applyFont="1"/>
    <xf numFmtId="0" fontId="2" fillId="0" borderId="0" xfId="6"/>
    <xf numFmtId="0" fontId="45" fillId="0" borderId="11" xfId="6" applyFont="1" applyBorder="1" applyAlignment="1">
      <alignment horizontal="left" vertical="center" wrapText="1"/>
    </xf>
    <xf numFmtId="166" fontId="45" fillId="0" borderId="11" xfId="7" applyNumberFormat="1" applyFont="1" applyFill="1" applyBorder="1" applyAlignment="1">
      <alignment horizontal="center" vertical="center"/>
    </xf>
    <xf numFmtId="166" fontId="37" fillId="0" borderId="11" xfId="7" applyNumberFormat="1" applyFont="1" applyFill="1" applyBorder="1" applyAlignment="1">
      <alignment horizontal="center" vertical="center" wrapText="1"/>
    </xf>
    <xf numFmtId="166" fontId="45" fillId="0" borderId="11" xfId="7" applyNumberFormat="1" applyFont="1" applyFill="1" applyBorder="1" applyAlignment="1">
      <alignment horizontal="center" vertical="center" wrapText="1"/>
    </xf>
    <xf numFmtId="0" fontId="45" fillId="17" borderId="11" xfId="6" applyFont="1" applyFill="1" applyBorder="1"/>
    <xf numFmtId="166" fontId="37" fillId="17" borderId="11" xfId="6" applyNumberFormat="1" applyFont="1" applyFill="1" applyBorder="1"/>
    <xf numFmtId="166" fontId="45" fillId="17" borderId="11" xfId="6" applyNumberFormat="1" applyFont="1" applyFill="1" applyBorder="1"/>
    <xf numFmtId="166" fontId="2" fillId="0" borderId="0" xfId="6" applyNumberFormat="1"/>
    <xf numFmtId="0" fontId="37" fillId="0" borderId="0" xfId="6" applyFont="1" applyFill="1"/>
    <xf numFmtId="0" fontId="45" fillId="0" borderId="0" xfId="6" applyFont="1" applyFill="1"/>
    <xf numFmtId="166" fontId="37" fillId="0" borderId="0" xfId="6" applyNumberFormat="1" applyFont="1" applyFill="1"/>
    <xf numFmtId="166" fontId="45" fillId="0" borderId="0" xfId="6" applyNumberFormat="1" applyFont="1" applyFill="1"/>
    <xf numFmtId="0" fontId="37" fillId="18" borderId="11" xfId="6" applyFont="1" applyFill="1" applyBorder="1" applyAlignment="1">
      <alignment horizontal="center" vertical="center" wrapText="1"/>
    </xf>
    <xf numFmtId="0" fontId="45" fillId="18" borderId="11" xfId="6" applyFont="1" applyFill="1" applyBorder="1" applyAlignment="1">
      <alignment horizontal="center" vertical="center" wrapText="1"/>
    </xf>
    <xf numFmtId="0" fontId="45" fillId="3" borderId="11" xfId="6" applyFont="1" applyFill="1" applyBorder="1" applyAlignment="1">
      <alignment horizontal="left" vertical="center" wrapText="1"/>
    </xf>
    <xf numFmtId="166" fontId="45" fillId="3" borderId="11" xfId="7" applyNumberFormat="1" applyFont="1" applyFill="1" applyBorder="1" applyAlignment="1">
      <alignment horizontal="center" vertical="center"/>
    </xf>
    <xf numFmtId="166" fontId="37" fillId="3" borderId="11" xfId="7" applyNumberFormat="1" applyFont="1" applyFill="1" applyBorder="1" applyAlignment="1">
      <alignment horizontal="center" vertical="center" wrapText="1"/>
    </xf>
    <xf numFmtId="166" fontId="45" fillId="3" borderId="11" xfId="7" applyNumberFormat="1" applyFont="1" applyFill="1" applyBorder="1" applyAlignment="1">
      <alignment horizontal="center" vertical="center" wrapText="1"/>
    </xf>
    <xf numFmtId="166" fontId="37" fillId="0" borderId="0" xfId="6" applyNumberFormat="1" applyFont="1" applyFill="1" applyAlignment="1">
      <alignment vertical="center"/>
    </xf>
    <xf numFmtId="0" fontId="19" fillId="19" borderId="10" xfId="0" applyFont="1" applyFill="1" applyBorder="1" applyAlignment="1" applyProtection="1">
      <alignment horizontal="center" vertical="center" wrapText="1"/>
      <protection locked="0"/>
    </xf>
    <xf numFmtId="0" fontId="20" fillId="19" borderId="5" xfId="0" applyFont="1" applyFill="1" applyBorder="1" applyAlignment="1" applyProtection="1">
      <alignment horizontal="center" vertical="center" wrapText="1"/>
      <protection locked="0"/>
    </xf>
    <xf numFmtId="0" fontId="19" fillId="19" borderId="5" xfId="0" applyFont="1" applyFill="1" applyBorder="1" applyAlignment="1" applyProtection="1">
      <alignment horizontal="center" vertical="center" wrapText="1"/>
      <protection locked="0"/>
    </xf>
    <xf numFmtId="4" fontId="38" fillId="4" borderId="11" xfId="5" applyNumberFormat="1" applyFont="1" applyFill="1" applyBorder="1" applyAlignment="1">
      <alignment horizontal="right" wrapText="1"/>
    </xf>
    <xf numFmtId="4" fontId="38" fillId="8" borderId="11" xfId="5" applyNumberFormat="1" applyFont="1" applyFill="1" applyBorder="1" applyAlignment="1">
      <alignment horizontal="right" wrapText="1"/>
    </xf>
    <xf numFmtId="4" fontId="17" fillId="8" borderId="11" xfId="5" applyNumberFormat="1" applyFont="1" applyFill="1" applyBorder="1" applyAlignment="1">
      <alignment horizontal="right" wrapText="1"/>
    </xf>
    <xf numFmtId="4" fontId="17" fillId="3" borderId="11" xfId="5" applyNumberFormat="1" applyFont="1" applyFill="1" applyBorder="1" applyAlignment="1">
      <alignment horizontal="right" wrapText="1"/>
    </xf>
    <xf numFmtId="0" fontId="37" fillId="0" borderId="0" xfId="6" applyFont="1" applyFill="1" applyAlignment="1">
      <alignment wrapText="1"/>
    </xf>
    <xf numFmtId="0" fontId="45" fillId="0" borderId="0" xfId="6" applyFont="1" applyFill="1" applyAlignment="1">
      <alignment wrapText="1"/>
    </xf>
    <xf numFmtId="3" fontId="45" fillId="3" borderId="0" xfId="6" applyNumberFormat="1" applyFont="1" applyFill="1"/>
    <xf numFmtId="3" fontId="45" fillId="0" borderId="0" xfId="6" applyNumberFormat="1" applyFont="1" applyFill="1"/>
    <xf numFmtId="166" fontId="45" fillId="0" borderId="0" xfId="6" applyNumberFormat="1" applyFont="1"/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168" fontId="20" fillId="0" borderId="6" xfId="9" applyNumberFormat="1" applyFont="1" applyFill="1" applyBorder="1" applyAlignment="1" applyProtection="1">
      <alignment horizontal="left" vertical="top"/>
      <protection locked="0"/>
    </xf>
    <xf numFmtId="0" fontId="52" fillId="0" borderId="0" xfId="0" applyFont="1" applyAlignment="1">
      <alignment horizontal="right" vertical="top"/>
    </xf>
    <xf numFmtId="0" fontId="19" fillId="13" borderId="11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19" fillId="0" borderId="15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 applyProtection="1">
      <alignment horizontal="left" vertical="top"/>
      <protection locked="0"/>
    </xf>
    <xf numFmtId="0" fontId="19" fillId="11" borderId="12" xfId="0" applyFont="1" applyFill="1" applyBorder="1" applyAlignment="1" applyProtection="1">
      <alignment horizontal="center" vertical="center" wrapText="1"/>
      <protection locked="0"/>
    </xf>
    <xf numFmtId="0" fontId="19" fillId="11" borderId="13" xfId="0" applyFont="1" applyFill="1" applyBorder="1" applyAlignment="1" applyProtection="1">
      <alignment horizontal="center" vertical="center" wrapText="1"/>
      <protection locked="0"/>
    </xf>
    <xf numFmtId="0" fontId="19" fillId="11" borderId="14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19" fillId="11" borderId="8" xfId="0" applyFont="1" applyFill="1" applyBorder="1" applyAlignment="1" applyProtection="1">
      <alignment horizontal="center" vertical="center" wrapText="1"/>
      <protection locked="0"/>
    </xf>
    <xf numFmtId="0" fontId="19" fillId="11" borderId="9" xfId="0" applyFont="1" applyFill="1" applyBorder="1" applyAlignment="1" applyProtection="1">
      <alignment horizontal="center" vertical="center" wrapText="1"/>
      <protection locked="0"/>
    </xf>
    <xf numFmtId="0" fontId="19" fillId="11" borderId="10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center" vertical="center" wrapText="1"/>
    </xf>
    <xf numFmtId="0" fontId="19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25" xfId="0" applyFont="1" applyFill="1" applyBorder="1" applyAlignment="1" applyProtection="1">
      <alignment horizontal="center" vertical="center" wrapText="1"/>
      <protection locked="0"/>
    </xf>
    <xf numFmtId="0" fontId="38" fillId="0" borderId="0" xfId="5" applyFont="1" applyFill="1" applyBorder="1" applyAlignment="1">
      <alignment horizontal="center" vertical="center" wrapText="1"/>
    </xf>
    <xf numFmtId="0" fontId="19" fillId="13" borderId="12" xfId="0" applyFont="1" applyFill="1" applyBorder="1" applyAlignment="1" applyProtection="1">
      <alignment horizontal="center" vertical="center" wrapText="1"/>
      <protection locked="0"/>
    </xf>
    <xf numFmtId="0" fontId="19" fillId="13" borderId="13" xfId="0" applyFont="1" applyFill="1" applyBorder="1" applyAlignment="1" applyProtection="1">
      <alignment horizontal="center" vertical="center" wrapText="1"/>
      <protection locked="0"/>
    </xf>
    <xf numFmtId="0" fontId="19" fillId="13" borderId="14" xfId="0" applyFont="1" applyFill="1" applyBorder="1" applyAlignment="1" applyProtection="1">
      <alignment horizontal="center" vertical="center" wrapText="1"/>
      <protection locked="0"/>
    </xf>
    <xf numFmtId="0" fontId="37" fillId="9" borderId="25" xfId="3" applyFont="1" applyFill="1" applyBorder="1" applyAlignment="1">
      <alignment horizontal="center" vertical="center" wrapText="1"/>
    </xf>
    <xf numFmtId="0" fontId="37" fillId="9" borderId="28" xfId="3" applyFont="1" applyFill="1" applyBorder="1" applyAlignment="1">
      <alignment horizontal="center" vertical="center" wrapText="1"/>
    </xf>
    <xf numFmtId="0" fontId="37" fillId="9" borderId="18" xfId="3" applyFont="1" applyFill="1" applyBorder="1" applyAlignment="1">
      <alignment horizontal="center" vertical="center" wrapText="1"/>
    </xf>
    <xf numFmtId="0" fontId="37" fillId="12" borderId="11" xfId="3" applyFont="1" applyFill="1" applyBorder="1" applyAlignment="1">
      <alignment horizontal="center" vertical="center" wrapText="1"/>
    </xf>
    <xf numFmtId="0" fontId="38" fillId="12" borderId="11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38" fillId="9" borderId="25" xfId="5" applyFont="1" applyFill="1" applyBorder="1" applyAlignment="1">
      <alignment horizontal="center" vertical="center" wrapText="1"/>
    </xf>
    <xf numFmtId="0" fontId="38" fillId="9" borderId="28" xfId="5" applyFont="1" applyFill="1" applyBorder="1" applyAlignment="1">
      <alignment horizontal="center" vertical="center" wrapText="1"/>
    </xf>
    <xf numFmtId="0" fontId="38" fillId="9" borderId="18" xfId="5" applyFont="1" applyFill="1" applyBorder="1" applyAlignment="1">
      <alignment horizontal="center" vertical="center" wrapText="1"/>
    </xf>
    <xf numFmtId="0" fontId="38" fillId="10" borderId="25" xfId="5" applyFont="1" applyFill="1" applyBorder="1" applyAlignment="1">
      <alignment horizontal="center" vertical="center" wrapText="1"/>
    </xf>
    <xf numFmtId="0" fontId="38" fillId="10" borderId="28" xfId="5" applyFont="1" applyFill="1" applyBorder="1" applyAlignment="1">
      <alignment horizontal="center" vertical="center" wrapText="1"/>
    </xf>
    <xf numFmtId="0" fontId="38" fillId="10" borderId="18" xfId="5" applyFont="1" applyFill="1" applyBorder="1" applyAlignment="1">
      <alignment horizontal="center" vertical="center" wrapText="1"/>
    </xf>
    <xf numFmtId="0" fontId="19" fillId="13" borderId="8" xfId="0" applyFont="1" applyFill="1" applyBorder="1" applyAlignment="1" applyProtection="1">
      <alignment horizontal="center" vertical="center" wrapText="1"/>
      <protection locked="0"/>
    </xf>
    <xf numFmtId="0" fontId="19" fillId="13" borderId="9" xfId="0" applyFont="1" applyFill="1" applyBorder="1" applyAlignment="1" applyProtection="1">
      <alignment horizontal="center" vertical="center" wrapText="1"/>
      <protection locked="0"/>
    </xf>
    <xf numFmtId="0" fontId="19" fillId="13" borderId="10" xfId="0" applyFont="1" applyFill="1" applyBorder="1" applyAlignment="1" applyProtection="1">
      <alignment horizontal="center" vertical="center" wrapText="1"/>
      <protection locked="0"/>
    </xf>
    <xf numFmtId="0" fontId="19" fillId="19" borderId="38" xfId="0" applyFont="1" applyFill="1" applyBorder="1" applyAlignment="1" applyProtection="1">
      <alignment horizontal="center" vertical="center" wrapText="1"/>
      <protection locked="0"/>
    </xf>
    <xf numFmtId="0" fontId="19" fillId="19" borderId="13" xfId="0" applyFont="1" applyFill="1" applyBorder="1" applyAlignment="1" applyProtection="1">
      <alignment horizontal="center" vertical="center" wrapText="1"/>
      <protection locked="0"/>
    </xf>
    <xf numFmtId="0" fontId="19" fillId="19" borderId="37" xfId="0" applyFont="1" applyFill="1" applyBorder="1" applyAlignment="1" applyProtection="1">
      <alignment horizontal="center" vertical="center" wrapText="1"/>
      <protection locked="0"/>
    </xf>
    <xf numFmtId="0" fontId="19" fillId="19" borderId="9" xfId="0" applyFont="1" applyFill="1" applyBorder="1" applyAlignment="1" applyProtection="1">
      <alignment horizontal="center" vertical="center" wrapText="1"/>
      <protection locked="0"/>
    </xf>
    <xf numFmtId="0" fontId="19" fillId="19" borderId="10" xfId="0" applyFont="1" applyFill="1" applyBorder="1" applyAlignment="1" applyProtection="1">
      <alignment horizontal="center" vertical="center" wrapText="1"/>
      <protection locked="0"/>
    </xf>
    <xf numFmtId="0" fontId="19" fillId="11" borderId="38" xfId="0" applyFont="1" applyFill="1" applyBorder="1" applyAlignment="1" applyProtection="1">
      <alignment horizontal="center" vertical="center" wrapText="1"/>
      <protection locked="0"/>
    </xf>
    <xf numFmtId="0" fontId="19" fillId="11" borderId="37" xfId="0" applyFont="1" applyFill="1" applyBorder="1" applyAlignment="1" applyProtection="1">
      <alignment horizontal="center" vertical="center" wrapText="1"/>
      <protection locked="0"/>
    </xf>
    <xf numFmtId="0" fontId="19" fillId="16" borderId="12" xfId="0" applyFont="1" applyFill="1" applyBorder="1" applyAlignment="1" applyProtection="1">
      <alignment horizontal="center" vertical="center" wrapText="1"/>
      <protection locked="0"/>
    </xf>
    <xf numFmtId="0" fontId="19" fillId="16" borderId="13" xfId="0" applyFont="1" applyFill="1" applyBorder="1" applyAlignment="1" applyProtection="1">
      <alignment horizontal="center" vertical="center" wrapText="1"/>
      <protection locked="0"/>
    </xf>
    <xf numFmtId="0" fontId="19" fillId="16" borderId="37" xfId="0" applyFont="1" applyFill="1" applyBorder="1" applyAlignment="1" applyProtection="1">
      <alignment horizontal="center" vertical="center" wrapText="1"/>
      <protection locked="0"/>
    </xf>
    <xf numFmtId="0" fontId="19" fillId="16" borderId="9" xfId="0" applyFont="1" applyFill="1" applyBorder="1" applyAlignment="1" applyProtection="1">
      <alignment horizontal="center" vertical="center" wrapText="1"/>
      <protection locked="0"/>
    </xf>
    <xf numFmtId="0" fontId="19" fillId="16" borderId="10" xfId="0" applyFont="1" applyFill="1" applyBorder="1" applyAlignment="1" applyProtection="1">
      <alignment horizontal="center" vertical="center" wrapText="1"/>
      <protection locked="0"/>
    </xf>
    <xf numFmtId="0" fontId="19" fillId="3" borderId="38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19" fillId="3" borderId="37" xfId="0" applyFont="1" applyFill="1" applyBorder="1" applyAlignment="1" applyProtection="1">
      <alignment horizontal="center" vertical="center" wrapText="1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0" fillId="0" borderId="0" xfId="0"/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42" fillId="15" borderId="36" xfId="0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center" vertical="center"/>
    </xf>
    <xf numFmtId="0" fontId="45" fillId="18" borderId="11" xfId="6" applyFont="1" applyFill="1" applyBorder="1" applyAlignment="1">
      <alignment horizontal="center" vertical="center" wrapText="1"/>
    </xf>
    <xf numFmtId="0" fontId="45" fillId="0" borderId="0" xfId="6" applyFont="1" applyFill="1" applyAlignment="1">
      <alignment horizontal="left" wrapText="1"/>
    </xf>
    <xf numFmtId="0" fontId="37" fillId="0" borderId="0" xfId="6" applyFont="1" applyAlignment="1">
      <alignment horizontal="left" vertical="center" wrapText="1"/>
    </xf>
    <xf numFmtId="0" fontId="37" fillId="18" borderId="11" xfId="6" applyFont="1" applyFill="1" applyBorder="1" applyAlignment="1">
      <alignment horizontal="center" vertical="center" wrapText="1"/>
    </xf>
    <xf numFmtId="0" fontId="45" fillId="18" borderId="11" xfId="6" applyFont="1" applyFill="1" applyBorder="1" applyAlignment="1">
      <alignment horizontal="left" vertical="center" wrapText="1"/>
    </xf>
    <xf numFmtId="0" fontId="14" fillId="0" borderId="5" xfId="0" applyFont="1" applyFill="1" applyBorder="1" applyAlignment="1" applyProtection="1">
      <alignment horizontal="center" vertical="top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 vertical="top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center" vertical="top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top" wrapTex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14" borderId="5" xfId="0" applyFont="1" applyFill="1" applyBorder="1" applyAlignment="1" applyProtection="1">
      <alignment horizontal="center" vertical="center" wrapText="1"/>
      <protection locked="0"/>
    </xf>
    <xf numFmtId="0" fontId="14" fillId="14" borderId="15" xfId="0" applyFont="1" applyFill="1" applyBorder="1" applyAlignment="1" applyProtection="1">
      <alignment horizontal="center" vertical="center" wrapText="1"/>
      <protection locked="0"/>
    </xf>
    <xf numFmtId="0" fontId="34" fillId="6" borderId="25" xfId="3" applyNumberFormat="1" applyFont="1" applyFill="1" applyBorder="1" applyAlignment="1" applyProtection="1">
      <alignment horizontal="center" vertical="center" wrapText="1"/>
    </xf>
    <xf numFmtId="0" fontId="34" fillId="6" borderId="18" xfId="3" applyNumberFormat="1" applyFont="1" applyFill="1" applyBorder="1" applyAlignment="1" applyProtection="1">
      <alignment horizontal="center" vertical="center" wrapText="1"/>
    </xf>
    <xf numFmtId="49" fontId="31" fillId="0" borderId="0" xfId="4" applyNumberFormat="1" applyFont="1" applyFill="1" applyBorder="1" applyAlignment="1" applyProtection="1">
      <alignment horizontal="center" vertical="top" wrapText="1"/>
    </xf>
    <xf numFmtId="49" fontId="31" fillId="0" borderId="20" xfId="4" applyNumberFormat="1" applyFont="1" applyFill="1" applyBorder="1" applyAlignment="1" applyProtection="1">
      <alignment horizontal="center" vertical="top" wrapText="1"/>
    </xf>
    <xf numFmtId="0" fontId="33" fillId="6" borderId="21" xfId="5" applyFont="1" applyFill="1" applyBorder="1" applyAlignment="1">
      <alignment horizontal="center" wrapText="1"/>
    </xf>
    <xf numFmtId="0" fontId="33" fillId="6" borderId="24" xfId="5" applyFont="1" applyFill="1" applyBorder="1" applyAlignment="1">
      <alignment horizontal="center" wrapText="1"/>
    </xf>
    <xf numFmtId="0" fontId="33" fillId="6" borderId="22" xfId="5" applyFont="1" applyFill="1" applyBorder="1" applyAlignment="1">
      <alignment horizontal="center" vertical="center" wrapText="1"/>
    </xf>
    <xf numFmtId="0" fontId="33" fillId="6" borderId="23" xfId="5" applyFont="1" applyFill="1" applyBorder="1" applyAlignment="1">
      <alignment horizontal="center" vertical="center" wrapText="1"/>
    </xf>
    <xf numFmtId="0" fontId="34" fillId="6" borderId="21" xfId="3" applyNumberFormat="1" applyFont="1" applyFill="1" applyBorder="1" applyAlignment="1" applyProtection="1">
      <alignment horizontal="center" vertical="center" wrapText="1"/>
    </xf>
    <xf numFmtId="0" fontId="34" fillId="6" borderId="19" xfId="3" applyNumberFormat="1" applyFont="1" applyFill="1" applyBorder="1" applyAlignment="1" applyProtection="1">
      <alignment horizontal="center" vertical="center" wrapText="1"/>
    </xf>
    <xf numFmtId="0" fontId="34" fillId="3" borderId="25" xfId="3" applyNumberFormat="1" applyFont="1" applyFill="1" applyBorder="1" applyAlignment="1" applyProtection="1">
      <alignment horizontal="center" vertical="center" wrapText="1"/>
    </xf>
    <xf numFmtId="0" fontId="34" fillId="3" borderId="18" xfId="3" applyNumberFormat="1" applyFont="1" applyFill="1" applyBorder="1" applyAlignment="1" applyProtection="1">
      <alignment horizontal="center" vertical="center" wrapText="1"/>
    </xf>
    <xf numFmtId="49" fontId="31" fillId="9" borderId="20" xfId="4" applyNumberFormat="1" applyFont="1" applyFill="1" applyBorder="1" applyAlignment="1" applyProtection="1">
      <alignment horizontal="center" vertical="top" wrapText="1"/>
    </xf>
    <xf numFmtId="0" fontId="33" fillId="9" borderId="25" xfId="5" applyFont="1" applyFill="1" applyBorder="1" applyAlignment="1">
      <alignment horizontal="center" vertical="top" wrapText="1"/>
    </xf>
    <xf numFmtId="0" fontId="33" fillId="9" borderId="28" xfId="5" applyFont="1" applyFill="1" applyBorder="1" applyAlignment="1">
      <alignment horizontal="center" vertical="top" wrapText="1"/>
    </xf>
    <xf numFmtId="0" fontId="33" fillId="9" borderId="18" xfId="5" applyFont="1" applyFill="1" applyBorder="1" applyAlignment="1">
      <alignment horizontal="center" vertical="top" wrapText="1"/>
    </xf>
    <xf numFmtId="0" fontId="33" fillId="9" borderId="22" xfId="5" applyFont="1" applyFill="1" applyBorder="1" applyAlignment="1">
      <alignment horizontal="center" vertical="top" wrapText="1"/>
    </xf>
    <xf numFmtId="0" fontId="33" fillId="9" borderId="23" xfId="5" applyFont="1" applyFill="1" applyBorder="1" applyAlignment="1">
      <alignment horizontal="center" vertical="top" wrapText="1"/>
    </xf>
    <xf numFmtId="0" fontId="33" fillId="3" borderId="21" xfId="5" applyFont="1" applyFill="1" applyBorder="1" applyAlignment="1">
      <alignment horizontal="center" wrapText="1"/>
    </xf>
    <xf numFmtId="0" fontId="33" fillId="3" borderId="24" xfId="5" applyFont="1" applyFill="1" applyBorder="1" applyAlignment="1">
      <alignment horizontal="center" wrapText="1"/>
    </xf>
    <xf numFmtId="0" fontId="34" fillId="3" borderId="21" xfId="3" applyNumberFormat="1" applyFont="1" applyFill="1" applyBorder="1" applyAlignment="1" applyProtection="1">
      <alignment horizontal="center" vertical="center" wrapText="1"/>
    </xf>
    <xf numFmtId="0" fontId="34" fillId="3" borderId="19" xfId="3" applyNumberFormat="1" applyFont="1" applyFill="1" applyBorder="1" applyAlignment="1" applyProtection="1">
      <alignment horizontal="center" vertical="center" wrapText="1"/>
    </xf>
    <xf numFmtId="0" fontId="3" fillId="0" borderId="20" xfId="3" applyBorder="1" applyAlignment="1">
      <alignment horizontal="center" wrapText="1"/>
    </xf>
    <xf numFmtId="0" fontId="3" fillId="0" borderId="0" xfId="3" applyAlignment="1">
      <alignment horizontal="center" wrapText="1"/>
    </xf>
    <xf numFmtId="0" fontId="33" fillId="3" borderId="22" xfId="5" applyFont="1" applyFill="1" applyBorder="1" applyAlignment="1">
      <alignment horizontal="center" vertical="center" wrapText="1"/>
    </xf>
    <xf numFmtId="0" fontId="33" fillId="3" borderId="23" xfId="5" applyFont="1" applyFill="1" applyBorder="1" applyAlignment="1">
      <alignment horizontal="center" vertical="center" wrapText="1"/>
    </xf>
  </cellXfs>
  <cellStyles count="17">
    <cellStyle name="Гиперссылка" xfId="2" builtinId="8"/>
    <cellStyle name="Денежный 2" xfId="14"/>
    <cellStyle name="Обычный" xfId="0" builtinId="0"/>
    <cellStyle name="Обычный 2" xfId="3"/>
    <cellStyle name="Обычный 2 2" xfId="5"/>
    <cellStyle name="Обычный 2 3" xfId="11"/>
    <cellStyle name="Обычный 2 3 2" xfId="16"/>
    <cellStyle name="Обычный 3" xfId="4"/>
    <cellStyle name="Обычный 4" xfId="6"/>
    <cellStyle name="Обычный 5" xfId="8"/>
    <cellStyle name="Обычный 6" xfId="10"/>
    <cellStyle name="Обычный 7" xfId="15"/>
    <cellStyle name="Процентный" xfId="9" builtinId="5"/>
    <cellStyle name="Процентный 2" xfId="13"/>
    <cellStyle name="Финансовый" xfId="1" builtinId="3"/>
    <cellStyle name="Финансовый 2" xfId="7"/>
    <cellStyle name="Финансовый 3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4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4C"/>
      <color rgb="FF9D82EC"/>
      <color rgb="FF8B91A9"/>
      <color rgb="FF21E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Создано новых мест в общеобразовательных организациях в 2022 году нарастающим итогом</a:t>
            </a:r>
          </a:p>
          <a:p>
            <a:pPr>
              <a:defRPr/>
            </a:pPr>
            <a:r>
              <a:rPr lang="ru-RU" b="1"/>
              <a:t>всего</a:t>
            </a:r>
            <a:r>
              <a:rPr lang="ru-RU" b="1" baseline="0"/>
              <a:t> единиц,</a:t>
            </a:r>
            <a:r>
              <a:rPr lang="ru-RU" b="1"/>
              <a:t> в том числе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E0-45DE-98E6-7D7EF9EB6E5B}"/>
              </c:ext>
            </c:extLst>
          </c:dPt>
          <c:dPt>
            <c:idx val="1"/>
            <c:bubble3D val="0"/>
            <c:spPr>
              <a:solidFill>
                <a:srgbClr val="21EC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E0-45DE-98E6-7D7EF9EB6E5B}"/>
              </c:ext>
            </c:extLst>
          </c:dPt>
          <c:dPt>
            <c:idx val="2"/>
            <c:bubble3D val="0"/>
            <c:spPr>
              <a:solidFill>
                <a:srgbClr val="8B91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E0-45DE-98E6-7D7EF9EB6E5B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3D-429B-A365-363D05804EAE}"/>
              </c:ext>
            </c:extLst>
          </c:dPt>
          <c:dPt>
            <c:idx val="4"/>
            <c:bubble3D val="0"/>
            <c:spPr>
              <a:solidFill>
                <a:srgbClr val="9D82E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E0-45DE-98E6-7D7EF9EB6E5B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3D-429B-A365-363D05804EAE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3D-429B-A365-363D05804EAE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3D-429B-A365-363D05804EAE}"/>
              </c:ext>
            </c:extLst>
          </c:dPt>
          <c:dLbls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'Новые места в школах (2)'!$D$97:$K$97</c:f>
              <c:strCache>
                <c:ptCount val="8"/>
                <c:pt idx="0">
                  <c:v> в общеобразовательных организациях</c:v>
                </c:pt>
                <c:pt idx="1">
                  <c:v> за счет средств регионов и внебюджетных источников</c:v>
                </c:pt>
                <c:pt idx="2">
                  <c:v>в целях ликвидации третьей смены обучения </c:v>
                </c:pt>
                <c:pt idx="3">
                  <c:v>в связи с  демографическим фактором</c:v>
                </c:pt>
                <c:pt idx="4">
                  <c:v>при реализации мероприятий по модернизации инфраструктуры </c:v>
                </c:pt>
                <c:pt idx="5">
                  <c:v>в сельской местности и поселках городского типа</c:v>
                </c:pt>
                <c:pt idx="6">
                  <c:v>в субъектах СКФО</c:v>
                </c:pt>
                <c:pt idx="7">
                  <c:v>при осуществлении капвложений в объекты капстроительства</c:v>
                </c:pt>
              </c:strCache>
            </c:strRef>
          </c:cat>
          <c:val>
            <c:numRef>
              <c:f>'Новые места в школах (2)'!$D$98:$K$98</c:f>
              <c:numCache>
                <c:formatCode>#,##0</c:formatCode>
                <c:ptCount val="8"/>
                <c:pt idx="0">
                  <c:v>195106</c:v>
                </c:pt>
                <c:pt idx="1">
                  <c:v>188213</c:v>
                </c:pt>
                <c:pt idx="2">
                  <c:v>44614</c:v>
                </c:pt>
                <c:pt idx="3">
                  <c:v>40219</c:v>
                </c:pt>
                <c:pt idx="4">
                  <c:v>25166</c:v>
                </c:pt>
                <c:pt idx="5">
                  <c:v>7232</c:v>
                </c:pt>
                <c:pt idx="6">
                  <c:v>368</c:v>
                </c:pt>
                <c:pt idx="7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0-45DE-98E6-7D7EF9EB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702875440917887"/>
          <c:y val="0.20938612487998398"/>
          <c:w val="0.3169642382038575"/>
          <c:h val="0.69261922919193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395815</xdr:colOff>
      <xdr:row>143</xdr:row>
      <xdr:rowOff>21166</xdr:rowOff>
    </xdr:from>
    <xdr:to>
      <xdr:col>13</xdr:col>
      <xdr:colOff>486833</xdr:colOff>
      <xdr:row>197</xdr:row>
      <xdr:rowOff>31749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EE109"/>
  <sheetViews>
    <sheetView showGridLines="0" tabSelected="1" view="pageBreakPreview" topLeftCell="A3" zoomScale="60" zoomScaleNormal="70" workbookViewId="0">
      <pane xSplit="3" ySplit="12" topLeftCell="BU15" activePane="bottomRight" state="frozen"/>
      <selection activeCell="A3" sqref="A3"/>
      <selection pane="topRight" activeCell="D3" sqref="D3"/>
      <selection pane="bottomLeft" activeCell="A15" sqref="A15"/>
      <selection pane="bottomRight" activeCell="DZ4" sqref="DZ4"/>
    </sheetView>
  </sheetViews>
  <sheetFormatPr defaultColWidth="8.7109375" defaultRowHeight="12.75" x14ac:dyDescent="0.2"/>
  <cols>
    <col min="1" max="1" width="1.140625" style="23" customWidth="1"/>
    <col min="2" max="2" width="4.85546875" style="23" customWidth="1"/>
    <col min="3" max="3" width="28.5703125" style="23" customWidth="1"/>
    <col min="4" max="4" width="12.42578125" style="23" customWidth="1"/>
    <col min="5" max="7" width="11.28515625" style="23" customWidth="1"/>
    <col min="8" max="8" width="11.28515625" style="63" customWidth="1"/>
    <col min="9" max="33" width="11.28515625" style="23" customWidth="1"/>
    <col min="34" max="39" width="13.42578125" style="23" customWidth="1"/>
    <col min="40" max="69" width="11.28515625" style="23" hidden="1" customWidth="1"/>
    <col min="70" max="74" width="8.7109375" style="23" customWidth="1"/>
    <col min="75" max="75" width="12.140625" style="23" customWidth="1"/>
    <col min="76" max="80" width="8.7109375" style="23" hidden="1" customWidth="1"/>
    <col min="81" max="81" width="10.85546875" style="23" hidden="1" customWidth="1"/>
    <col min="82" max="86" width="8.7109375" style="23" hidden="1" customWidth="1"/>
    <col min="87" max="87" width="11.140625" style="23" hidden="1" customWidth="1"/>
    <col min="88" max="88" width="14" style="23" customWidth="1"/>
    <col min="89" max="89" width="12.85546875" style="23" customWidth="1"/>
    <col min="90" max="90" width="12.140625" style="23" customWidth="1"/>
    <col min="91" max="91" width="16.85546875" style="23" customWidth="1"/>
    <col min="92" max="94" width="8.7109375" style="23" hidden="1" customWidth="1"/>
    <col min="95" max="95" width="11.42578125" style="23" hidden="1" customWidth="1"/>
    <col min="96" max="98" width="8.7109375" style="23" hidden="1" customWidth="1"/>
    <col min="99" max="99" width="10.85546875" style="23" hidden="1" customWidth="1"/>
    <col min="100" max="102" width="8.7109375" style="23"/>
    <col min="103" max="103" width="10.5703125" style="23" customWidth="1"/>
    <col min="104" max="109" width="8.7109375" style="23"/>
    <col min="110" max="110" width="12.7109375" style="23" customWidth="1"/>
    <col min="111" max="111" width="12.85546875" style="23" customWidth="1"/>
    <col min="112" max="112" width="12.7109375" style="23" customWidth="1"/>
    <col min="113" max="113" width="11.85546875" style="23" customWidth="1"/>
    <col min="114" max="114" width="11.42578125" style="23" customWidth="1"/>
    <col min="115" max="115" width="12.85546875" style="23" customWidth="1"/>
    <col min="116" max="130" width="8.7109375" style="23"/>
    <col min="131" max="135" width="0" style="23" hidden="1" customWidth="1"/>
    <col min="136" max="16384" width="8.7109375" style="23"/>
  </cols>
  <sheetData>
    <row r="1" spans="1:135" ht="6.6" hidden="1" customHeight="1" x14ac:dyDescent="0.2">
      <c r="A1" s="76"/>
      <c r="B1" s="76"/>
      <c r="C1" s="26"/>
      <c r="D1" s="76"/>
      <c r="E1" s="76"/>
      <c r="F1" s="76"/>
      <c r="G1" s="76"/>
      <c r="H1" s="61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spans="1:135" ht="6.6" hidden="1" customHeight="1" x14ac:dyDescent="0.2">
      <c r="A2" s="76"/>
      <c r="B2" s="76"/>
      <c r="C2" s="53"/>
      <c r="D2" s="37"/>
      <c r="E2" s="37"/>
      <c r="F2" s="37"/>
      <c r="G2" s="37"/>
      <c r="H2" s="62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27"/>
      <c r="V2" s="255"/>
      <c r="W2" s="255"/>
      <c r="X2" s="255"/>
      <c r="Y2" s="255"/>
      <c r="Z2" s="255"/>
      <c r="AA2" s="255"/>
    </row>
    <row r="3" spans="1:135" s="35" customFormat="1" ht="102" customHeight="1" x14ac:dyDescent="0.25">
      <c r="A3" s="34"/>
      <c r="B3" s="34"/>
      <c r="C3" s="130"/>
      <c r="D3" s="267" t="s">
        <v>304</v>
      </c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7"/>
      <c r="CA3" s="267"/>
      <c r="CB3" s="267"/>
      <c r="CC3" s="267"/>
      <c r="CD3" s="267"/>
      <c r="CE3" s="267"/>
      <c r="CF3" s="267"/>
      <c r="CG3" s="267"/>
      <c r="CH3" s="267"/>
      <c r="CI3" s="267"/>
      <c r="CJ3" s="267"/>
      <c r="CK3" s="267"/>
      <c r="CL3" s="267"/>
      <c r="CM3" s="267"/>
      <c r="CN3" s="267"/>
      <c r="CO3" s="267"/>
      <c r="CP3" s="267"/>
      <c r="CQ3" s="267"/>
      <c r="CR3" s="267"/>
      <c r="CS3" s="267"/>
      <c r="CT3" s="267"/>
      <c r="CU3" s="267"/>
      <c r="CV3" s="267"/>
      <c r="CW3" s="267"/>
      <c r="CX3" s="267"/>
      <c r="CY3" s="267"/>
      <c r="CZ3" s="267"/>
      <c r="DA3" s="267"/>
      <c r="DB3" s="267"/>
      <c r="DC3" s="267"/>
      <c r="DD3" s="267"/>
      <c r="DE3" s="267"/>
      <c r="DF3" s="267"/>
      <c r="DG3" s="267"/>
      <c r="DH3" s="267"/>
      <c r="DI3" s="267"/>
      <c r="DX3" s="248" t="s">
        <v>305</v>
      </c>
      <c r="DY3" s="248"/>
      <c r="DZ3" s="248"/>
    </row>
    <row r="4" spans="1:135" ht="9" customHeight="1" x14ac:dyDescent="0.2">
      <c r="A4" s="76"/>
      <c r="B4" s="76"/>
      <c r="C4" s="131"/>
      <c r="D4" s="131"/>
      <c r="E4" s="131"/>
      <c r="F4" s="131"/>
      <c r="G4" s="131"/>
      <c r="H4" s="132"/>
      <c r="I4" s="131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</row>
    <row r="5" spans="1:135" ht="3" hidden="1" customHeight="1" x14ac:dyDescent="0.2">
      <c r="A5" s="76"/>
      <c r="B5" s="76"/>
      <c r="C5" s="131"/>
      <c r="D5" s="118"/>
      <c r="E5" s="118"/>
      <c r="F5" s="118"/>
      <c r="G5" s="118"/>
      <c r="H5" s="61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</row>
    <row r="6" spans="1:135" ht="65.099999999999994" customHeight="1" x14ac:dyDescent="0.2">
      <c r="A6" s="76"/>
      <c r="B6" s="76"/>
      <c r="C6" s="131"/>
      <c r="D6" s="250" t="s">
        <v>263</v>
      </c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</row>
    <row r="7" spans="1:135" ht="2.1" customHeight="1" x14ac:dyDescent="0.2">
      <c r="A7" s="76"/>
      <c r="B7" s="7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</row>
    <row r="8" spans="1:135" hidden="1" x14ac:dyDescent="0.2">
      <c r="C8" s="131"/>
      <c r="D8" s="131"/>
      <c r="E8" s="131"/>
      <c r="F8" s="131"/>
      <c r="G8" s="131"/>
      <c r="H8" s="132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</row>
    <row r="9" spans="1:135" ht="18.600000000000001" customHeight="1" thickBot="1" x14ac:dyDescent="0.25">
      <c r="A9" s="76"/>
      <c r="B9" s="76"/>
      <c r="C9" s="140" t="s">
        <v>142</v>
      </c>
      <c r="D9" s="142"/>
      <c r="E9" s="142"/>
      <c r="F9" s="142"/>
      <c r="G9" s="142"/>
      <c r="H9" s="142"/>
      <c r="I9" s="142"/>
      <c r="J9" s="142"/>
      <c r="K9" s="142"/>
      <c r="L9" s="141"/>
      <c r="M9" s="141"/>
      <c r="N9" s="142"/>
      <c r="O9" s="142"/>
      <c r="P9" s="141"/>
      <c r="Q9" s="141"/>
      <c r="R9" s="141"/>
      <c r="S9" s="141"/>
      <c r="T9" s="142"/>
      <c r="U9" s="142"/>
      <c r="V9" s="118"/>
      <c r="W9" s="118"/>
      <c r="X9" s="118"/>
      <c r="Y9" s="118"/>
      <c r="Z9" s="142"/>
      <c r="AA9" s="142"/>
      <c r="AB9" s="131"/>
      <c r="AC9" s="131"/>
      <c r="AD9" s="131"/>
      <c r="AE9" s="131"/>
      <c r="AF9" s="142"/>
      <c r="AG9" s="142"/>
      <c r="AH9" s="131"/>
      <c r="AI9" s="131"/>
      <c r="AJ9" s="131"/>
      <c r="AK9" s="131"/>
      <c r="AL9" s="142"/>
      <c r="AM9" s="142"/>
      <c r="AN9" s="131"/>
      <c r="AO9" s="131"/>
      <c r="AP9" s="131"/>
      <c r="AQ9" s="131"/>
      <c r="AR9" s="142"/>
      <c r="AS9" s="142"/>
      <c r="AT9" s="131"/>
      <c r="AU9" s="131"/>
      <c r="AV9" s="131"/>
      <c r="AW9" s="131"/>
      <c r="AX9" s="142"/>
      <c r="AY9" s="142"/>
      <c r="AZ9" s="131"/>
      <c r="BA9" s="131"/>
      <c r="BB9" s="131"/>
      <c r="BC9" s="131"/>
      <c r="BD9" s="142"/>
      <c r="BE9" s="142"/>
      <c r="BF9" s="131"/>
      <c r="BG9" s="131"/>
      <c r="BH9" s="131"/>
      <c r="BI9" s="131"/>
      <c r="BJ9" s="142"/>
      <c r="BK9" s="142"/>
      <c r="BL9" s="131"/>
      <c r="BM9" s="131"/>
      <c r="BN9" s="131"/>
      <c r="BO9" s="131"/>
      <c r="BP9" s="142"/>
      <c r="BQ9" s="142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115"/>
      <c r="CU9" s="115"/>
    </row>
    <row r="10" spans="1:135" ht="38.1" customHeight="1" thickTop="1" x14ac:dyDescent="0.2">
      <c r="A10" s="24"/>
      <c r="B10" s="36"/>
      <c r="C10" s="251" t="s">
        <v>7</v>
      </c>
      <c r="D10" s="257" t="s">
        <v>8</v>
      </c>
      <c r="E10" s="258"/>
      <c r="F10" s="258"/>
      <c r="G10" s="258"/>
      <c r="H10" s="258"/>
      <c r="I10" s="259"/>
      <c r="J10" s="251" t="s">
        <v>8</v>
      </c>
      <c r="K10" s="251"/>
      <c r="L10" s="251"/>
      <c r="M10" s="251"/>
      <c r="N10" s="260"/>
      <c r="O10" s="260"/>
      <c r="P10" s="252" t="s">
        <v>8</v>
      </c>
      <c r="Q10" s="252"/>
      <c r="R10" s="252"/>
      <c r="S10" s="252"/>
      <c r="T10" s="252"/>
      <c r="U10" s="252"/>
      <c r="V10" s="261" t="s">
        <v>8</v>
      </c>
      <c r="W10" s="254"/>
      <c r="X10" s="254"/>
      <c r="Y10" s="254"/>
      <c r="Z10" s="254"/>
      <c r="AA10" s="254"/>
      <c r="AB10" s="254" t="s">
        <v>8</v>
      </c>
      <c r="AC10" s="254"/>
      <c r="AD10" s="254"/>
      <c r="AE10" s="254"/>
      <c r="AF10" s="254"/>
      <c r="AG10" s="254"/>
      <c r="AH10" s="251" t="s">
        <v>8</v>
      </c>
      <c r="AI10" s="251"/>
      <c r="AJ10" s="251"/>
      <c r="AK10" s="251"/>
      <c r="AL10" s="251"/>
      <c r="AM10" s="251"/>
      <c r="AN10" s="251" t="s">
        <v>8</v>
      </c>
      <c r="AO10" s="251"/>
      <c r="AP10" s="251"/>
      <c r="AQ10" s="251"/>
      <c r="AR10" s="251"/>
      <c r="AS10" s="251"/>
      <c r="AT10" s="251" t="s">
        <v>8</v>
      </c>
      <c r="AU10" s="251"/>
      <c r="AV10" s="251"/>
      <c r="AW10" s="251"/>
      <c r="AX10" s="251"/>
      <c r="AY10" s="251"/>
      <c r="AZ10" s="251" t="s">
        <v>8</v>
      </c>
      <c r="BA10" s="251"/>
      <c r="BB10" s="251"/>
      <c r="BC10" s="251"/>
      <c r="BD10" s="251"/>
      <c r="BE10" s="251"/>
      <c r="BF10" s="251" t="s">
        <v>8</v>
      </c>
      <c r="BG10" s="251"/>
      <c r="BH10" s="251"/>
      <c r="BI10" s="251"/>
      <c r="BJ10" s="251"/>
      <c r="BK10" s="251"/>
      <c r="BL10" s="251" t="s">
        <v>8</v>
      </c>
      <c r="BM10" s="251"/>
      <c r="BN10" s="251"/>
      <c r="BO10" s="251"/>
      <c r="BP10" s="251"/>
      <c r="BQ10" s="260"/>
      <c r="BR10" s="274" t="s">
        <v>252</v>
      </c>
      <c r="BS10" s="275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5"/>
      <c r="CF10" s="275"/>
      <c r="CG10" s="275"/>
      <c r="CH10" s="275"/>
      <c r="CI10" s="276"/>
      <c r="CJ10" s="277" t="s">
        <v>253</v>
      </c>
      <c r="CK10" s="277"/>
      <c r="CL10" s="277"/>
      <c r="CM10" s="277"/>
      <c r="CN10" s="277"/>
      <c r="CO10" s="277"/>
      <c r="CP10" s="277"/>
      <c r="CQ10" s="277"/>
      <c r="CR10" s="277"/>
      <c r="CS10" s="277"/>
      <c r="CT10" s="277"/>
      <c r="CU10" s="277"/>
      <c r="CV10" s="271" t="s">
        <v>8</v>
      </c>
      <c r="CW10" s="272"/>
      <c r="CX10" s="272"/>
      <c r="CY10" s="272"/>
      <c r="CZ10" s="273"/>
      <c r="DA10" s="257" t="s">
        <v>8</v>
      </c>
      <c r="DB10" s="258"/>
      <c r="DC10" s="258"/>
      <c r="DD10" s="258"/>
      <c r="DE10" s="258"/>
      <c r="DF10" s="268" t="s">
        <v>8</v>
      </c>
      <c r="DG10" s="268"/>
      <c r="DH10" s="269"/>
      <c r="DI10" s="249" t="s">
        <v>8</v>
      </c>
      <c r="DJ10" s="249"/>
      <c r="DK10" s="249"/>
      <c r="DL10" s="294" t="s">
        <v>8</v>
      </c>
      <c r="DM10" s="258"/>
      <c r="DN10" s="258"/>
      <c r="DO10" s="258"/>
      <c r="DP10" s="295"/>
      <c r="DQ10" s="289" t="s">
        <v>8</v>
      </c>
      <c r="DR10" s="290"/>
      <c r="DS10" s="290"/>
      <c r="DT10" s="290"/>
      <c r="DU10" s="291"/>
      <c r="DV10" s="301" t="s">
        <v>8</v>
      </c>
      <c r="DW10" s="302"/>
      <c r="DX10" s="302"/>
      <c r="DY10" s="302"/>
      <c r="DZ10" s="303"/>
      <c r="EA10" s="296" t="s">
        <v>8</v>
      </c>
      <c r="EB10" s="297"/>
      <c r="EC10" s="297"/>
      <c r="ED10" s="297"/>
      <c r="EE10" s="298"/>
    </row>
    <row r="11" spans="1:135" s="100" customFormat="1" ht="117" customHeight="1" x14ac:dyDescent="0.2">
      <c r="A11" s="98"/>
      <c r="B11" s="99"/>
      <c r="C11" s="253"/>
      <c r="D11" s="262" t="s">
        <v>138</v>
      </c>
      <c r="E11" s="263"/>
      <c r="F11" s="263"/>
      <c r="G11" s="263"/>
      <c r="H11" s="263"/>
      <c r="I11" s="264"/>
      <c r="J11" s="253" t="s">
        <v>107</v>
      </c>
      <c r="K11" s="253"/>
      <c r="L11" s="253"/>
      <c r="M11" s="253"/>
      <c r="N11" s="265"/>
      <c r="O11" s="265"/>
      <c r="P11" s="252" t="s">
        <v>108</v>
      </c>
      <c r="Q11" s="252"/>
      <c r="R11" s="252"/>
      <c r="S11" s="252"/>
      <c r="T11" s="252"/>
      <c r="U11" s="252"/>
      <c r="V11" s="266" t="s">
        <v>140</v>
      </c>
      <c r="W11" s="252"/>
      <c r="X11" s="252"/>
      <c r="Y11" s="252"/>
      <c r="Z11" s="252"/>
      <c r="AA11" s="252"/>
      <c r="AB11" s="252" t="s">
        <v>109</v>
      </c>
      <c r="AC11" s="252"/>
      <c r="AD11" s="252"/>
      <c r="AE11" s="252"/>
      <c r="AF11" s="252"/>
      <c r="AG11" s="252"/>
      <c r="AH11" s="253" t="s">
        <v>110</v>
      </c>
      <c r="AI11" s="253"/>
      <c r="AJ11" s="253"/>
      <c r="AK11" s="253"/>
      <c r="AL11" s="253"/>
      <c r="AM11" s="253"/>
      <c r="AN11" s="253" t="s">
        <v>111</v>
      </c>
      <c r="AO11" s="253"/>
      <c r="AP11" s="253"/>
      <c r="AQ11" s="253"/>
      <c r="AR11" s="253"/>
      <c r="AS11" s="253"/>
      <c r="AT11" s="253" t="s">
        <v>112</v>
      </c>
      <c r="AU11" s="253"/>
      <c r="AV11" s="253"/>
      <c r="AW11" s="253"/>
      <c r="AX11" s="253"/>
      <c r="AY11" s="253"/>
      <c r="AZ11" s="253" t="s">
        <v>113</v>
      </c>
      <c r="BA11" s="253"/>
      <c r="BB11" s="253"/>
      <c r="BC11" s="253"/>
      <c r="BD11" s="253"/>
      <c r="BE11" s="253"/>
      <c r="BF11" s="253" t="s">
        <v>141</v>
      </c>
      <c r="BG11" s="253"/>
      <c r="BH11" s="253"/>
      <c r="BI11" s="253"/>
      <c r="BJ11" s="253"/>
      <c r="BK11" s="253"/>
      <c r="BL11" s="253" t="s">
        <v>115</v>
      </c>
      <c r="BM11" s="253"/>
      <c r="BN11" s="253"/>
      <c r="BO11" s="253"/>
      <c r="BP11" s="253"/>
      <c r="BQ11" s="265"/>
      <c r="BR11" s="280" t="s">
        <v>246</v>
      </c>
      <c r="BS11" s="281"/>
      <c r="BT11" s="281"/>
      <c r="BU11" s="281"/>
      <c r="BV11" s="281"/>
      <c r="BW11" s="282"/>
      <c r="BX11" s="283" t="s">
        <v>247</v>
      </c>
      <c r="BY11" s="284"/>
      <c r="BZ11" s="284"/>
      <c r="CA11" s="284"/>
      <c r="CB11" s="284"/>
      <c r="CC11" s="285"/>
      <c r="CD11" s="283" t="s">
        <v>248</v>
      </c>
      <c r="CE11" s="284"/>
      <c r="CF11" s="284"/>
      <c r="CG11" s="284"/>
      <c r="CH11" s="284"/>
      <c r="CI11" s="285"/>
      <c r="CJ11" s="278" t="s">
        <v>246</v>
      </c>
      <c r="CK11" s="278"/>
      <c r="CL11" s="278"/>
      <c r="CM11" s="278"/>
      <c r="CN11" s="279" t="s">
        <v>247</v>
      </c>
      <c r="CO11" s="279"/>
      <c r="CP11" s="279"/>
      <c r="CQ11" s="279"/>
      <c r="CR11" s="279" t="s">
        <v>248</v>
      </c>
      <c r="CS11" s="279"/>
      <c r="CT11" s="279"/>
      <c r="CU11" s="279"/>
      <c r="CV11" s="286" t="s">
        <v>268</v>
      </c>
      <c r="CW11" s="287"/>
      <c r="CX11" s="287"/>
      <c r="CY11" s="287"/>
      <c r="CZ11" s="288"/>
      <c r="DA11" s="262" t="s">
        <v>269</v>
      </c>
      <c r="DB11" s="263"/>
      <c r="DC11" s="263"/>
      <c r="DD11" s="263"/>
      <c r="DE11" s="263"/>
      <c r="DF11" s="268" t="s">
        <v>270</v>
      </c>
      <c r="DG11" s="268"/>
      <c r="DH11" s="269"/>
      <c r="DI11" s="249" t="s">
        <v>271</v>
      </c>
      <c r="DJ11" s="249"/>
      <c r="DK11" s="249"/>
      <c r="DL11" s="263" t="s">
        <v>291</v>
      </c>
      <c r="DM11" s="263"/>
      <c r="DN11" s="263"/>
      <c r="DO11" s="263"/>
      <c r="DP11" s="264"/>
      <c r="DQ11" s="292" t="s">
        <v>292</v>
      </c>
      <c r="DR11" s="292"/>
      <c r="DS11" s="292"/>
      <c r="DT11" s="292"/>
      <c r="DU11" s="293"/>
      <c r="DV11" s="304" t="s">
        <v>303</v>
      </c>
      <c r="DW11" s="305"/>
      <c r="DX11" s="305"/>
      <c r="DY11" s="305"/>
      <c r="DZ11" s="305"/>
      <c r="EA11" s="299" t="s">
        <v>265</v>
      </c>
      <c r="EB11" s="299"/>
      <c r="EC11" s="299"/>
      <c r="ED11" s="299"/>
      <c r="EE11" s="300"/>
    </row>
    <row r="12" spans="1:135" ht="40.5" customHeight="1" x14ac:dyDescent="0.2">
      <c r="A12" s="28"/>
      <c r="B12" s="37"/>
      <c r="C12" s="253"/>
      <c r="D12" s="94" t="s">
        <v>134</v>
      </c>
      <c r="E12" s="94" t="s">
        <v>135</v>
      </c>
      <c r="F12" s="94" t="s">
        <v>136</v>
      </c>
      <c r="G12" s="94" t="s">
        <v>137</v>
      </c>
      <c r="H12" s="95" t="s">
        <v>139</v>
      </c>
      <c r="I12" s="94" t="s">
        <v>143</v>
      </c>
      <c r="J12" s="77" t="s">
        <v>134</v>
      </c>
      <c r="K12" s="77" t="s">
        <v>135</v>
      </c>
      <c r="L12" s="77" t="s">
        <v>136</v>
      </c>
      <c r="M12" s="77" t="s">
        <v>137</v>
      </c>
      <c r="N12" s="64" t="s">
        <v>139</v>
      </c>
      <c r="O12" s="77" t="s">
        <v>143</v>
      </c>
      <c r="P12" s="25" t="s">
        <v>134</v>
      </c>
      <c r="Q12" s="25" t="s">
        <v>135</v>
      </c>
      <c r="R12" s="25" t="s">
        <v>136</v>
      </c>
      <c r="S12" s="25" t="s">
        <v>137</v>
      </c>
      <c r="T12" s="64" t="s">
        <v>139</v>
      </c>
      <c r="U12" s="77" t="s">
        <v>143</v>
      </c>
      <c r="V12" s="25" t="s">
        <v>134</v>
      </c>
      <c r="W12" s="25" t="s">
        <v>135</v>
      </c>
      <c r="X12" s="25" t="s">
        <v>136</v>
      </c>
      <c r="Y12" s="25" t="s">
        <v>137</v>
      </c>
      <c r="Z12" s="64" t="s">
        <v>139</v>
      </c>
      <c r="AA12" s="77" t="s">
        <v>143</v>
      </c>
      <c r="AB12" s="25" t="s">
        <v>134</v>
      </c>
      <c r="AC12" s="77" t="s">
        <v>135</v>
      </c>
      <c r="AD12" s="77" t="s">
        <v>136</v>
      </c>
      <c r="AE12" s="77" t="s">
        <v>137</v>
      </c>
      <c r="AF12" s="64" t="s">
        <v>139</v>
      </c>
      <c r="AG12" s="77" t="s">
        <v>143</v>
      </c>
      <c r="AH12" s="77" t="s">
        <v>134</v>
      </c>
      <c r="AI12" s="77" t="s">
        <v>135</v>
      </c>
      <c r="AJ12" s="77" t="s">
        <v>136</v>
      </c>
      <c r="AK12" s="77" t="s">
        <v>137</v>
      </c>
      <c r="AL12" s="64" t="s">
        <v>139</v>
      </c>
      <c r="AM12" s="77" t="s">
        <v>143</v>
      </c>
      <c r="AN12" s="77" t="s">
        <v>134</v>
      </c>
      <c r="AO12" s="77" t="s">
        <v>135</v>
      </c>
      <c r="AP12" s="77" t="s">
        <v>136</v>
      </c>
      <c r="AQ12" s="77" t="s">
        <v>137</v>
      </c>
      <c r="AR12" s="64" t="s">
        <v>139</v>
      </c>
      <c r="AS12" s="77" t="s">
        <v>143</v>
      </c>
      <c r="AT12" s="77" t="s">
        <v>134</v>
      </c>
      <c r="AU12" s="77" t="s">
        <v>135</v>
      </c>
      <c r="AV12" s="77" t="s">
        <v>136</v>
      </c>
      <c r="AW12" s="77" t="s">
        <v>137</v>
      </c>
      <c r="AX12" s="64" t="s">
        <v>139</v>
      </c>
      <c r="AY12" s="77" t="s">
        <v>143</v>
      </c>
      <c r="AZ12" s="77" t="s">
        <v>134</v>
      </c>
      <c r="BA12" s="77" t="s">
        <v>135</v>
      </c>
      <c r="BB12" s="77" t="s">
        <v>136</v>
      </c>
      <c r="BC12" s="77" t="s">
        <v>137</v>
      </c>
      <c r="BD12" s="64" t="s">
        <v>139</v>
      </c>
      <c r="BE12" s="77" t="s">
        <v>143</v>
      </c>
      <c r="BF12" s="77" t="s">
        <v>134</v>
      </c>
      <c r="BG12" s="77" t="s">
        <v>135</v>
      </c>
      <c r="BH12" s="77" t="s">
        <v>136</v>
      </c>
      <c r="BI12" s="77" t="s">
        <v>137</v>
      </c>
      <c r="BJ12" s="64" t="s">
        <v>139</v>
      </c>
      <c r="BK12" s="77" t="s">
        <v>143</v>
      </c>
      <c r="BL12" s="77" t="s">
        <v>134</v>
      </c>
      <c r="BM12" s="77" t="s">
        <v>135</v>
      </c>
      <c r="BN12" s="77" t="s">
        <v>136</v>
      </c>
      <c r="BO12" s="77" t="s">
        <v>137</v>
      </c>
      <c r="BP12" s="64" t="s">
        <v>139</v>
      </c>
      <c r="BQ12" s="74" t="s">
        <v>143</v>
      </c>
      <c r="BR12" s="102">
        <v>2018</v>
      </c>
      <c r="BS12" s="102">
        <v>2019</v>
      </c>
      <c r="BT12" s="102">
        <v>2020</v>
      </c>
      <c r="BU12" s="102">
        <v>2021</v>
      </c>
      <c r="BV12" s="102">
        <v>2022</v>
      </c>
      <c r="BW12" s="102" t="s">
        <v>143</v>
      </c>
      <c r="BX12" s="103">
        <v>2018</v>
      </c>
      <c r="BY12" s="103">
        <v>2019</v>
      </c>
      <c r="BZ12" s="103">
        <v>2020</v>
      </c>
      <c r="CA12" s="103">
        <v>2021</v>
      </c>
      <c r="CB12" s="103">
        <v>2022</v>
      </c>
      <c r="CC12" s="103" t="s">
        <v>143</v>
      </c>
      <c r="CD12" s="103">
        <v>2018</v>
      </c>
      <c r="CE12" s="103">
        <v>2019</v>
      </c>
      <c r="CF12" s="103">
        <v>2020</v>
      </c>
      <c r="CG12" s="103">
        <v>2021</v>
      </c>
      <c r="CH12" s="103">
        <v>2022</v>
      </c>
      <c r="CI12" s="103" t="s">
        <v>143</v>
      </c>
      <c r="CJ12" s="111">
        <v>2020</v>
      </c>
      <c r="CK12" s="111">
        <v>2021</v>
      </c>
      <c r="CL12" s="111">
        <v>2022</v>
      </c>
      <c r="CM12" s="111" t="s">
        <v>143</v>
      </c>
      <c r="CN12" s="114">
        <v>2020</v>
      </c>
      <c r="CO12" s="114">
        <v>2021</v>
      </c>
      <c r="CP12" s="114">
        <v>2022</v>
      </c>
      <c r="CQ12" s="114" t="s">
        <v>143</v>
      </c>
      <c r="CR12" s="114">
        <v>2020</v>
      </c>
      <c r="CS12" s="114">
        <v>2021</v>
      </c>
      <c r="CT12" s="114">
        <v>2022</v>
      </c>
      <c r="CU12" s="114" t="s">
        <v>143</v>
      </c>
      <c r="CV12" s="120" t="s">
        <v>134</v>
      </c>
      <c r="CW12" s="120" t="s">
        <v>135</v>
      </c>
      <c r="CX12" s="120" t="s">
        <v>136</v>
      </c>
      <c r="CY12" s="120" t="s">
        <v>137</v>
      </c>
      <c r="CZ12" s="120" t="s">
        <v>143</v>
      </c>
      <c r="DA12" s="119" t="s">
        <v>134</v>
      </c>
      <c r="DB12" s="119" t="s">
        <v>135</v>
      </c>
      <c r="DC12" s="119" t="s">
        <v>136</v>
      </c>
      <c r="DD12" s="119" t="s">
        <v>137</v>
      </c>
      <c r="DE12" s="119" t="s">
        <v>143</v>
      </c>
      <c r="DF12" s="125" t="s">
        <v>256</v>
      </c>
      <c r="DG12" s="125" t="s">
        <v>255</v>
      </c>
      <c r="DH12" s="126" t="s">
        <v>254</v>
      </c>
      <c r="DI12" s="128" t="s">
        <v>256</v>
      </c>
      <c r="DJ12" s="128" t="s">
        <v>255</v>
      </c>
      <c r="DK12" s="128" t="s">
        <v>254</v>
      </c>
      <c r="DL12" s="211" t="s">
        <v>134</v>
      </c>
      <c r="DM12" s="119" t="s">
        <v>135</v>
      </c>
      <c r="DN12" s="119" t="s">
        <v>136</v>
      </c>
      <c r="DO12" s="119" t="s">
        <v>137</v>
      </c>
      <c r="DP12" s="119" t="s">
        <v>143</v>
      </c>
      <c r="DQ12" s="234" t="s">
        <v>134</v>
      </c>
      <c r="DR12" s="236" t="s">
        <v>135</v>
      </c>
      <c r="DS12" s="236" t="s">
        <v>136</v>
      </c>
      <c r="DT12" s="236" t="s">
        <v>137</v>
      </c>
      <c r="DU12" s="236" t="s">
        <v>143</v>
      </c>
      <c r="DV12" s="246" t="s">
        <v>134</v>
      </c>
      <c r="DW12" s="207" t="s">
        <v>135</v>
      </c>
      <c r="DX12" s="207" t="s">
        <v>136</v>
      </c>
      <c r="DY12" s="207" t="s">
        <v>137</v>
      </c>
      <c r="DZ12" s="207" t="s">
        <v>143</v>
      </c>
      <c r="EA12" s="212" t="s">
        <v>134</v>
      </c>
      <c r="EB12" s="202" t="s">
        <v>135</v>
      </c>
      <c r="EC12" s="202" t="s">
        <v>136</v>
      </c>
      <c r="ED12" s="202" t="s">
        <v>137</v>
      </c>
      <c r="EE12" s="202" t="s">
        <v>143</v>
      </c>
    </row>
    <row r="13" spans="1:135" ht="12.75" customHeight="1" x14ac:dyDescent="0.2">
      <c r="A13" s="28"/>
      <c r="B13" s="37"/>
      <c r="C13" s="29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29">
        <v>32</v>
      </c>
      <c r="AI13" s="29">
        <v>33</v>
      </c>
      <c r="AJ13" s="29">
        <v>34</v>
      </c>
      <c r="AK13" s="29">
        <v>35</v>
      </c>
      <c r="AL13" s="29">
        <v>36</v>
      </c>
      <c r="AM13" s="29">
        <v>37</v>
      </c>
      <c r="AN13" s="29">
        <v>38</v>
      </c>
      <c r="AO13" s="29">
        <v>39</v>
      </c>
      <c r="AP13" s="29">
        <v>40</v>
      </c>
      <c r="AQ13" s="29">
        <v>41</v>
      </c>
      <c r="AR13" s="29">
        <v>42</v>
      </c>
      <c r="AS13" s="29">
        <v>43</v>
      </c>
      <c r="AT13" s="29">
        <v>44</v>
      </c>
      <c r="AU13" s="29">
        <v>45</v>
      </c>
      <c r="AV13" s="29">
        <v>46</v>
      </c>
      <c r="AW13" s="29">
        <v>47</v>
      </c>
      <c r="AX13" s="29">
        <v>48</v>
      </c>
      <c r="AY13" s="29">
        <v>49</v>
      </c>
      <c r="AZ13" s="29">
        <v>50</v>
      </c>
      <c r="BA13" s="29">
        <v>51</v>
      </c>
      <c r="BB13" s="29">
        <v>52</v>
      </c>
      <c r="BC13" s="29">
        <v>53</v>
      </c>
      <c r="BD13" s="29">
        <v>54</v>
      </c>
      <c r="BE13" s="29">
        <v>55</v>
      </c>
      <c r="BF13" s="29">
        <v>56</v>
      </c>
      <c r="BG13" s="29">
        <v>57</v>
      </c>
      <c r="BH13" s="29">
        <v>58</v>
      </c>
      <c r="BI13" s="29">
        <v>59</v>
      </c>
      <c r="BJ13" s="29">
        <v>60</v>
      </c>
      <c r="BK13" s="29">
        <v>61</v>
      </c>
      <c r="BL13" s="29">
        <v>62</v>
      </c>
      <c r="BM13" s="29">
        <v>63</v>
      </c>
      <c r="BN13" s="29">
        <v>64</v>
      </c>
      <c r="BO13" s="29">
        <v>65</v>
      </c>
      <c r="BP13" s="29">
        <v>66</v>
      </c>
      <c r="BQ13" s="75">
        <v>67</v>
      </c>
      <c r="BR13" s="101">
        <v>68</v>
      </c>
      <c r="BS13" s="101">
        <v>69</v>
      </c>
      <c r="BT13" s="101">
        <v>70</v>
      </c>
      <c r="BU13" s="101">
        <v>71</v>
      </c>
      <c r="BV13" s="101">
        <v>72</v>
      </c>
      <c r="BW13" s="101">
        <v>73</v>
      </c>
      <c r="BX13" s="110">
        <v>74</v>
      </c>
      <c r="BY13" s="110">
        <v>75</v>
      </c>
      <c r="BZ13" s="110">
        <v>76</v>
      </c>
      <c r="CA13" s="110">
        <v>77</v>
      </c>
      <c r="CB13" s="110">
        <v>78</v>
      </c>
      <c r="CC13" s="110">
        <v>79</v>
      </c>
      <c r="CD13" s="110">
        <v>80</v>
      </c>
      <c r="CE13" s="116">
        <v>81</v>
      </c>
      <c r="CF13" s="110">
        <v>82</v>
      </c>
      <c r="CG13" s="116">
        <v>83</v>
      </c>
      <c r="CH13" s="110">
        <v>84</v>
      </c>
      <c r="CI13" s="116">
        <v>85</v>
      </c>
      <c r="CJ13" s="113">
        <v>86</v>
      </c>
      <c r="CK13" s="113">
        <v>87</v>
      </c>
      <c r="CL13" s="113">
        <v>88</v>
      </c>
      <c r="CM13" s="113">
        <v>89</v>
      </c>
      <c r="CN13" s="112">
        <v>90</v>
      </c>
      <c r="CO13" s="112">
        <v>91</v>
      </c>
      <c r="CP13" s="112">
        <v>92</v>
      </c>
      <c r="CQ13" s="112">
        <v>93</v>
      </c>
      <c r="CR13" s="112">
        <v>94</v>
      </c>
      <c r="CS13" s="112">
        <v>95</v>
      </c>
      <c r="CT13" s="112">
        <v>96</v>
      </c>
      <c r="CU13" s="112">
        <v>97</v>
      </c>
      <c r="CV13" s="121">
        <v>98</v>
      </c>
      <c r="CW13" s="121">
        <v>99</v>
      </c>
      <c r="CX13" s="121">
        <v>100</v>
      </c>
      <c r="CY13" s="121">
        <v>101</v>
      </c>
      <c r="CZ13" s="121">
        <v>102</v>
      </c>
      <c r="DA13" s="96">
        <v>103</v>
      </c>
      <c r="DB13" s="96">
        <v>104</v>
      </c>
      <c r="DC13" s="96">
        <v>105</v>
      </c>
      <c r="DD13" s="96">
        <v>106</v>
      </c>
      <c r="DE13" s="96">
        <v>107</v>
      </c>
      <c r="DF13" s="124">
        <v>108</v>
      </c>
      <c r="DG13" s="124">
        <v>109</v>
      </c>
      <c r="DH13" s="127">
        <v>110</v>
      </c>
      <c r="DI13" s="129">
        <v>111</v>
      </c>
      <c r="DJ13" s="129">
        <v>112</v>
      </c>
      <c r="DK13" s="129">
        <v>113</v>
      </c>
      <c r="DL13" s="198">
        <v>114</v>
      </c>
      <c r="DM13" s="96">
        <v>115</v>
      </c>
      <c r="DN13" s="96">
        <v>116</v>
      </c>
      <c r="DO13" s="96">
        <v>117</v>
      </c>
      <c r="DP13" s="96">
        <v>118</v>
      </c>
      <c r="DQ13" s="235">
        <v>119</v>
      </c>
      <c r="DR13" s="235">
        <v>120</v>
      </c>
      <c r="DS13" s="235">
        <v>121</v>
      </c>
      <c r="DT13" s="235">
        <v>122</v>
      </c>
      <c r="DU13" s="235">
        <v>123</v>
      </c>
      <c r="DV13" s="209">
        <v>124</v>
      </c>
      <c r="DW13" s="209">
        <v>125</v>
      </c>
      <c r="DX13" s="209">
        <v>126</v>
      </c>
      <c r="DY13" s="209">
        <v>127</v>
      </c>
      <c r="DZ13" s="209">
        <v>128</v>
      </c>
      <c r="EA13" s="203">
        <v>129</v>
      </c>
      <c r="EB13" s="204">
        <v>130</v>
      </c>
      <c r="EC13" s="204">
        <v>131</v>
      </c>
      <c r="ED13" s="204">
        <v>132</v>
      </c>
      <c r="EE13" s="204">
        <v>133</v>
      </c>
    </row>
    <row r="14" spans="1:135" ht="29.25" customHeight="1" x14ac:dyDescent="0.2">
      <c r="A14" s="28"/>
      <c r="B14" s="37"/>
      <c r="C14" s="54" t="s">
        <v>12</v>
      </c>
      <c r="D14" s="55">
        <f>'0701 2019'!D14</f>
        <v>104827150.3734</v>
      </c>
      <c r="E14" s="55">
        <f>'0701 2020'!D14</f>
        <v>98670928.356710002</v>
      </c>
      <c r="F14" s="55">
        <f>'0701 2021'!D14</f>
        <v>84944248.946339995</v>
      </c>
      <c r="G14" s="55">
        <f>'0701 2022'!D14</f>
        <v>72522443.360189989</v>
      </c>
      <c r="H14" s="65">
        <f>'0701 0107 2023'!D14</f>
        <v>19534659.739259999</v>
      </c>
      <c r="I14" s="70"/>
      <c r="J14" s="55">
        <f>'0701 2019'!G14</f>
        <v>96110487.682660013</v>
      </c>
      <c r="K14" s="55">
        <f>'0701 2020'!G14</f>
        <v>91603278.552699983</v>
      </c>
      <c r="L14" s="55">
        <f>'0701 2021'!G14</f>
        <v>78217621.552510008</v>
      </c>
      <c r="M14" s="55">
        <f>'0701 2022'!G14</f>
        <v>68067918.633680001</v>
      </c>
      <c r="N14" s="65">
        <f>'0701 0107 2023'!G14</f>
        <v>17240010.623969998</v>
      </c>
      <c r="O14" s="70"/>
      <c r="P14" s="55">
        <f>'0701 2019'!J14</f>
        <v>24682186.592550002</v>
      </c>
      <c r="Q14" s="55">
        <f>'0701 2020'!J14</f>
        <v>11045320.692450002</v>
      </c>
      <c r="R14" s="55">
        <f>'0701 2021'!J14</f>
        <v>9510201.4741699994</v>
      </c>
      <c r="S14" s="55">
        <f>'0701 2022'!J14</f>
        <v>5056593.1745699998</v>
      </c>
      <c r="T14" s="65">
        <f>'0701 0107 2023'!J14</f>
        <v>600827.326</v>
      </c>
      <c r="U14" s="70"/>
      <c r="V14" s="55">
        <f>'0701 2019'!M14</f>
        <v>71049242.221110001</v>
      </c>
      <c r="W14" s="55">
        <f>'0701 2020'!M14</f>
        <v>80022843.779250011</v>
      </c>
      <c r="X14" s="55">
        <f>'0701 2021'!M14</f>
        <v>68707420.078340009</v>
      </c>
      <c r="Y14" s="55">
        <f>'0701 2022'!M14</f>
        <v>62131025.188109994</v>
      </c>
      <c r="Z14" s="65">
        <f>'0701 0107 2023'!M14</f>
        <v>16632618.741550002</v>
      </c>
      <c r="AA14" s="70"/>
      <c r="AB14" s="55">
        <f>'0701 2019'!P14</f>
        <v>379058.86900000001</v>
      </c>
      <c r="AC14" s="55">
        <f>'0701 2020'!P14</f>
        <v>535114.08100000001</v>
      </c>
      <c r="AD14" s="55">
        <f>'0701 2021'!P14</f>
        <v>0</v>
      </c>
      <c r="AE14" s="55">
        <f>'0701 2022'!P14</f>
        <v>880300.27099999995</v>
      </c>
      <c r="AF14" s="65">
        <f>'0701 0107 2023'!P14</f>
        <v>6564.5564199999999</v>
      </c>
      <c r="AG14" s="70"/>
      <c r="AH14" s="55">
        <f>'0701 2019'!S14</f>
        <v>8716662.6907400023</v>
      </c>
      <c r="AI14" s="55">
        <f>'0701 2020'!S14</f>
        <v>7067649.8040100001</v>
      </c>
      <c r="AJ14" s="55">
        <f>'0701 2021'!S14</f>
        <v>6726627.3938299995</v>
      </c>
      <c r="AK14" s="55">
        <f>'0701 2022'!S14</f>
        <v>4454524.7265099995</v>
      </c>
      <c r="AL14" s="65">
        <f>'0701 0107 2023'!S14</f>
        <v>2294649.1152900001</v>
      </c>
      <c r="AM14" s="70"/>
      <c r="AN14" s="55">
        <f>'0701 2019'!V14</f>
        <v>392088.37096000003</v>
      </c>
      <c r="AO14" s="55">
        <f>'0701 2020'!V14</f>
        <v>1023046.48539</v>
      </c>
      <c r="AP14" s="55">
        <f>'0701 2021'!V14</f>
        <v>504855.18599999999</v>
      </c>
      <c r="AQ14" s="55">
        <f>'0701 2022'!V14</f>
        <v>538000</v>
      </c>
      <c r="AR14" s="65">
        <f>'0701 0107 2023'!V14</f>
        <v>0</v>
      </c>
      <c r="AS14" s="70"/>
      <c r="AT14" s="55">
        <f>'0701 2019'!Y14</f>
        <v>326800</v>
      </c>
      <c r="AU14" s="55">
        <f>'0701 2020'!Y14</f>
        <v>260333.72372000001</v>
      </c>
      <c r="AV14" s="55">
        <f>'0701 2021'!Y14</f>
        <v>0</v>
      </c>
      <c r="AW14" s="55">
        <f>'0701 2022'!Y14</f>
        <v>66852.5</v>
      </c>
      <c r="AX14" s="65">
        <f>'0701 0107 2023'!Y14</f>
        <v>0</v>
      </c>
      <c r="AY14" s="70"/>
      <c r="AZ14" s="55">
        <f>'0701 2019'!AB14</f>
        <v>4107208.8538400005</v>
      </c>
      <c r="BA14" s="55">
        <f>'0701 2020'!AB14</f>
        <v>3272739.1658500009</v>
      </c>
      <c r="BB14" s="55">
        <f>'0701 2021'!AB14</f>
        <v>3501051.3605800001</v>
      </c>
      <c r="BC14" s="55">
        <f>'0701 2022'!AB14</f>
        <v>1723424.6026500002</v>
      </c>
      <c r="BD14" s="65">
        <f>'0701 0107 2023'!AB14</f>
        <v>1268298.6519499999</v>
      </c>
      <c r="BE14" s="70"/>
      <c r="BF14" s="55">
        <f>'0701 2019'!AE14</f>
        <v>1958423.50762</v>
      </c>
      <c r="BG14" s="55">
        <f>'0701 2020'!AE14</f>
        <v>1474370.4290500002</v>
      </c>
      <c r="BH14" s="55">
        <f>'0701 2021'!AE14</f>
        <v>1695190.4577100002</v>
      </c>
      <c r="BI14" s="55">
        <f>'0701 2022'!AE14</f>
        <v>664886.33057999995</v>
      </c>
      <c r="BJ14" s="65">
        <f>'0701 0107 2023'!AE14</f>
        <v>302146.52721000003</v>
      </c>
      <c r="BK14" s="70"/>
      <c r="BL14" s="55">
        <f>'0701 2019'!AH14</f>
        <v>1932141.95832</v>
      </c>
      <c r="BM14" s="55">
        <f>'0701 2020'!AH14</f>
        <v>1037160</v>
      </c>
      <c r="BN14" s="55">
        <f>'0701 2021'!AH14</f>
        <v>1025530.38954</v>
      </c>
      <c r="BO14" s="55">
        <f>'0701 2022'!AH14</f>
        <v>1461361.2932800001</v>
      </c>
      <c r="BP14" s="65">
        <f>'0701 0107 2023'!AH14</f>
        <v>724203.93613000005</v>
      </c>
      <c r="BQ14" s="70"/>
      <c r="BR14" s="104">
        <v>639</v>
      </c>
      <c r="BS14" s="104">
        <v>665</v>
      </c>
      <c r="BT14" s="104">
        <v>696</v>
      </c>
      <c r="BU14" s="105">
        <v>740.31130794401554</v>
      </c>
      <c r="BV14" s="105">
        <v>764.30366106248698</v>
      </c>
      <c r="BW14" s="70"/>
      <c r="BX14" s="105">
        <v>670.81636562027302</v>
      </c>
      <c r="BY14" s="105">
        <v>692.69151419490402</v>
      </c>
      <c r="BZ14" s="104">
        <v>719</v>
      </c>
      <c r="CA14" s="105">
        <v>760.87839873886605</v>
      </c>
      <c r="CB14" s="105">
        <v>788.53898039917476</v>
      </c>
      <c r="CC14" s="70"/>
      <c r="CD14" s="105">
        <v>549.14070608878581</v>
      </c>
      <c r="CE14" s="105">
        <v>582.56086077715258</v>
      </c>
      <c r="CF14" s="104">
        <v>624</v>
      </c>
      <c r="CG14" s="105">
        <v>676.00177746324732</v>
      </c>
      <c r="CH14" s="105">
        <v>689.41805981923073</v>
      </c>
      <c r="CI14" s="70"/>
      <c r="CJ14" s="106">
        <v>101.66977520959101</v>
      </c>
      <c r="CK14" s="106">
        <v>98.859503980861049</v>
      </c>
      <c r="CL14" s="106">
        <v>96.852806764516146</v>
      </c>
      <c r="CM14" s="70"/>
      <c r="CN14" s="106">
        <v>105.80742210460299</v>
      </c>
      <c r="CO14" s="106">
        <v>102.67678812403985</v>
      </c>
      <c r="CP14" s="106">
        <v>100.314413276953</v>
      </c>
      <c r="CQ14" s="70"/>
      <c r="CR14" s="106">
        <v>87.241636316608208</v>
      </c>
      <c r="CS14" s="106">
        <v>85.424915169129164</v>
      </c>
      <c r="CT14" s="106">
        <v>84.618826240861438</v>
      </c>
      <c r="CU14" s="70"/>
      <c r="CV14" s="122">
        <v>7284725</v>
      </c>
      <c r="CW14" s="122">
        <v>7320686</v>
      </c>
      <c r="CX14" s="122">
        <v>7425278</v>
      </c>
      <c r="CY14" s="122">
        <v>7235876</v>
      </c>
      <c r="CZ14" s="70"/>
      <c r="DA14" s="133">
        <f>D14/CV14</f>
        <v>14.389994182814039</v>
      </c>
      <c r="DB14" s="133">
        <f t="shared" ref="DB14:DD14" si="0">E14/CW14</f>
        <v>13.478371884371219</v>
      </c>
      <c r="DC14" s="133">
        <f t="shared" si="0"/>
        <v>11.439874567166374</v>
      </c>
      <c r="DD14" s="133">
        <f t="shared" si="0"/>
        <v>10.022621084190773</v>
      </c>
      <c r="DE14" s="134"/>
      <c r="DF14" s="133">
        <f>E14-D14</f>
        <v>-6156222.0166900009</v>
      </c>
      <c r="DG14" s="133">
        <f>F14-E14</f>
        <v>-13726679.410370007</v>
      </c>
      <c r="DH14" s="133">
        <f>G14-F14</f>
        <v>-12421805.586150005</v>
      </c>
      <c r="DI14" s="122">
        <f>CW14-CV14</f>
        <v>35961</v>
      </c>
      <c r="DJ14" s="122">
        <f>CX14-CW14</f>
        <v>104592</v>
      </c>
      <c r="DK14" s="122">
        <f>CY14-CX14</f>
        <v>-189402</v>
      </c>
      <c r="DL14" s="122">
        <v>7606698</v>
      </c>
      <c r="DM14" s="122">
        <v>7442925</v>
      </c>
      <c r="DN14" s="122">
        <v>7340593</v>
      </c>
      <c r="DO14" s="122">
        <v>7008149</v>
      </c>
      <c r="DP14" s="70"/>
      <c r="DQ14" s="237">
        <f>DL14/CV14</f>
        <v>1.0441983739949003</v>
      </c>
      <c r="DR14" s="237">
        <f t="shared" ref="DR14:DT14" si="1">DM14/CW14</f>
        <v>1.0166977520959102</v>
      </c>
      <c r="DS14" s="237">
        <f t="shared" si="1"/>
        <v>0.98859503980861052</v>
      </c>
      <c r="DT14" s="237">
        <f t="shared" si="1"/>
        <v>0.96852806764516142</v>
      </c>
      <c r="DU14" s="70"/>
      <c r="DV14" s="133">
        <f>D14/DL14</f>
        <v>13.780900776315821</v>
      </c>
      <c r="DW14" s="133">
        <f t="shared" ref="DW14:DY14" si="2">E14/DM14</f>
        <v>13.25700962413433</v>
      </c>
      <c r="DX14" s="133">
        <f t="shared" si="2"/>
        <v>11.571851067936882</v>
      </c>
      <c r="DY14" s="133">
        <f t="shared" si="2"/>
        <v>10.348302149424903</v>
      </c>
      <c r="DZ14" s="70"/>
      <c r="EA14" s="122">
        <v>46274</v>
      </c>
      <c r="EB14" s="122">
        <v>45955</v>
      </c>
      <c r="EC14" s="122">
        <v>44877</v>
      </c>
      <c r="ED14" s="122">
        <v>43342</v>
      </c>
      <c r="EE14" s="70"/>
    </row>
    <row r="15" spans="1:135" s="148" customFormat="1" ht="26.65" customHeight="1" x14ac:dyDescent="0.2">
      <c r="A15" s="143"/>
      <c r="B15" s="144"/>
      <c r="C15" s="145" t="s">
        <v>13</v>
      </c>
      <c r="D15" s="146">
        <f>'0701 2019'!D15</f>
        <v>15135046.057520002</v>
      </c>
      <c r="E15" s="146">
        <f>'0701 2020'!D15</f>
        <v>12050403.309130002</v>
      </c>
      <c r="F15" s="146">
        <f>'0701 2021'!D15</f>
        <v>11965417.065499997</v>
      </c>
      <c r="G15" s="146">
        <f>'0701 2022'!D15</f>
        <v>19063872.097319998</v>
      </c>
      <c r="H15" s="147">
        <f>'0701 0107 2023'!D15</f>
        <v>5099993.2208599998</v>
      </c>
      <c r="I15" s="69"/>
      <c r="J15" s="146">
        <f>'0701 2019'!G15</f>
        <v>13003058.528270002</v>
      </c>
      <c r="K15" s="146">
        <f>'0701 2020'!G15</f>
        <v>10064893.123159999</v>
      </c>
      <c r="L15" s="146">
        <f>'0701 2021'!G15</f>
        <v>10118001.256149998</v>
      </c>
      <c r="M15" s="146">
        <f>'0701 2022'!G15</f>
        <v>16755550.076579999</v>
      </c>
      <c r="N15" s="147">
        <f>'0701 0107 2023'!G15</f>
        <v>4206032.4808200002</v>
      </c>
      <c r="O15" s="69"/>
      <c r="P15" s="146">
        <f>'0701 2019'!J15</f>
        <v>3654656.82596</v>
      </c>
      <c r="Q15" s="146">
        <f>'0701 2020'!J15</f>
        <v>778617.94305999996</v>
      </c>
      <c r="R15" s="146">
        <f>'0701 2021'!J15</f>
        <v>2237249.2017799998</v>
      </c>
      <c r="S15" s="146">
        <f>'0701 2022'!J15</f>
        <v>797273</v>
      </c>
      <c r="T15" s="147">
        <f>'0701 0107 2023'!J15</f>
        <v>7560</v>
      </c>
      <c r="U15" s="69"/>
      <c r="V15" s="146">
        <f>'0701 2019'!M15</f>
        <v>9348401.7023099996</v>
      </c>
      <c r="W15" s="146">
        <f>'0701 2020'!M15</f>
        <v>9286275.1801000014</v>
      </c>
      <c r="X15" s="146">
        <f>'0701 2021'!M15</f>
        <v>7880752.0543699991</v>
      </c>
      <c r="Y15" s="146">
        <f>'0701 2022'!M15</f>
        <v>15958277.076579999</v>
      </c>
      <c r="Z15" s="147">
        <f>'0701 0107 2023'!M15</f>
        <v>4198472.4808200002</v>
      </c>
      <c r="AA15" s="69"/>
      <c r="AB15" s="146">
        <f>'0701 2019'!P15</f>
        <v>0</v>
      </c>
      <c r="AC15" s="146">
        <f>'0701 2020'!P15</f>
        <v>0</v>
      </c>
      <c r="AD15" s="146">
        <f>'0701 2021'!P15</f>
        <v>0</v>
      </c>
      <c r="AE15" s="146">
        <f>'0701 2022'!P15</f>
        <v>0</v>
      </c>
      <c r="AF15" s="147">
        <f>'0701 0107 2023'!P15</f>
        <v>0</v>
      </c>
      <c r="AG15" s="69"/>
      <c r="AH15" s="146">
        <f>'0701 2019'!S15</f>
        <v>2131987.5292500001</v>
      </c>
      <c r="AI15" s="146">
        <f>'0701 2020'!S15</f>
        <v>1985510.1859700002</v>
      </c>
      <c r="AJ15" s="146">
        <f>'0701 2021'!S15</f>
        <v>1847415.8093500002</v>
      </c>
      <c r="AK15" s="146">
        <f>'0701 2022'!S15</f>
        <v>2308322.0207400001</v>
      </c>
      <c r="AL15" s="147">
        <f>'0701 0107 2023'!S15</f>
        <v>893960.74004000006</v>
      </c>
      <c r="AM15" s="69"/>
      <c r="AN15" s="146">
        <f>'0701 2019'!V15</f>
        <v>0</v>
      </c>
      <c r="AO15" s="146">
        <f>'0701 2020'!V15</f>
        <v>725954.09299999999</v>
      </c>
      <c r="AP15" s="146">
        <f>'0701 2021'!V15</f>
        <v>504855.18599999999</v>
      </c>
      <c r="AQ15" s="146">
        <f>'0701 2022'!V15</f>
        <v>538000</v>
      </c>
      <c r="AR15" s="147">
        <f>'0701 0107 2023'!V15</f>
        <v>0</v>
      </c>
      <c r="AS15" s="69"/>
      <c r="AT15" s="146">
        <f>'0701 2019'!Y15</f>
        <v>0</v>
      </c>
      <c r="AU15" s="146">
        <f>'0701 2020'!Y15</f>
        <v>0</v>
      </c>
      <c r="AV15" s="146">
        <f>'0701 2021'!Y15</f>
        <v>0</v>
      </c>
      <c r="AW15" s="146">
        <f>'0701 2022'!Y15</f>
        <v>0</v>
      </c>
      <c r="AX15" s="147">
        <f>'0701 0107 2023'!Y15</f>
        <v>0</v>
      </c>
      <c r="AY15" s="69"/>
      <c r="AZ15" s="146">
        <f>'0701 2019'!AB15</f>
        <v>222594.30413</v>
      </c>
      <c r="BA15" s="146">
        <f>'0701 2020'!AB15</f>
        <v>222396.09297</v>
      </c>
      <c r="BB15" s="146">
        <f>'0701 2021'!AB15</f>
        <v>317030.23381000001</v>
      </c>
      <c r="BC15" s="146">
        <f>'0701 2022'!AB15</f>
        <v>308960.72745999997</v>
      </c>
      <c r="BD15" s="147">
        <f>'0701 0107 2023'!AB15</f>
        <v>169756.80390999999</v>
      </c>
      <c r="BE15" s="69"/>
      <c r="BF15" s="146">
        <f>'0701 2019'!AE15</f>
        <v>5897.2251200000001</v>
      </c>
      <c r="BG15" s="146">
        <f>'0701 2020'!AE15</f>
        <v>0</v>
      </c>
      <c r="BH15" s="146">
        <f>'0701 2021'!AE15</f>
        <v>0</v>
      </c>
      <c r="BI15" s="146">
        <f>'0701 2022'!AE15</f>
        <v>0</v>
      </c>
      <c r="BJ15" s="147">
        <f>'0701 0107 2023'!AE15</f>
        <v>0</v>
      </c>
      <c r="BK15" s="69"/>
      <c r="BL15" s="146">
        <f>'0701 2019'!AH15</f>
        <v>1903496</v>
      </c>
      <c r="BM15" s="146">
        <f>'0701 2020'!AH15</f>
        <v>1037160</v>
      </c>
      <c r="BN15" s="146">
        <f>'0701 2021'!AH15</f>
        <v>1025530.38954</v>
      </c>
      <c r="BO15" s="146">
        <f>'0701 2022'!AH15</f>
        <v>1461361.2932800001</v>
      </c>
      <c r="BP15" s="147">
        <f>'0701 0107 2023'!AH15</f>
        <v>724203.93613000005</v>
      </c>
      <c r="BQ15" s="69"/>
      <c r="BR15" s="107">
        <v>649</v>
      </c>
      <c r="BS15" s="107">
        <v>670</v>
      </c>
      <c r="BT15" s="107">
        <v>692</v>
      </c>
      <c r="BU15" s="107">
        <v>724.19753787264403</v>
      </c>
      <c r="BV15" s="107">
        <v>718.41043892846233</v>
      </c>
      <c r="BW15" s="69"/>
      <c r="BX15" s="107">
        <v>665.89352166878109</v>
      </c>
      <c r="BY15" s="107">
        <v>682.18056968578628</v>
      </c>
      <c r="BZ15" s="107">
        <v>699</v>
      </c>
      <c r="CA15" s="107">
        <v>726.14845448203778</v>
      </c>
      <c r="CB15" s="107">
        <v>717.74535347932408</v>
      </c>
      <c r="CC15" s="69"/>
      <c r="CD15" s="107">
        <v>560.1750795300353</v>
      </c>
      <c r="CE15" s="107">
        <v>603.39655344821836</v>
      </c>
      <c r="CF15" s="107">
        <v>654</v>
      </c>
      <c r="CG15" s="107">
        <v>713.00487631640055</v>
      </c>
      <c r="CH15" s="107">
        <v>722.32308028173861</v>
      </c>
      <c r="CI15" s="69"/>
      <c r="CJ15" s="107">
        <v>100.08532061622957</v>
      </c>
      <c r="CK15" s="107">
        <v>98.607268697924454</v>
      </c>
      <c r="CL15" s="107">
        <v>97.786903483175507</v>
      </c>
      <c r="CM15" s="69"/>
      <c r="CN15" s="107">
        <v>102.92547376875606</v>
      </c>
      <c r="CO15" s="107">
        <v>101.18302570249733</v>
      </c>
      <c r="CP15" s="107">
        <v>100.10762409936248</v>
      </c>
      <c r="CQ15" s="69"/>
      <c r="CR15" s="107">
        <v>83.276782712709817</v>
      </c>
      <c r="CS15" s="107">
        <v>83.557408265932054</v>
      </c>
      <c r="CT15" s="107">
        <v>84.220824153536569</v>
      </c>
      <c r="CU15" s="69"/>
      <c r="CV15" s="107">
        <v>1765478</v>
      </c>
      <c r="CW15" s="107">
        <v>1769795</v>
      </c>
      <c r="CX15" s="107">
        <v>1785987</v>
      </c>
      <c r="CY15" s="107">
        <v>1721389</v>
      </c>
      <c r="CZ15" s="69"/>
      <c r="DA15" s="135">
        <f t="shared" ref="DA15:DA78" si="3">D15/CV15</f>
        <v>8.5727752243415107</v>
      </c>
      <c r="DB15" s="135">
        <f t="shared" ref="DB15:DB78" si="4">E15/CW15</f>
        <v>6.8089260672168255</v>
      </c>
      <c r="DC15" s="135">
        <f t="shared" ref="DC15:DC78" si="5">F15/CX15</f>
        <v>6.6996103921809045</v>
      </c>
      <c r="DD15" s="135">
        <f t="shared" ref="DD15:DD78" si="6">G15/CY15</f>
        <v>11.074703101576691</v>
      </c>
      <c r="DE15" s="136"/>
      <c r="DF15" s="135">
        <f t="shared" ref="DF15:DF78" si="7">E15-D15</f>
        <v>-3084642.7483900003</v>
      </c>
      <c r="DG15" s="135">
        <f t="shared" ref="DG15:DG78" si="8">F15-E15</f>
        <v>-84986.243630005047</v>
      </c>
      <c r="DH15" s="135">
        <f t="shared" ref="DH15:DH78" si="9">G15-F15</f>
        <v>7098455.0318200011</v>
      </c>
      <c r="DI15" s="107">
        <f t="shared" ref="DI15:DI78" si="10">CW15-CV15</f>
        <v>4317</v>
      </c>
      <c r="DJ15" s="107">
        <f t="shared" ref="DJ15:DJ78" si="11">CX15-CW15</f>
        <v>16192</v>
      </c>
      <c r="DK15" s="107">
        <f t="shared" ref="DK15:DK78" si="12">CY15-CX15</f>
        <v>-64598</v>
      </c>
      <c r="DL15" s="107">
        <v>1800699</v>
      </c>
      <c r="DM15" s="107">
        <v>1771305</v>
      </c>
      <c r="DN15" s="107">
        <v>1761113</v>
      </c>
      <c r="DO15" s="107">
        <v>1683293</v>
      </c>
      <c r="DP15" s="69"/>
      <c r="DQ15" s="238">
        <f t="shared" ref="DQ15:DQ78" si="13">DL15/CV15</f>
        <v>1.01994983794757</v>
      </c>
      <c r="DR15" s="238">
        <f t="shared" ref="DR15:DR78" si="14">DM15/CW15</f>
        <v>1.0008532061622957</v>
      </c>
      <c r="DS15" s="238">
        <f t="shared" ref="DS15:DS78" si="15">DN15/CX15</f>
        <v>0.98607268697924455</v>
      </c>
      <c r="DT15" s="238">
        <f t="shared" ref="DT15:DT78" si="16">DO15/CY15</f>
        <v>0.97786903483175502</v>
      </c>
      <c r="DU15" s="69"/>
      <c r="DV15" s="135">
        <f t="shared" ref="DV15:DV78" si="17">D15/DL15</f>
        <v>8.4050949423085157</v>
      </c>
      <c r="DW15" s="135">
        <f t="shared" ref="DW15:DW78" si="18">E15/DM15</f>
        <v>6.803121601943201</v>
      </c>
      <c r="DX15" s="135">
        <f t="shared" ref="DX15:DX78" si="19">F15/DN15</f>
        <v>6.7942358414820605</v>
      </c>
      <c r="DY15" s="135">
        <f t="shared" ref="DY15:DY78" si="20">G15/DO15</f>
        <v>11.325343892786341</v>
      </c>
      <c r="DZ15" s="69"/>
      <c r="EA15" s="107">
        <v>8538</v>
      </c>
      <c r="EB15" s="107">
        <v>8537</v>
      </c>
      <c r="EC15" s="107">
        <v>7980</v>
      </c>
      <c r="ED15" s="107">
        <v>7187</v>
      </c>
      <c r="EE15" s="69"/>
    </row>
    <row r="16" spans="1:135" ht="16.5" customHeight="1" x14ac:dyDescent="0.2">
      <c r="A16" s="31"/>
      <c r="B16" s="38">
        <v>1</v>
      </c>
      <c r="C16" s="30" t="s">
        <v>14</v>
      </c>
      <c r="D16" s="52">
        <f>'0701 2019'!D16</f>
        <v>1868483.59702</v>
      </c>
      <c r="E16" s="52">
        <f>'0701 2020'!D16</f>
        <v>1051602.6169400001</v>
      </c>
      <c r="F16" s="52">
        <f>'0701 2021'!D16</f>
        <v>762865.91567000002</v>
      </c>
      <c r="G16" s="52">
        <f>'0701 2022'!D16</f>
        <v>824746.94325999997</v>
      </c>
      <c r="H16" s="66">
        <f>'0701 0107 2023'!D16</f>
        <v>113063.91772</v>
      </c>
      <c r="I16" s="69"/>
      <c r="J16" s="52">
        <f>'0701 2019'!G16</f>
        <v>1868483.59702</v>
      </c>
      <c r="K16" s="52">
        <f>'0701 2020'!G16</f>
        <v>1051602.6169400001</v>
      </c>
      <c r="L16" s="52">
        <f>'0701 2021'!G16</f>
        <v>762865.91567000002</v>
      </c>
      <c r="M16" s="52">
        <f>'0701 2022'!G16</f>
        <v>824746.94325999997</v>
      </c>
      <c r="N16" s="66">
        <f>'0701 0107 2023'!G16</f>
        <v>113063.91772</v>
      </c>
      <c r="O16" s="69"/>
      <c r="P16" s="52">
        <f>'0701 2019'!J16</f>
        <v>966382.61580000003</v>
      </c>
      <c r="Q16" s="52">
        <f>'0701 2020'!J16</f>
        <v>60000.000059999998</v>
      </c>
      <c r="R16" s="52">
        <f>'0701 2021'!J16</f>
        <v>0</v>
      </c>
      <c r="S16" s="52">
        <f>'0701 2022'!J16</f>
        <v>0</v>
      </c>
      <c r="T16" s="66">
        <f>'0701 0107 2023'!J16</f>
        <v>0</v>
      </c>
      <c r="U16" s="69"/>
      <c r="V16" s="52">
        <f>'0701 2019'!M16</f>
        <v>902100.98121999996</v>
      </c>
      <c r="W16" s="52">
        <f>'0701 2020'!M16</f>
        <v>991602.61687999999</v>
      </c>
      <c r="X16" s="52">
        <f>'0701 2021'!M16</f>
        <v>762865.91567000002</v>
      </c>
      <c r="Y16" s="52">
        <f>'0701 2022'!M16</f>
        <v>824746.94325999997</v>
      </c>
      <c r="Z16" s="66">
        <f>'0701 0107 2023'!M16</f>
        <v>113063.91772</v>
      </c>
      <c r="AA16" s="69"/>
      <c r="AB16" s="52">
        <f>'0701 2019'!P16</f>
        <v>0</v>
      </c>
      <c r="AC16" s="52">
        <f>'0701 2020'!P16</f>
        <v>0</v>
      </c>
      <c r="AD16" s="52">
        <f>'0701 2021'!P16</f>
        <v>0</v>
      </c>
      <c r="AE16" s="52">
        <f>'0701 2022'!P16</f>
        <v>0</v>
      </c>
      <c r="AF16" s="66">
        <f>'0701 0107 2023'!P16</f>
        <v>0</v>
      </c>
      <c r="AG16" s="69"/>
      <c r="AH16" s="52">
        <f>'0701 2019'!S16</f>
        <v>0</v>
      </c>
      <c r="AI16" s="52">
        <f>'0701 2020'!S16</f>
        <v>0</v>
      </c>
      <c r="AJ16" s="52">
        <f>'0701 2021'!S16</f>
        <v>0</v>
      </c>
      <c r="AK16" s="52">
        <f>'0701 2022'!S16</f>
        <v>0</v>
      </c>
      <c r="AL16" s="66">
        <f>'0701 0107 2023'!S16</f>
        <v>0</v>
      </c>
      <c r="AM16" s="69"/>
      <c r="AN16" s="52">
        <f>'0701 2019'!V16</f>
        <v>0</v>
      </c>
      <c r="AO16" s="52">
        <f>'0701 2020'!V16</f>
        <v>0</v>
      </c>
      <c r="AP16" s="52">
        <f>'0701 2021'!V16</f>
        <v>0</v>
      </c>
      <c r="AQ16" s="52">
        <f>'0701 2022'!V16</f>
        <v>0</v>
      </c>
      <c r="AR16" s="66">
        <f>'0701 0107 2023'!V16</f>
        <v>0</v>
      </c>
      <c r="AS16" s="69"/>
      <c r="AT16" s="52">
        <f>'0701 2019'!Y16</f>
        <v>0</v>
      </c>
      <c r="AU16" s="52">
        <f>'0701 2020'!Y16</f>
        <v>0</v>
      </c>
      <c r="AV16" s="52">
        <f>'0701 2021'!Y16</f>
        <v>0</v>
      </c>
      <c r="AW16" s="52">
        <f>'0701 2022'!Y16</f>
        <v>0</v>
      </c>
      <c r="AX16" s="66">
        <f>'0701 0107 2023'!Y16</f>
        <v>0</v>
      </c>
      <c r="AY16" s="69"/>
      <c r="AZ16" s="52">
        <f>'0701 2019'!AB16</f>
        <v>0</v>
      </c>
      <c r="BA16" s="52">
        <f>'0701 2020'!AB16</f>
        <v>0</v>
      </c>
      <c r="BB16" s="52">
        <f>'0701 2021'!AB16</f>
        <v>0</v>
      </c>
      <c r="BC16" s="52">
        <f>'0701 2022'!AB16</f>
        <v>0</v>
      </c>
      <c r="BD16" s="66">
        <f>'0701 0107 2023'!AB16</f>
        <v>0</v>
      </c>
      <c r="BE16" s="69"/>
      <c r="BF16" s="52">
        <f>'0701 2019'!AE16</f>
        <v>0</v>
      </c>
      <c r="BG16" s="52">
        <f>'0701 2020'!AE16</f>
        <v>0</v>
      </c>
      <c r="BH16" s="52">
        <f>'0701 2021'!AE16</f>
        <v>0</v>
      </c>
      <c r="BI16" s="52">
        <f>'0701 2022'!AE16</f>
        <v>0</v>
      </c>
      <c r="BJ16" s="66">
        <f>'0701 0107 2023'!AE16</f>
        <v>0</v>
      </c>
      <c r="BK16" s="69"/>
      <c r="BL16" s="52">
        <f>'0701 2019'!AH16</f>
        <v>0</v>
      </c>
      <c r="BM16" s="52">
        <f>'0701 2020'!AH16</f>
        <v>0</v>
      </c>
      <c r="BN16" s="52">
        <f>'0701 2021'!AH16</f>
        <v>0</v>
      </c>
      <c r="BO16" s="52">
        <f>'0701 2022'!AH16</f>
        <v>0</v>
      </c>
      <c r="BP16" s="66">
        <f>'0701 0107 2023'!AH16</f>
        <v>0</v>
      </c>
      <c r="BQ16" s="69"/>
      <c r="BR16" s="108">
        <v>668</v>
      </c>
      <c r="BS16" s="108">
        <v>693</v>
      </c>
      <c r="BT16" s="108">
        <v>748</v>
      </c>
      <c r="BU16" s="108">
        <v>783.36452116528073</v>
      </c>
      <c r="BV16" s="108">
        <v>793.54991981944522</v>
      </c>
      <c r="BW16" s="69"/>
      <c r="BX16" s="108">
        <v>706.62704719784392</v>
      </c>
      <c r="BY16" s="108">
        <v>726.95262940312762</v>
      </c>
      <c r="BZ16" s="108">
        <v>783</v>
      </c>
      <c r="CA16" s="108">
        <v>806.97688983528531</v>
      </c>
      <c r="CB16" s="108">
        <v>835.6665165113136</v>
      </c>
      <c r="CC16" s="69"/>
      <c r="CD16" s="108">
        <v>582.19499234159616</v>
      </c>
      <c r="CE16" s="108">
        <v>616.39461766526574</v>
      </c>
      <c r="CF16" s="108">
        <v>666</v>
      </c>
      <c r="CG16" s="108">
        <v>726.33768198147095</v>
      </c>
      <c r="CH16" s="108">
        <v>701.70400876563269</v>
      </c>
      <c r="CI16" s="69"/>
      <c r="CJ16" s="108">
        <v>101.70284457192186</v>
      </c>
      <c r="CK16" s="108">
        <v>100.02968281788884</v>
      </c>
      <c r="CL16" s="108">
        <v>97.808547264426309</v>
      </c>
      <c r="CM16" s="69"/>
      <c r="CN16" s="108">
        <v>106.11884459805914</v>
      </c>
      <c r="CO16" s="108">
        <v>103.99107489328676</v>
      </c>
      <c r="CP16" s="108">
        <v>102.52316878485684</v>
      </c>
      <c r="CQ16" s="69"/>
      <c r="CR16" s="108">
        <v>89.56898351074932</v>
      </c>
      <c r="CS16" s="108">
        <v>89.400249895876712</v>
      </c>
      <c r="CT16" s="108">
        <v>85.564290329528319</v>
      </c>
      <c r="CU16" s="69"/>
      <c r="CV16" s="108">
        <v>69914</v>
      </c>
      <c r="CW16" s="108">
        <v>71821</v>
      </c>
      <c r="CX16" s="108">
        <v>70748</v>
      </c>
      <c r="CY16" s="108">
        <v>66805</v>
      </c>
      <c r="CZ16" s="69"/>
      <c r="DA16" s="109">
        <f t="shared" si="3"/>
        <v>26.725456947392512</v>
      </c>
      <c r="DB16" s="109">
        <f t="shared" si="4"/>
        <v>14.641993524735106</v>
      </c>
      <c r="DC16" s="109">
        <f t="shared" si="5"/>
        <v>10.782861927828348</v>
      </c>
      <c r="DD16" s="109">
        <f t="shared" si="6"/>
        <v>12.345587055759299</v>
      </c>
      <c r="DE16" s="136"/>
      <c r="DF16" s="109">
        <f t="shared" si="7"/>
        <v>-816880.98007999989</v>
      </c>
      <c r="DG16" s="109">
        <f t="shared" si="8"/>
        <v>-288736.70127000008</v>
      </c>
      <c r="DH16" s="109">
        <f t="shared" si="9"/>
        <v>61881.027589999954</v>
      </c>
      <c r="DI16" s="108">
        <f t="shared" si="10"/>
        <v>1907</v>
      </c>
      <c r="DJ16" s="108">
        <f t="shared" si="11"/>
        <v>-1073</v>
      </c>
      <c r="DK16" s="108">
        <f t="shared" si="12"/>
        <v>-3943</v>
      </c>
      <c r="DL16" s="108">
        <v>73560</v>
      </c>
      <c r="DM16" s="108">
        <v>73044</v>
      </c>
      <c r="DN16" s="108">
        <v>70769</v>
      </c>
      <c r="DO16" s="108">
        <v>65341</v>
      </c>
      <c r="DP16" s="69"/>
      <c r="DQ16" s="239">
        <f t="shared" si="13"/>
        <v>1.052149784020368</v>
      </c>
      <c r="DR16" s="239">
        <f t="shared" si="14"/>
        <v>1.0170284457192187</v>
      </c>
      <c r="DS16" s="239">
        <f t="shared" si="15"/>
        <v>1.0002968281788884</v>
      </c>
      <c r="DT16" s="239">
        <f t="shared" si="16"/>
        <v>0.97808547264426315</v>
      </c>
      <c r="DU16" s="69"/>
      <c r="DV16" s="109">
        <f t="shared" si="17"/>
        <v>25.400810182436107</v>
      </c>
      <c r="DW16" s="109">
        <f t="shared" si="18"/>
        <v>14.396837754504135</v>
      </c>
      <c r="DX16" s="109">
        <f t="shared" si="19"/>
        <v>10.779662220322457</v>
      </c>
      <c r="DY16" s="109">
        <f t="shared" si="20"/>
        <v>12.622196526836136</v>
      </c>
      <c r="DZ16" s="69"/>
      <c r="EA16" s="108">
        <v>536</v>
      </c>
      <c r="EB16" s="108">
        <v>503</v>
      </c>
      <c r="EC16" s="108">
        <v>512</v>
      </c>
      <c r="ED16" s="108">
        <v>481</v>
      </c>
      <c r="EE16" s="69"/>
    </row>
    <row r="17" spans="1:135" ht="16.5" customHeight="1" x14ac:dyDescent="0.2">
      <c r="A17" s="31"/>
      <c r="B17" s="38">
        <v>2</v>
      </c>
      <c r="C17" s="30" t="s">
        <v>15</v>
      </c>
      <c r="D17" s="52">
        <f>'0701 2019'!D17</f>
        <v>686731.75877000007</v>
      </c>
      <c r="E17" s="52">
        <f>'0701 2020'!D17</f>
        <v>427899.98705</v>
      </c>
      <c r="F17" s="52">
        <f>'0701 2021'!D17</f>
        <v>380531.79816000001</v>
      </c>
      <c r="G17" s="52">
        <f>'0701 2022'!D17</f>
        <v>288014.88553999999</v>
      </c>
      <c r="H17" s="66">
        <f>'0701 0107 2023'!D17</f>
        <v>97857.780270000003</v>
      </c>
      <c r="I17" s="69"/>
      <c r="J17" s="52">
        <f>'0701 2019'!G17</f>
        <v>686731.75877000007</v>
      </c>
      <c r="K17" s="52">
        <f>'0701 2020'!G17</f>
        <v>427899.98705</v>
      </c>
      <c r="L17" s="52">
        <f>'0701 2021'!G17</f>
        <v>380531.79816000001</v>
      </c>
      <c r="M17" s="52">
        <f>'0701 2022'!G17</f>
        <v>288014.88553999999</v>
      </c>
      <c r="N17" s="66">
        <f>'0701 0107 2023'!G17</f>
        <v>97857.780270000003</v>
      </c>
      <c r="O17" s="69"/>
      <c r="P17" s="52">
        <f>'0701 2019'!J17</f>
        <v>15141.016820000001</v>
      </c>
      <c r="Q17" s="52">
        <f>'0701 2020'!J17</f>
        <v>0</v>
      </c>
      <c r="R17" s="52">
        <f>'0701 2021'!J17</f>
        <v>0</v>
      </c>
      <c r="S17" s="52">
        <f>'0701 2022'!J17</f>
        <v>0</v>
      </c>
      <c r="T17" s="66">
        <f>'0701 0107 2023'!J17</f>
        <v>0</v>
      </c>
      <c r="U17" s="69"/>
      <c r="V17" s="52">
        <f>'0701 2019'!M17</f>
        <v>671590.74195000005</v>
      </c>
      <c r="W17" s="52">
        <f>'0701 2020'!M17</f>
        <v>427899.98705</v>
      </c>
      <c r="X17" s="52">
        <f>'0701 2021'!M17</f>
        <v>380531.79816000001</v>
      </c>
      <c r="Y17" s="52">
        <f>'0701 2022'!M17</f>
        <v>288014.88553999999</v>
      </c>
      <c r="Z17" s="66">
        <f>'0701 0107 2023'!M17</f>
        <v>97857.780270000003</v>
      </c>
      <c r="AA17" s="69"/>
      <c r="AB17" s="52">
        <f>'0701 2019'!P17</f>
        <v>0</v>
      </c>
      <c r="AC17" s="52">
        <f>'0701 2020'!P17</f>
        <v>0</v>
      </c>
      <c r="AD17" s="52">
        <f>'0701 2021'!P17</f>
        <v>0</v>
      </c>
      <c r="AE17" s="52">
        <f>'0701 2022'!P17</f>
        <v>0</v>
      </c>
      <c r="AF17" s="66">
        <f>'0701 0107 2023'!P17</f>
        <v>0</v>
      </c>
      <c r="AG17" s="69"/>
      <c r="AH17" s="52">
        <f>'0701 2019'!S17</f>
        <v>0</v>
      </c>
      <c r="AI17" s="52">
        <f>'0701 2020'!S17</f>
        <v>0</v>
      </c>
      <c r="AJ17" s="52">
        <f>'0701 2021'!S17</f>
        <v>0</v>
      </c>
      <c r="AK17" s="52">
        <f>'0701 2022'!S17</f>
        <v>0</v>
      </c>
      <c r="AL17" s="66">
        <f>'0701 0107 2023'!S17</f>
        <v>0</v>
      </c>
      <c r="AM17" s="69"/>
      <c r="AN17" s="52">
        <f>'0701 2019'!V17</f>
        <v>0</v>
      </c>
      <c r="AO17" s="52">
        <f>'0701 2020'!V17</f>
        <v>0</v>
      </c>
      <c r="AP17" s="52">
        <f>'0701 2021'!V17</f>
        <v>0</v>
      </c>
      <c r="AQ17" s="52">
        <f>'0701 2022'!V17</f>
        <v>0</v>
      </c>
      <c r="AR17" s="66">
        <f>'0701 0107 2023'!V17</f>
        <v>0</v>
      </c>
      <c r="AS17" s="69"/>
      <c r="AT17" s="52">
        <f>'0701 2019'!Y17</f>
        <v>0</v>
      </c>
      <c r="AU17" s="52">
        <f>'0701 2020'!Y17</f>
        <v>0</v>
      </c>
      <c r="AV17" s="52">
        <f>'0701 2021'!Y17</f>
        <v>0</v>
      </c>
      <c r="AW17" s="52">
        <f>'0701 2022'!Y17</f>
        <v>0</v>
      </c>
      <c r="AX17" s="66">
        <f>'0701 0107 2023'!Y17</f>
        <v>0</v>
      </c>
      <c r="AY17" s="69"/>
      <c r="AZ17" s="52">
        <f>'0701 2019'!AB17</f>
        <v>0</v>
      </c>
      <c r="BA17" s="52">
        <f>'0701 2020'!AB17</f>
        <v>0</v>
      </c>
      <c r="BB17" s="52">
        <f>'0701 2021'!AB17</f>
        <v>0</v>
      </c>
      <c r="BC17" s="52">
        <f>'0701 2022'!AB17</f>
        <v>0</v>
      </c>
      <c r="BD17" s="66">
        <f>'0701 0107 2023'!AB17</f>
        <v>0</v>
      </c>
      <c r="BE17" s="69"/>
      <c r="BF17" s="52">
        <f>'0701 2019'!AE17</f>
        <v>0</v>
      </c>
      <c r="BG17" s="52">
        <f>'0701 2020'!AE17</f>
        <v>0</v>
      </c>
      <c r="BH17" s="52">
        <f>'0701 2021'!AE17</f>
        <v>0</v>
      </c>
      <c r="BI17" s="52">
        <f>'0701 2022'!AE17</f>
        <v>0</v>
      </c>
      <c r="BJ17" s="66">
        <f>'0701 0107 2023'!AE17</f>
        <v>0</v>
      </c>
      <c r="BK17" s="69"/>
      <c r="BL17" s="52">
        <f>'0701 2019'!AH17</f>
        <v>0</v>
      </c>
      <c r="BM17" s="52">
        <f>'0701 2020'!AH17</f>
        <v>0</v>
      </c>
      <c r="BN17" s="52">
        <f>'0701 2021'!AH17</f>
        <v>0</v>
      </c>
      <c r="BO17" s="52">
        <f>'0701 2022'!AH17</f>
        <v>0</v>
      </c>
      <c r="BP17" s="66">
        <f>'0701 0107 2023'!AH17</f>
        <v>0</v>
      </c>
      <c r="BQ17" s="69"/>
      <c r="BR17" s="108">
        <v>670</v>
      </c>
      <c r="BS17" s="108">
        <v>710</v>
      </c>
      <c r="BT17" s="108">
        <v>762</v>
      </c>
      <c r="BU17" s="108">
        <v>823.67316893632676</v>
      </c>
      <c r="BV17" s="108">
        <v>833.57175467965305</v>
      </c>
      <c r="BW17" s="69"/>
      <c r="BX17" s="108">
        <v>746.68661821291153</v>
      </c>
      <c r="BY17" s="108">
        <v>772.76465106079706</v>
      </c>
      <c r="BZ17" s="108">
        <v>814</v>
      </c>
      <c r="CA17" s="108">
        <v>878.1130969821271</v>
      </c>
      <c r="CB17" s="108">
        <v>935.38331929233368</v>
      </c>
      <c r="CC17" s="69"/>
      <c r="CD17" s="108">
        <v>481.23649512722136</v>
      </c>
      <c r="CE17" s="108">
        <v>546.067523960892</v>
      </c>
      <c r="CF17" s="108">
        <v>616</v>
      </c>
      <c r="CG17" s="108">
        <v>657.08308427973702</v>
      </c>
      <c r="CH17" s="108">
        <v>568.40373011519478</v>
      </c>
      <c r="CI17" s="69"/>
      <c r="CJ17" s="108">
        <v>98.188730283479245</v>
      </c>
      <c r="CK17" s="108">
        <v>92.165939801244008</v>
      </c>
      <c r="CL17" s="108">
        <v>87.400956658268527</v>
      </c>
      <c r="CM17" s="69"/>
      <c r="CN17" s="108">
        <v>106.8518905368707</v>
      </c>
      <c r="CO17" s="108">
        <v>98.380602825047276</v>
      </c>
      <c r="CP17" s="108">
        <v>93.533279293884533</v>
      </c>
      <c r="CQ17" s="69"/>
      <c r="CR17" s="108">
        <v>66.096302665520213</v>
      </c>
      <c r="CS17" s="108">
        <v>66.75156918038752</v>
      </c>
      <c r="CT17" s="108">
        <v>61.11754487550666</v>
      </c>
      <c r="CU17" s="69"/>
      <c r="CV17" s="108">
        <v>53626</v>
      </c>
      <c r="CW17" s="108">
        <v>54713</v>
      </c>
      <c r="CX17" s="108">
        <v>55948</v>
      </c>
      <c r="CY17" s="108">
        <v>54774</v>
      </c>
      <c r="CZ17" s="69"/>
      <c r="DA17" s="109">
        <f t="shared" si="3"/>
        <v>12.805947838175513</v>
      </c>
      <c r="DB17" s="109">
        <f t="shared" si="4"/>
        <v>7.8208101739988667</v>
      </c>
      <c r="DC17" s="109">
        <f t="shared" si="5"/>
        <v>6.8015263844998932</v>
      </c>
      <c r="DD17" s="109">
        <f t="shared" si="6"/>
        <v>5.2582408723116805</v>
      </c>
      <c r="DE17" s="136"/>
      <c r="DF17" s="109">
        <f t="shared" si="7"/>
        <v>-258831.77172000008</v>
      </c>
      <c r="DG17" s="109">
        <f t="shared" si="8"/>
        <v>-47368.18888999999</v>
      </c>
      <c r="DH17" s="109">
        <f t="shared" si="9"/>
        <v>-92516.912620000017</v>
      </c>
      <c r="DI17" s="108">
        <f t="shared" si="10"/>
        <v>1087</v>
      </c>
      <c r="DJ17" s="108">
        <f t="shared" si="11"/>
        <v>1235</v>
      </c>
      <c r="DK17" s="108">
        <f t="shared" si="12"/>
        <v>-1174</v>
      </c>
      <c r="DL17" s="108">
        <v>56092</v>
      </c>
      <c r="DM17" s="108">
        <v>53722</v>
      </c>
      <c r="DN17" s="108">
        <v>51565</v>
      </c>
      <c r="DO17" s="108">
        <v>47873</v>
      </c>
      <c r="DP17" s="69"/>
      <c r="DQ17" s="239">
        <f t="shared" si="13"/>
        <v>1.0459851564539588</v>
      </c>
      <c r="DR17" s="239">
        <f t="shared" si="14"/>
        <v>0.98188730283479242</v>
      </c>
      <c r="DS17" s="239">
        <f t="shared" si="15"/>
        <v>0.92165939801244012</v>
      </c>
      <c r="DT17" s="239">
        <f t="shared" si="16"/>
        <v>0.87400956658268525</v>
      </c>
      <c r="DU17" s="69"/>
      <c r="DV17" s="109">
        <f t="shared" si="17"/>
        <v>12.242953696962134</v>
      </c>
      <c r="DW17" s="109">
        <f t="shared" si="18"/>
        <v>7.965079242209895</v>
      </c>
      <c r="DX17" s="109">
        <f t="shared" si="19"/>
        <v>7.3796528296325024</v>
      </c>
      <c r="DY17" s="109">
        <f t="shared" si="20"/>
        <v>6.0162280521379481</v>
      </c>
      <c r="DZ17" s="69"/>
      <c r="EA17" s="108">
        <v>407</v>
      </c>
      <c r="EB17" s="108">
        <v>405</v>
      </c>
      <c r="EC17" s="108">
        <v>386</v>
      </c>
      <c r="ED17" s="108">
        <v>377</v>
      </c>
      <c r="EE17" s="69"/>
    </row>
    <row r="18" spans="1:135" ht="16.5" customHeight="1" x14ac:dyDescent="0.2">
      <c r="A18" s="31"/>
      <c r="B18" s="38">
        <v>3</v>
      </c>
      <c r="C18" s="30" t="s">
        <v>16</v>
      </c>
      <c r="D18" s="52">
        <f>'0701 2019'!D18</f>
        <v>357254.90000999998</v>
      </c>
      <c r="E18" s="52">
        <f>'0701 2020'!D18</f>
        <v>224069.34669999999</v>
      </c>
      <c r="F18" s="52">
        <f>'0701 2021'!D18</f>
        <v>74405.547529999996</v>
      </c>
      <c r="G18" s="52">
        <f>'0701 2022'!D18</f>
        <v>249368.72934000002</v>
      </c>
      <c r="H18" s="66">
        <f>'0701 0107 2023'!D18</f>
        <v>60617.177839999997</v>
      </c>
      <c r="I18" s="69"/>
      <c r="J18" s="52">
        <f>'0701 2019'!G18</f>
        <v>355090.21376999997</v>
      </c>
      <c r="K18" s="52">
        <f>'0701 2020'!G18</f>
        <v>223065.04660999999</v>
      </c>
      <c r="L18" s="52">
        <f>'0701 2021'!G18</f>
        <v>71344.06998</v>
      </c>
      <c r="M18" s="52">
        <f>'0701 2022'!G18</f>
        <v>126627.57326</v>
      </c>
      <c r="N18" s="66">
        <f>'0701 0107 2023'!G18</f>
        <v>0</v>
      </c>
      <c r="O18" s="69"/>
      <c r="P18" s="52">
        <f>'0701 2019'!J18</f>
        <v>0</v>
      </c>
      <c r="Q18" s="52">
        <f>'0701 2020'!J18</f>
        <v>0</v>
      </c>
      <c r="R18" s="52">
        <f>'0701 2021'!J18</f>
        <v>0</v>
      </c>
      <c r="S18" s="52">
        <f>'0701 2022'!J18</f>
        <v>0</v>
      </c>
      <c r="T18" s="66">
        <f>'0701 0107 2023'!J18</f>
        <v>0</v>
      </c>
      <c r="U18" s="69"/>
      <c r="V18" s="52">
        <f>'0701 2019'!M18</f>
        <v>355090.21376999997</v>
      </c>
      <c r="W18" s="52">
        <f>'0701 2020'!M18</f>
        <v>223065.04660999999</v>
      </c>
      <c r="X18" s="52">
        <f>'0701 2021'!M18</f>
        <v>71344.06998</v>
      </c>
      <c r="Y18" s="52">
        <f>'0701 2022'!M18</f>
        <v>126627.57326</v>
      </c>
      <c r="Z18" s="66">
        <f>'0701 0107 2023'!M18</f>
        <v>0</v>
      </c>
      <c r="AA18" s="69"/>
      <c r="AB18" s="52">
        <f>'0701 2019'!P18</f>
        <v>0</v>
      </c>
      <c r="AC18" s="52">
        <f>'0701 2020'!P18</f>
        <v>0</v>
      </c>
      <c r="AD18" s="52">
        <f>'0701 2021'!P18</f>
        <v>0</v>
      </c>
      <c r="AE18" s="52">
        <f>'0701 2022'!P18</f>
        <v>0</v>
      </c>
      <c r="AF18" s="66">
        <f>'0701 0107 2023'!P18</f>
        <v>0</v>
      </c>
      <c r="AG18" s="69"/>
      <c r="AH18" s="52">
        <f>'0701 2019'!S18</f>
        <v>2164.68624</v>
      </c>
      <c r="AI18" s="52">
        <f>'0701 2020'!S18</f>
        <v>1004.30009</v>
      </c>
      <c r="AJ18" s="52">
        <f>'0701 2021'!S18</f>
        <v>3061.4775500000001</v>
      </c>
      <c r="AK18" s="52">
        <f>'0701 2022'!S18</f>
        <v>122741.15608</v>
      </c>
      <c r="AL18" s="66">
        <f>'0701 0107 2023'!S18</f>
        <v>60617.177839999997</v>
      </c>
      <c r="AM18" s="69"/>
      <c r="AN18" s="52">
        <f>'0701 2019'!V18</f>
        <v>0</v>
      </c>
      <c r="AO18" s="52">
        <f>'0701 2020'!V18</f>
        <v>0</v>
      </c>
      <c r="AP18" s="52">
        <f>'0701 2021'!V18</f>
        <v>0</v>
      </c>
      <c r="AQ18" s="52">
        <f>'0701 2022'!V18</f>
        <v>0</v>
      </c>
      <c r="AR18" s="66">
        <f>'0701 0107 2023'!V18</f>
        <v>0</v>
      </c>
      <c r="AS18" s="69"/>
      <c r="AT18" s="52">
        <f>'0701 2019'!Y18</f>
        <v>0</v>
      </c>
      <c r="AU18" s="52">
        <f>'0701 2020'!Y18</f>
        <v>0</v>
      </c>
      <c r="AV18" s="52">
        <f>'0701 2021'!Y18</f>
        <v>0</v>
      </c>
      <c r="AW18" s="52">
        <f>'0701 2022'!Y18</f>
        <v>0</v>
      </c>
      <c r="AX18" s="66">
        <f>'0701 0107 2023'!Y18</f>
        <v>0</v>
      </c>
      <c r="AY18" s="69"/>
      <c r="AZ18" s="52">
        <f>'0701 2019'!AB18</f>
        <v>2164.68624</v>
      </c>
      <c r="BA18" s="52">
        <f>'0701 2020'!AB18</f>
        <v>1004.30009</v>
      </c>
      <c r="BB18" s="52">
        <f>'0701 2021'!AB18</f>
        <v>3061.4775500000001</v>
      </c>
      <c r="BC18" s="52">
        <f>'0701 2022'!AB18</f>
        <v>122741.15608</v>
      </c>
      <c r="BD18" s="66">
        <f>'0701 0107 2023'!AB18</f>
        <v>60617.177839999997</v>
      </c>
      <c r="BE18" s="69"/>
      <c r="BF18" s="52">
        <f>'0701 2019'!AE18</f>
        <v>0</v>
      </c>
      <c r="BG18" s="52">
        <f>'0701 2020'!AE18</f>
        <v>0</v>
      </c>
      <c r="BH18" s="52">
        <f>'0701 2021'!AE18</f>
        <v>0</v>
      </c>
      <c r="BI18" s="52">
        <f>'0701 2022'!AE18</f>
        <v>0</v>
      </c>
      <c r="BJ18" s="66">
        <f>'0701 0107 2023'!AE18</f>
        <v>0</v>
      </c>
      <c r="BK18" s="69"/>
      <c r="BL18" s="52">
        <f>'0701 2019'!AH18</f>
        <v>0</v>
      </c>
      <c r="BM18" s="52">
        <f>'0701 2020'!AH18</f>
        <v>0</v>
      </c>
      <c r="BN18" s="52">
        <f>'0701 2021'!AH18</f>
        <v>0</v>
      </c>
      <c r="BO18" s="52">
        <f>'0701 2022'!AH18</f>
        <v>0</v>
      </c>
      <c r="BP18" s="66">
        <f>'0701 0107 2023'!AH18</f>
        <v>0</v>
      </c>
      <c r="BQ18" s="69"/>
      <c r="BR18" s="108">
        <v>871</v>
      </c>
      <c r="BS18" s="108">
        <v>897</v>
      </c>
      <c r="BT18" s="108">
        <v>930</v>
      </c>
      <c r="BU18" s="108">
        <v>992.24514673271688</v>
      </c>
      <c r="BV18" s="108">
        <v>1015.1440996741852</v>
      </c>
      <c r="BW18" s="69"/>
      <c r="BX18" s="108">
        <v>905.49447544032375</v>
      </c>
      <c r="BY18" s="108">
        <v>926.47888913976067</v>
      </c>
      <c r="BZ18" s="108">
        <v>961</v>
      </c>
      <c r="CA18" s="108">
        <v>1022.6319674577122</v>
      </c>
      <c r="CB18" s="108">
        <v>1053.0143932797214</v>
      </c>
      <c r="CC18" s="69"/>
      <c r="CD18" s="108">
        <v>728.18155702384365</v>
      </c>
      <c r="CE18" s="108">
        <v>768.94880715705756</v>
      </c>
      <c r="CF18" s="108">
        <v>787</v>
      </c>
      <c r="CG18" s="108">
        <v>848.31126320488022</v>
      </c>
      <c r="CH18" s="108">
        <v>843.78862793572307</v>
      </c>
      <c r="CI18" s="69"/>
      <c r="CJ18" s="108">
        <v>91.315611330972715</v>
      </c>
      <c r="CK18" s="108">
        <v>88.853166045873351</v>
      </c>
      <c r="CL18" s="108">
        <v>87.306463166014652</v>
      </c>
      <c r="CM18" s="69"/>
      <c r="CN18" s="108">
        <v>94.220522978181094</v>
      </c>
      <c r="CO18" s="108">
        <v>91.608305688659541</v>
      </c>
      <c r="CP18" s="108">
        <v>89.937412848201831</v>
      </c>
      <c r="CQ18" s="69"/>
      <c r="CR18" s="108">
        <v>75.130464539310466</v>
      </c>
      <c r="CS18" s="108">
        <v>73.121108480224507</v>
      </c>
      <c r="CT18" s="108">
        <v>72.450100714154914</v>
      </c>
      <c r="CU18" s="69"/>
      <c r="CV18" s="108">
        <v>78031</v>
      </c>
      <c r="CW18" s="108">
        <v>76816</v>
      </c>
      <c r="CX18" s="108">
        <v>76515</v>
      </c>
      <c r="CY18" s="108">
        <v>72596</v>
      </c>
      <c r="CZ18" s="69"/>
      <c r="DA18" s="109">
        <f t="shared" si="3"/>
        <v>4.5783714166164726</v>
      </c>
      <c r="DB18" s="109">
        <f t="shared" si="4"/>
        <v>2.9169619180899811</v>
      </c>
      <c r="DC18" s="109">
        <f t="shared" si="5"/>
        <v>0.9724308636215121</v>
      </c>
      <c r="DD18" s="109">
        <f t="shared" si="6"/>
        <v>3.4350202399581247</v>
      </c>
      <c r="DE18" s="136"/>
      <c r="DF18" s="109">
        <f t="shared" si="7"/>
        <v>-133185.55330999999</v>
      </c>
      <c r="DG18" s="109">
        <f t="shared" si="8"/>
        <v>-149663.79917000001</v>
      </c>
      <c r="DH18" s="109">
        <f t="shared" si="9"/>
        <v>174963.18181000004</v>
      </c>
      <c r="DI18" s="108">
        <f t="shared" si="10"/>
        <v>-1215</v>
      </c>
      <c r="DJ18" s="108">
        <f t="shared" si="11"/>
        <v>-301</v>
      </c>
      <c r="DK18" s="108">
        <f t="shared" si="12"/>
        <v>-3919</v>
      </c>
      <c r="DL18" s="108">
        <v>72685</v>
      </c>
      <c r="DM18" s="108">
        <v>70145</v>
      </c>
      <c r="DN18" s="108">
        <v>67986</v>
      </c>
      <c r="DO18" s="108">
        <v>63381</v>
      </c>
      <c r="DP18" s="69"/>
      <c r="DQ18" s="239">
        <f t="shared" si="13"/>
        <v>0.93148876728479701</v>
      </c>
      <c r="DR18" s="239">
        <f t="shared" si="14"/>
        <v>0.91315611330972712</v>
      </c>
      <c r="DS18" s="239">
        <f t="shared" si="15"/>
        <v>0.88853166045873355</v>
      </c>
      <c r="DT18" s="239">
        <f t="shared" si="16"/>
        <v>0.87306463166014658</v>
      </c>
      <c r="DU18" s="69"/>
      <c r="DV18" s="109">
        <f t="shared" si="17"/>
        <v>4.9151117838618692</v>
      </c>
      <c r="DW18" s="109">
        <f t="shared" si="18"/>
        <v>3.1943737500891012</v>
      </c>
      <c r="DX18" s="109">
        <f t="shared" si="19"/>
        <v>1.0944245510840467</v>
      </c>
      <c r="DY18" s="109">
        <f t="shared" si="20"/>
        <v>3.9344398059355332</v>
      </c>
      <c r="DZ18" s="69"/>
      <c r="EA18" s="108">
        <v>562</v>
      </c>
      <c r="EB18" s="108">
        <v>560</v>
      </c>
      <c r="EC18" s="108">
        <v>555</v>
      </c>
      <c r="ED18" s="108">
        <v>550</v>
      </c>
      <c r="EE18" s="69"/>
    </row>
    <row r="19" spans="1:135" ht="16.5" customHeight="1" x14ac:dyDescent="0.2">
      <c r="A19" s="28"/>
      <c r="B19" s="38">
        <v>4</v>
      </c>
      <c r="C19" s="30" t="s">
        <v>17</v>
      </c>
      <c r="D19" s="52">
        <f>'0701 2019'!D19</f>
        <v>102988.75176</v>
      </c>
      <c r="E19" s="52">
        <f>'0701 2020'!D19</f>
        <v>2592.11303</v>
      </c>
      <c r="F19" s="52">
        <f>'0701 2021'!D19</f>
        <v>726.26759000000004</v>
      </c>
      <c r="G19" s="52">
        <f>'0701 2022'!D19</f>
        <v>334.98655000000002</v>
      </c>
      <c r="H19" s="66">
        <f>'0701 0107 2023'!D19</f>
        <v>0</v>
      </c>
      <c r="I19" s="69"/>
      <c r="J19" s="52">
        <f>'0701 2019'!G19</f>
        <v>102988.75176</v>
      </c>
      <c r="K19" s="52">
        <f>'0701 2020'!G19</f>
        <v>2592.11303</v>
      </c>
      <c r="L19" s="52">
        <f>'0701 2021'!G19</f>
        <v>726.26759000000004</v>
      </c>
      <c r="M19" s="52">
        <f>'0701 2022'!G19</f>
        <v>334.98655000000002</v>
      </c>
      <c r="N19" s="66">
        <f>'0701 0107 2023'!G19</f>
        <v>0</v>
      </c>
      <c r="O19" s="69"/>
      <c r="P19" s="52">
        <f>'0701 2019'!J19</f>
        <v>0</v>
      </c>
      <c r="Q19" s="52">
        <f>'0701 2020'!J19</f>
        <v>0</v>
      </c>
      <c r="R19" s="52">
        <f>'0701 2021'!J19</f>
        <v>0</v>
      </c>
      <c r="S19" s="52">
        <f>'0701 2022'!J19</f>
        <v>0</v>
      </c>
      <c r="T19" s="66">
        <f>'0701 0107 2023'!J19</f>
        <v>0</v>
      </c>
      <c r="U19" s="69"/>
      <c r="V19" s="52">
        <f>'0701 2019'!M19</f>
        <v>102988.75176</v>
      </c>
      <c r="W19" s="52">
        <f>'0701 2020'!M19</f>
        <v>2592.11303</v>
      </c>
      <c r="X19" s="52">
        <f>'0701 2021'!M19</f>
        <v>726.26759000000004</v>
      </c>
      <c r="Y19" s="52">
        <f>'0701 2022'!M19</f>
        <v>334.98655000000002</v>
      </c>
      <c r="Z19" s="66">
        <f>'0701 0107 2023'!M19</f>
        <v>0</v>
      </c>
      <c r="AA19" s="69"/>
      <c r="AB19" s="52">
        <f>'0701 2019'!P19</f>
        <v>0</v>
      </c>
      <c r="AC19" s="52">
        <f>'0701 2020'!P19</f>
        <v>0</v>
      </c>
      <c r="AD19" s="52">
        <f>'0701 2021'!P19</f>
        <v>0</v>
      </c>
      <c r="AE19" s="52">
        <f>'0701 2022'!P19</f>
        <v>0</v>
      </c>
      <c r="AF19" s="66">
        <f>'0701 0107 2023'!P19</f>
        <v>0</v>
      </c>
      <c r="AG19" s="69"/>
      <c r="AH19" s="52">
        <f>'0701 2019'!S19</f>
        <v>0</v>
      </c>
      <c r="AI19" s="52">
        <f>'0701 2020'!S19</f>
        <v>0</v>
      </c>
      <c r="AJ19" s="52">
        <f>'0701 2021'!S19</f>
        <v>0</v>
      </c>
      <c r="AK19" s="52">
        <f>'0701 2022'!S19</f>
        <v>0</v>
      </c>
      <c r="AL19" s="66">
        <f>'0701 0107 2023'!S19</f>
        <v>0</v>
      </c>
      <c r="AM19" s="69"/>
      <c r="AN19" s="52">
        <f>'0701 2019'!V19</f>
        <v>0</v>
      </c>
      <c r="AO19" s="52">
        <f>'0701 2020'!V19</f>
        <v>0</v>
      </c>
      <c r="AP19" s="52">
        <f>'0701 2021'!V19</f>
        <v>0</v>
      </c>
      <c r="AQ19" s="52">
        <f>'0701 2022'!V19</f>
        <v>0</v>
      </c>
      <c r="AR19" s="66">
        <f>'0701 0107 2023'!V19</f>
        <v>0</v>
      </c>
      <c r="AS19" s="69"/>
      <c r="AT19" s="52">
        <f>'0701 2019'!Y19</f>
        <v>0</v>
      </c>
      <c r="AU19" s="52">
        <f>'0701 2020'!Y19</f>
        <v>0</v>
      </c>
      <c r="AV19" s="52">
        <f>'0701 2021'!Y19</f>
        <v>0</v>
      </c>
      <c r="AW19" s="52">
        <f>'0701 2022'!Y19</f>
        <v>0</v>
      </c>
      <c r="AX19" s="66">
        <f>'0701 0107 2023'!Y19</f>
        <v>0</v>
      </c>
      <c r="AY19" s="69"/>
      <c r="AZ19" s="52">
        <f>'0701 2019'!AB19</f>
        <v>0</v>
      </c>
      <c r="BA19" s="52">
        <f>'0701 2020'!AB19</f>
        <v>0</v>
      </c>
      <c r="BB19" s="52">
        <f>'0701 2021'!AB19</f>
        <v>0</v>
      </c>
      <c r="BC19" s="52">
        <f>'0701 2022'!AB19</f>
        <v>0</v>
      </c>
      <c r="BD19" s="66">
        <f>'0701 0107 2023'!AB19</f>
        <v>0</v>
      </c>
      <c r="BE19" s="69"/>
      <c r="BF19" s="52">
        <f>'0701 2019'!AE19</f>
        <v>0</v>
      </c>
      <c r="BG19" s="52">
        <f>'0701 2020'!AE19</f>
        <v>0</v>
      </c>
      <c r="BH19" s="52">
        <f>'0701 2021'!AE19</f>
        <v>0</v>
      </c>
      <c r="BI19" s="52">
        <f>'0701 2022'!AE19</f>
        <v>0</v>
      </c>
      <c r="BJ19" s="66">
        <f>'0701 0107 2023'!AE19</f>
        <v>0</v>
      </c>
      <c r="BK19" s="69"/>
      <c r="BL19" s="52">
        <f>'0701 2019'!AH19</f>
        <v>0</v>
      </c>
      <c r="BM19" s="52">
        <f>'0701 2020'!AH19</f>
        <v>0</v>
      </c>
      <c r="BN19" s="52">
        <f>'0701 2021'!AH19</f>
        <v>0</v>
      </c>
      <c r="BO19" s="52">
        <f>'0701 2022'!AH19</f>
        <v>0</v>
      </c>
      <c r="BP19" s="66">
        <f>'0701 0107 2023'!AH19</f>
        <v>0</v>
      </c>
      <c r="BQ19" s="69"/>
      <c r="BR19" s="108">
        <v>675</v>
      </c>
      <c r="BS19" s="108">
        <v>723</v>
      </c>
      <c r="BT19" s="108">
        <v>749</v>
      </c>
      <c r="BU19" s="108">
        <v>734.65056005719725</v>
      </c>
      <c r="BV19" s="108">
        <v>725.6697745780715</v>
      </c>
      <c r="BW19" s="69"/>
      <c r="BX19" s="108">
        <v>749.39729420551555</v>
      </c>
      <c r="BY19" s="108">
        <v>789.60790868713877</v>
      </c>
      <c r="BZ19" s="108">
        <v>805</v>
      </c>
      <c r="CA19" s="108">
        <v>773.47000605938194</v>
      </c>
      <c r="CB19" s="108">
        <v>765.28635492813032</v>
      </c>
      <c r="CC19" s="69"/>
      <c r="CD19" s="108">
        <v>496.03982801538808</v>
      </c>
      <c r="CE19" s="108">
        <v>552.45703219559425</v>
      </c>
      <c r="CF19" s="108">
        <v>600</v>
      </c>
      <c r="CG19" s="108">
        <v>625.60989447407246</v>
      </c>
      <c r="CH19" s="108">
        <v>615.70910819321489</v>
      </c>
      <c r="CI19" s="69"/>
      <c r="CJ19" s="108">
        <v>96.579352557644427</v>
      </c>
      <c r="CK19" s="108">
        <v>101.64025830520158</v>
      </c>
      <c r="CL19" s="108">
        <v>104.91168721334938</v>
      </c>
      <c r="CM19" s="69"/>
      <c r="CN19" s="108">
        <v>100.39902676399026</v>
      </c>
      <c r="CO19" s="108">
        <v>106.96444659154709</v>
      </c>
      <c r="CP19" s="108">
        <v>109.56043802357944</v>
      </c>
      <c r="CQ19" s="69"/>
      <c r="CR19" s="108">
        <v>82.936473450942898</v>
      </c>
      <c r="CS19" s="108">
        <v>83.15044889815907</v>
      </c>
      <c r="CT19" s="108">
        <v>88.873878220592488</v>
      </c>
      <c r="CU19" s="69"/>
      <c r="CV19" s="108">
        <v>105490</v>
      </c>
      <c r="CW19" s="108">
        <v>105214</v>
      </c>
      <c r="CX19" s="108">
        <v>98643</v>
      </c>
      <c r="CY19" s="108">
        <v>92229</v>
      </c>
      <c r="CZ19" s="69"/>
      <c r="DA19" s="109">
        <f t="shared" si="3"/>
        <v>0.97628923841122384</v>
      </c>
      <c r="DB19" s="109">
        <f t="shared" si="4"/>
        <v>2.4636579067424488E-2</v>
      </c>
      <c r="DC19" s="109">
        <f t="shared" si="5"/>
        <v>7.3625861946615577E-3</v>
      </c>
      <c r="DD19" s="109">
        <f t="shared" si="6"/>
        <v>3.6321173383642891E-3</v>
      </c>
      <c r="DE19" s="136"/>
      <c r="DF19" s="109">
        <f t="shared" si="7"/>
        <v>-100396.63873000001</v>
      </c>
      <c r="DG19" s="109">
        <f t="shared" si="8"/>
        <v>-1865.8454400000001</v>
      </c>
      <c r="DH19" s="109">
        <f t="shared" si="9"/>
        <v>-391.28104000000002</v>
      </c>
      <c r="DI19" s="108">
        <f t="shared" si="10"/>
        <v>-276</v>
      </c>
      <c r="DJ19" s="108">
        <f t="shared" si="11"/>
        <v>-6571</v>
      </c>
      <c r="DK19" s="108">
        <f t="shared" si="12"/>
        <v>-6414</v>
      </c>
      <c r="DL19" s="108">
        <v>103974</v>
      </c>
      <c r="DM19" s="108">
        <v>101615</v>
      </c>
      <c r="DN19" s="108">
        <v>100261</v>
      </c>
      <c r="DO19" s="108">
        <v>96759</v>
      </c>
      <c r="DP19" s="69"/>
      <c r="DQ19" s="239">
        <f t="shared" si="13"/>
        <v>0.98562896957057544</v>
      </c>
      <c r="DR19" s="239">
        <f t="shared" si="14"/>
        <v>0.96579352557644416</v>
      </c>
      <c r="DS19" s="239">
        <f t="shared" si="15"/>
        <v>1.0164025830520158</v>
      </c>
      <c r="DT19" s="239">
        <f t="shared" si="16"/>
        <v>1.0491168721334938</v>
      </c>
      <c r="DU19" s="69"/>
      <c r="DV19" s="109">
        <f t="shared" si="17"/>
        <v>0.99052409025333255</v>
      </c>
      <c r="DW19" s="109">
        <f t="shared" si="18"/>
        <v>2.5509157407863012E-2</v>
      </c>
      <c r="DX19" s="109">
        <f t="shared" si="19"/>
        <v>7.2437696611843093E-3</v>
      </c>
      <c r="DY19" s="109">
        <f t="shared" si="20"/>
        <v>3.4620712285162105E-3</v>
      </c>
      <c r="DZ19" s="69"/>
      <c r="EA19" s="108">
        <v>553</v>
      </c>
      <c r="EB19" s="108">
        <v>551</v>
      </c>
      <c r="EC19" s="108">
        <v>505</v>
      </c>
      <c r="ED19" s="108">
        <v>482</v>
      </c>
      <c r="EE19" s="69"/>
    </row>
    <row r="20" spans="1:135" ht="16.5" customHeight="1" x14ac:dyDescent="0.2">
      <c r="A20" s="31"/>
      <c r="B20" s="38">
        <v>5</v>
      </c>
      <c r="C20" s="30" t="s">
        <v>18</v>
      </c>
      <c r="D20" s="52">
        <f>'0701 2019'!D20</f>
        <v>302654.57367999997</v>
      </c>
      <c r="E20" s="52">
        <f>'0701 2020'!D20</f>
        <v>518595.28375</v>
      </c>
      <c r="F20" s="52">
        <f>'0701 2021'!D20</f>
        <v>343376.52187</v>
      </c>
      <c r="G20" s="52">
        <f>'0701 2022'!D20</f>
        <v>93827.992459999994</v>
      </c>
      <c r="H20" s="66">
        <f>'0701 0107 2023'!D20</f>
        <v>35</v>
      </c>
      <c r="I20" s="69"/>
      <c r="J20" s="52">
        <f>'0701 2019'!G20</f>
        <v>302654.57367999997</v>
      </c>
      <c r="K20" s="52">
        <f>'0701 2020'!G20</f>
        <v>518595.28375</v>
      </c>
      <c r="L20" s="52">
        <f>'0701 2021'!G20</f>
        <v>343376.52187</v>
      </c>
      <c r="M20" s="52">
        <f>'0701 2022'!G20</f>
        <v>93827.992459999994</v>
      </c>
      <c r="N20" s="66">
        <f>'0701 0107 2023'!G20</f>
        <v>35</v>
      </c>
      <c r="O20" s="69"/>
      <c r="P20" s="52">
        <f>'0701 2019'!J20</f>
        <v>0</v>
      </c>
      <c r="Q20" s="52">
        <f>'0701 2020'!J20</f>
        <v>0</v>
      </c>
      <c r="R20" s="52">
        <f>'0701 2021'!J20</f>
        <v>0</v>
      </c>
      <c r="S20" s="52">
        <f>'0701 2022'!J20</f>
        <v>0</v>
      </c>
      <c r="T20" s="66">
        <f>'0701 0107 2023'!J20</f>
        <v>0</v>
      </c>
      <c r="U20" s="69"/>
      <c r="V20" s="52">
        <f>'0701 2019'!M20</f>
        <v>302654.57367999997</v>
      </c>
      <c r="W20" s="52">
        <f>'0701 2020'!M20</f>
        <v>518595.28375</v>
      </c>
      <c r="X20" s="52">
        <f>'0701 2021'!M20</f>
        <v>343376.52187</v>
      </c>
      <c r="Y20" s="52">
        <f>'0701 2022'!M20</f>
        <v>93827.992459999994</v>
      </c>
      <c r="Z20" s="66">
        <f>'0701 0107 2023'!M20</f>
        <v>35</v>
      </c>
      <c r="AA20" s="69"/>
      <c r="AB20" s="52">
        <f>'0701 2019'!P20</f>
        <v>0</v>
      </c>
      <c r="AC20" s="52">
        <f>'0701 2020'!P20</f>
        <v>0</v>
      </c>
      <c r="AD20" s="52">
        <f>'0701 2021'!P20</f>
        <v>0</v>
      </c>
      <c r="AE20" s="52">
        <f>'0701 2022'!P20</f>
        <v>0</v>
      </c>
      <c r="AF20" s="66">
        <f>'0701 0107 2023'!P20</f>
        <v>0</v>
      </c>
      <c r="AG20" s="69"/>
      <c r="AH20" s="52">
        <f>'0701 2019'!S20</f>
        <v>0</v>
      </c>
      <c r="AI20" s="52">
        <f>'0701 2020'!S20</f>
        <v>0</v>
      </c>
      <c r="AJ20" s="52">
        <f>'0701 2021'!S20</f>
        <v>0</v>
      </c>
      <c r="AK20" s="52">
        <f>'0701 2022'!S20</f>
        <v>0</v>
      </c>
      <c r="AL20" s="66">
        <f>'0701 0107 2023'!S20</f>
        <v>0</v>
      </c>
      <c r="AM20" s="69"/>
      <c r="AN20" s="52">
        <f>'0701 2019'!V20</f>
        <v>0</v>
      </c>
      <c r="AO20" s="52">
        <f>'0701 2020'!V20</f>
        <v>0</v>
      </c>
      <c r="AP20" s="52">
        <f>'0701 2021'!V20</f>
        <v>0</v>
      </c>
      <c r="AQ20" s="52">
        <f>'0701 2022'!V20</f>
        <v>0</v>
      </c>
      <c r="AR20" s="66">
        <f>'0701 0107 2023'!V20</f>
        <v>0</v>
      </c>
      <c r="AS20" s="69"/>
      <c r="AT20" s="52">
        <f>'0701 2019'!Y20</f>
        <v>0</v>
      </c>
      <c r="AU20" s="52">
        <f>'0701 2020'!Y20</f>
        <v>0</v>
      </c>
      <c r="AV20" s="52">
        <f>'0701 2021'!Y20</f>
        <v>0</v>
      </c>
      <c r="AW20" s="52">
        <f>'0701 2022'!Y20</f>
        <v>0</v>
      </c>
      <c r="AX20" s="66">
        <f>'0701 0107 2023'!Y20</f>
        <v>0</v>
      </c>
      <c r="AY20" s="69"/>
      <c r="AZ20" s="52">
        <f>'0701 2019'!AB20</f>
        <v>0</v>
      </c>
      <c r="BA20" s="52">
        <f>'0701 2020'!AB20</f>
        <v>0</v>
      </c>
      <c r="BB20" s="52">
        <f>'0701 2021'!AB20</f>
        <v>0</v>
      </c>
      <c r="BC20" s="52">
        <f>'0701 2022'!AB20</f>
        <v>0</v>
      </c>
      <c r="BD20" s="66">
        <f>'0701 0107 2023'!AB20</f>
        <v>0</v>
      </c>
      <c r="BE20" s="69"/>
      <c r="BF20" s="52">
        <f>'0701 2019'!AE20</f>
        <v>0</v>
      </c>
      <c r="BG20" s="52">
        <f>'0701 2020'!AE20</f>
        <v>0</v>
      </c>
      <c r="BH20" s="52">
        <f>'0701 2021'!AE20</f>
        <v>0</v>
      </c>
      <c r="BI20" s="52">
        <f>'0701 2022'!AE20</f>
        <v>0</v>
      </c>
      <c r="BJ20" s="66">
        <f>'0701 0107 2023'!AE20</f>
        <v>0</v>
      </c>
      <c r="BK20" s="69"/>
      <c r="BL20" s="52">
        <f>'0701 2019'!AH20</f>
        <v>0</v>
      </c>
      <c r="BM20" s="52">
        <f>'0701 2020'!AH20</f>
        <v>0</v>
      </c>
      <c r="BN20" s="52">
        <f>'0701 2021'!AH20</f>
        <v>0</v>
      </c>
      <c r="BO20" s="52">
        <f>'0701 2022'!AH20</f>
        <v>0</v>
      </c>
      <c r="BP20" s="66">
        <f>'0701 0107 2023'!AH20</f>
        <v>0</v>
      </c>
      <c r="BQ20" s="69"/>
      <c r="BR20" s="108">
        <v>813</v>
      </c>
      <c r="BS20" s="108">
        <v>835</v>
      </c>
      <c r="BT20" s="108">
        <v>877</v>
      </c>
      <c r="BU20" s="108">
        <v>983.91373519533317</v>
      </c>
      <c r="BV20" s="108">
        <v>1047.1013748176156</v>
      </c>
      <c r="BW20" s="69"/>
      <c r="BX20" s="108">
        <v>850.54183691597086</v>
      </c>
      <c r="BY20" s="108">
        <v>869.53019151195576</v>
      </c>
      <c r="BZ20" s="108">
        <v>911</v>
      </c>
      <c r="CA20" s="108">
        <v>1014.1228483124221</v>
      </c>
      <c r="CB20" s="108">
        <v>1086.8111514685013</v>
      </c>
      <c r="CC20" s="69"/>
      <c r="CD20" s="108">
        <v>606.01874691662556</v>
      </c>
      <c r="CE20" s="108">
        <v>632.82247765006377</v>
      </c>
      <c r="CF20" s="108">
        <v>676</v>
      </c>
      <c r="CG20" s="108">
        <v>792.55801892908073</v>
      </c>
      <c r="CH20" s="108">
        <v>814.19300225733639</v>
      </c>
      <c r="CI20" s="69"/>
      <c r="CJ20" s="108">
        <v>95.28526598359106</v>
      </c>
      <c r="CK20" s="108">
        <v>87.28530362917715</v>
      </c>
      <c r="CL20" s="108">
        <v>89.453025337075346</v>
      </c>
      <c r="CM20" s="69"/>
      <c r="CN20" s="108">
        <v>97.207107634755999</v>
      </c>
      <c r="CO20" s="108">
        <v>88.919611681837452</v>
      </c>
      <c r="CP20" s="108">
        <v>91.056172812181842</v>
      </c>
      <c r="CQ20" s="69"/>
      <c r="CR20" s="108">
        <v>79.82905982905983</v>
      </c>
      <c r="CS20" s="108">
        <v>74.038933420579099</v>
      </c>
      <c r="CT20" s="108">
        <v>76.901750129960149</v>
      </c>
      <c r="CU20" s="69"/>
      <c r="CV20" s="108">
        <v>53438</v>
      </c>
      <c r="CW20" s="108">
        <v>52898</v>
      </c>
      <c r="CX20" s="108">
        <v>55660</v>
      </c>
      <c r="CY20" s="108">
        <v>50953</v>
      </c>
      <c r="CZ20" s="69"/>
      <c r="DA20" s="109">
        <f t="shared" si="3"/>
        <v>5.6636583270331968</v>
      </c>
      <c r="DB20" s="109">
        <f t="shared" si="4"/>
        <v>9.8036841421225756</v>
      </c>
      <c r="DC20" s="109">
        <f t="shared" si="5"/>
        <v>6.1691793365073657</v>
      </c>
      <c r="DD20" s="109">
        <f t="shared" si="6"/>
        <v>1.8414615912703862</v>
      </c>
      <c r="DE20" s="136"/>
      <c r="DF20" s="109">
        <f t="shared" si="7"/>
        <v>215940.71007000003</v>
      </c>
      <c r="DG20" s="109">
        <f t="shared" si="8"/>
        <v>-175218.76188000001</v>
      </c>
      <c r="DH20" s="109">
        <f t="shared" si="9"/>
        <v>-249548.52941000002</v>
      </c>
      <c r="DI20" s="108">
        <f t="shared" si="10"/>
        <v>-540</v>
      </c>
      <c r="DJ20" s="108">
        <f t="shared" si="11"/>
        <v>2762</v>
      </c>
      <c r="DK20" s="108">
        <f t="shared" si="12"/>
        <v>-4707</v>
      </c>
      <c r="DL20" s="108">
        <v>52587</v>
      </c>
      <c r="DM20" s="108">
        <v>50404</v>
      </c>
      <c r="DN20" s="108">
        <v>48583</v>
      </c>
      <c r="DO20" s="108">
        <v>45579</v>
      </c>
      <c r="DP20" s="69"/>
      <c r="DQ20" s="239">
        <f t="shared" si="13"/>
        <v>0.98407500280699123</v>
      </c>
      <c r="DR20" s="239">
        <f t="shared" si="14"/>
        <v>0.95285265983591061</v>
      </c>
      <c r="DS20" s="239">
        <f t="shared" si="15"/>
        <v>0.87285303629177147</v>
      </c>
      <c r="DT20" s="239">
        <f t="shared" si="16"/>
        <v>0.89453025337075343</v>
      </c>
      <c r="DU20" s="69"/>
      <c r="DV20" s="109">
        <f t="shared" si="17"/>
        <v>5.7553116488866065</v>
      </c>
      <c r="DW20" s="109">
        <f t="shared" si="18"/>
        <v>10.288772394056027</v>
      </c>
      <c r="DX20" s="109">
        <f t="shared" si="19"/>
        <v>7.0678328195047646</v>
      </c>
      <c r="DY20" s="109">
        <f t="shared" si="20"/>
        <v>2.0585794436034139</v>
      </c>
      <c r="DZ20" s="69"/>
      <c r="EA20" s="108">
        <v>430</v>
      </c>
      <c r="EB20" s="108">
        <v>424</v>
      </c>
      <c r="EC20" s="108">
        <v>424</v>
      </c>
      <c r="ED20" s="108">
        <v>406</v>
      </c>
      <c r="EE20" s="69"/>
    </row>
    <row r="21" spans="1:135" ht="16.5" customHeight="1" x14ac:dyDescent="0.2">
      <c r="A21" s="31"/>
      <c r="B21" s="38">
        <v>6</v>
      </c>
      <c r="C21" s="30" t="s">
        <v>19</v>
      </c>
      <c r="D21" s="52">
        <f>'0701 2019'!D21</f>
        <v>468138.28308999998</v>
      </c>
      <c r="E21" s="52">
        <f>'0701 2020'!D21</f>
        <v>669017.39350000001</v>
      </c>
      <c r="F21" s="52">
        <f>'0701 2021'!D21</f>
        <v>454608.07154999999</v>
      </c>
      <c r="G21" s="52">
        <f>'0701 2022'!D21</f>
        <v>517875.81410999998</v>
      </c>
      <c r="H21" s="66">
        <f>'0701 0107 2023'!D21</f>
        <v>36583.371829999996</v>
      </c>
      <c r="I21" s="69"/>
      <c r="J21" s="52">
        <f>'0701 2019'!G21</f>
        <v>468018.28308999998</v>
      </c>
      <c r="K21" s="52">
        <f>'0701 2020'!G21</f>
        <v>669017.39350000001</v>
      </c>
      <c r="L21" s="52">
        <f>'0701 2021'!G21</f>
        <v>454608.07154999999</v>
      </c>
      <c r="M21" s="52">
        <f>'0701 2022'!G21</f>
        <v>517875.81410999998</v>
      </c>
      <c r="N21" s="66">
        <f>'0701 0107 2023'!G21</f>
        <v>36583.371829999996</v>
      </c>
      <c r="O21" s="69"/>
      <c r="P21" s="52">
        <f>'0701 2019'!J21</f>
        <v>0</v>
      </c>
      <c r="Q21" s="52">
        <f>'0701 2020'!J21</f>
        <v>0</v>
      </c>
      <c r="R21" s="52">
        <f>'0701 2021'!J21</f>
        <v>0</v>
      </c>
      <c r="S21" s="52">
        <f>'0701 2022'!J21</f>
        <v>0</v>
      </c>
      <c r="T21" s="66">
        <f>'0701 0107 2023'!J21</f>
        <v>0</v>
      </c>
      <c r="U21" s="69"/>
      <c r="V21" s="52">
        <f>'0701 2019'!M21</f>
        <v>468018.28308999998</v>
      </c>
      <c r="W21" s="52">
        <f>'0701 2020'!M21</f>
        <v>669017.39350000001</v>
      </c>
      <c r="X21" s="52">
        <f>'0701 2021'!M21</f>
        <v>454608.07154999999</v>
      </c>
      <c r="Y21" s="52">
        <f>'0701 2022'!M21</f>
        <v>517875.81410999998</v>
      </c>
      <c r="Z21" s="66">
        <f>'0701 0107 2023'!M21</f>
        <v>36583.371829999996</v>
      </c>
      <c r="AA21" s="69"/>
      <c r="AB21" s="52">
        <f>'0701 2019'!P21</f>
        <v>0</v>
      </c>
      <c r="AC21" s="52">
        <f>'0701 2020'!P21</f>
        <v>0</v>
      </c>
      <c r="AD21" s="52">
        <f>'0701 2021'!P21</f>
        <v>0</v>
      </c>
      <c r="AE21" s="52">
        <f>'0701 2022'!P21</f>
        <v>0</v>
      </c>
      <c r="AF21" s="66">
        <f>'0701 0107 2023'!P21</f>
        <v>0</v>
      </c>
      <c r="AG21" s="69"/>
      <c r="AH21" s="52">
        <f>'0701 2019'!S21</f>
        <v>120</v>
      </c>
      <c r="AI21" s="52">
        <f>'0701 2020'!S21</f>
        <v>0</v>
      </c>
      <c r="AJ21" s="52">
        <f>'0701 2021'!S21</f>
        <v>0</v>
      </c>
      <c r="AK21" s="52">
        <f>'0701 2022'!S21</f>
        <v>0</v>
      </c>
      <c r="AL21" s="66">
        <f>'0701 0107 2023'!S21</f>
        <v>0</v>
      </c>
      <c r="AM21" s="69"/>
      <c r="AN21" s="52">
        <f>'0701 2019'!V21</f>
        <v>0</v>
      </c>
      <c r="AO21" s="52">
        <f>'0701 2020'!V21</f>
        <v>0</v>
      </c>
      <c r="AP21" s="52">
        <f>'0701 2021'!V21</f>
        <v>0</v>
      </c>
      <c r="AQ21" s="52">
        <f>'0701 2022'!V21</f>
        <v>0</v>
      </c>
      <c r="AR21" s="66">
        <f>'0701 0107 2023'!V21</f>
        <v>0</v>
      </c>
      <c r="AS21" s="69"/>
      <c r="AT21" s="52">
        <f>'0701 2019'!Y21</f>
        <v>0</v>
      </c>
      <c r="AU21" s="52">
        <f>'0701 2020'!Y21</f>
        <v>0</v>
      </c>
      <c r="AV21" s="52">
        <f>'0701 2021'!Y21</f>
        <v>0</v>
      </c>
      <c r="AW21" s="52">
        <f>'0701 2022'!Y21</f>
        <v>0</v>
      </c>
      <c r="AX21" s="66">
        <f>'0701 0107 2023'!Y21</f>
        <v>0</v>
      </c>
      <c r="AY21" s="69"/>
      <c r="AZ21" s="52">
        <f>'0701 2019'!AB21</f>
        <v>120</v>
      </c>
      <c r="BA21" s="52">
        <f>'0701 2020'!AB21</f>
        <v>0</v>
      </c>
      <c r="BB21" s="52">
        <f>'0701 2021'!AB21</f>
        <v>0</v>
      </c>
      <c r="BC21" s="52">
        <f>'0701 2022'!AB21</f>
        <v>0</v>
      </c>
      <c r="BD21" s="66">
        <f>'0701 0107 2023'!AB21</f>
        <v>0</v>
      </c>
      <c r="BE21" s="69"/>
      <c r="BF21" s="52">
        <f>'0701 2019'!AE21</f>
        <v>0</v>
      </c>
      <c r="BG21" s="52">
        <f>'0701 2020'!AE21</f>
        <v>0</v>
      </c>
      <c r="BH21" s="52">
        <f>'0701 2021'!AE21</f>
        <v>0</v>
      </c>
      <c r="BI21" s="52">
        <f>'0701 2022'!AE21</f>
        <v>0</v>
      </c>
      <c r="BJ21" s="66">
        <f>'0701 0107 2023'!AE21</f>
        <v>0</v>
      </c>
      <c r="BK21" s="69"/>
      <c r="BL21" s="52">
        <f>'0701 2019'!AH21</f>
        <v>0</v>
      </c>
      <c r="BM21" s="52">
        <f>'0701 2020'!AH21</f>
        <v>0</v>
      </c>
      <c r="BN21" s="52">
        <f>'0701 2021'!AH21</f>
        <v>0</v>
      </c>
      <c r="BO21" s="52">
        <f>'0701 2022'!AH21</f>
        <v>0</v>
      </c>
      <c r="BP21" s="66">
        <f>'0701 0107 2023'!AH21</f>
        <v>0</v>
      </c>
      <c r="BQ21" s="69"/>
      <c r="BR21" s="108">
        <v>752</v>
      </c>
      <c r="BS21" s="108">
        <v>785</v>
      </c>
      <c r="BT21" s="108">
        <v>829</v>
      </c>
      <c r="BU21" s="108">
        <v>869.30641466994007</v>
      </c>
      <c r="BV21" s="108">
        <v>891.39519143050529</v>
      </c>
      <c r="BW21" s="69"/>
      <c r="BX21" s="108">
        <v>816.20559289486312</v>
      </c>
      <c r="BY21" s="108">
        <v>844.87474358177406</v>
      </c>
      <c r="BZ21" s="108">
        <v>884</v>
      </c>
      <c r="CA21" s="108">
        <v>918.66666666666663</v>
      </c>
      <c r="CB21" s="108">
        <v>948.92497838921486</v>
      </c>
      <c r="CC21" s="69"/>
      <c r="CD21" s="108">
        <v>525.08308276626053</v>
      </c>
      <c r="CE21" s="108">
        <v>562.00436731410184</v>
      </c>
      <c r="CF21" s="108">
        <v>614</v>
      </c>
      <c r="CG21" s="108">
        <v>668.93345361182435</v>
      </c>
      <c r="CH21" s="108">
        <v>661.24641306747117</v>
      </c>
      <c r="CI21" s="69"/>
      <c r="CJ21" s="108">
        <v>92.352200083990482</v>
      </c>
      <c r="CK21" s="108">
        <v>91.019532359344922</v>
      </c>
      <c r="CL21" s="108">
        <v>92.826133606246188</v>
      </c>
      <c r="CM21" s="69"/>
      <c r="CN21" s="108">
        <v>96.800117426883418</v>
      </c>
      <c r="CO21" s="108">
        <v>95.357448550481934</v>
      </c>
      <c r="CP21" s="108">
        <v>96.902740628755282</v>
      </c>
      <c r="CQ21" s="69"/>
      <c r="CR21" s="108">
        <v>67.592687161679095</v>
      </c>
      <c r="CS21" s="108">
        <v>66.836099585062243</v>
      </c>
      <c r="CT21" s="108">
        <v>69.422499165461218</v>
      </c>
      <c r="CU21" s="69"/>
      <c r="CV21" s="108">
        <v>64146</v>
      </c>
      <c r="CW21" s="108">
        <v>64293</v>
      </c>
      <c r="CX21" s="108">
        <v>63382</v>
      </c>
      <c r="CY21" s="108">
        <v>60581</v>
      </c>
      <c r="CZ21" s="69"/>
      <c r="DA21" s="109">
        <f t="shared" si="3"/>
        <v>7.2980120832164124</v>
      </c>
      <c r="DB21" s="109">
        <f t="shared" si="4"/>
        <v>10.405757912992083</v>
      </c>
      <c r="DC21" s="109">
        <f t="shared" si="5"/>
        <v>7.1725106741661673</v>
      </c>
      <c r="DD21" s="109">
        <f t="shared" si="6"/>
        <v>8.5484857316650427</v>
      </c>
      <c r="DE21" s="136"/>
      <c r="DF21" s="109">
        <f t="shared" si="7"/>
        <v>200879.11041000002</v>
      </c>
      <c r="DG21" s="109">
        <f t="shared" si="8"/>
        <v>-214409.32195000001</v>
      </c>
      <c r="DH21" s="109">
        <f t="shared" si="9"/>
        <v>63267.742559999984</v>
      </c>
      <c r="DI21" s="108">
        <f t="shared" si="10"/>
        <v>147</v>
      </c>
      <c r="DJ21" s="108">
        <f t="shared" si="11"/>
        <v>-911</v>
      </c>
      <c r="DK21" s="108">
        <f t="shared" si="12"/>
        <v>-2801</v>
      </c>
      <c r="DL21" s="108">
        <v>61488</v>
      </c>
      <c r="DM21" s="108">
        <v>59376</v>
      </c>
      <c r="DN21" s="108">
        <v>57690</v>
      </c>
      <c r="DO21" s="108">
        <v>56235</v>
      </c>
      <c r="DP21" s="69"/>
      <c r="DQ21" s="239">
        <f t="shared" si="13"/>
        <v>0.95856327752315029</v>
      </c>
      <c r="DR21" s="239">
        <f t="shared" si="14"/>
        <v>0.92352200083990477</v>
      </c>
      <c r="DS21" s="239">
        <f t="shared" si="15"/>
        <v>0.91019532359344923</v>
      </c>
      <c r="DT21" s="239">
        <f t="shared" si="16"/>
        <v>0.92826133606246186</v>
      </c>
      <c r="DU21" s="69"/>
      <c r="DV21" s="109">
        <f t="shared" si="17"/>
        <v>7.6134901621454594</v>
      </c>
      <c r="DW21" s="109">
        <f t="shared" si="18"/>
        <v>11.267471596267852</v>
      </c>
      <c r="DX21" s="109">
        <f t="shared" si="19"/>
        <v>7.8801884477379094</v>
      </c>
      <c r="DY21" s="109">
        <f t="shared" si="20"/>
        <v>9.2091369095758857</v>
      </c>
      <c r="DZ21" s="69"/>
      <c r="EA21" s="108">
        <v>501</v>
      </c>
      <c r="EB21" s="108">
        <v>508</v>
      </c>
      <c r="EC21" s="108">
        <v>507</v>
      </c>
      <c r="ED21" s="108">
        <v>480</v>
      </c>
      <c r="EE21" s="69"/>
    </row>
    <row r="22" spans="1:135" ht="16.5" customHeight="1" x14ac:dyDescent="0.2">
      <c r="A22" s="31"/>
      <c r="B22" s="38">
        <v>7</v>
      </c>
      <c r="C22" s="30" t="s">
        <v>20</v>
      </c>
      <c r="D22" s="52">
        <f>'0701 2019'!D22</f>
        <v>1347927.1710900001</v>
      </c>
      <c r="E22" s="52">
        <f>'0701 2020'!D22</f>
        <v>1282462.82228</v>
      </c>
      <c r="F22" s="52">
        <f>'0701 2021'!D22</f>
        <v>1815003.92304</v>
      </c>
      <c r="G22" s="52">
        <f>'0701 2022'!D22</f>
        <v>1204021.9569999999</v>
      </c>
      <c r="H22" s="66">
        <f>'0701 0107 2023'!D22</f>
        <v>0</v>
      </c>
      <c r="I22" s="69"/>
      <c r="J22" s="52">
        <f>'0701 2019'!G22</f>
        <v>1347927.1710900001</v>
      </c>
      <c r="K22" s="52">
        <f>'0701 2020'!G22</f>
        <v>556508.72927999997</v>
      </c>
      <c r="L22" s="52">
        <f>'0701 2021'!G22</f>
        <v>1310148.73704</v>
      </c>
      <c r="M22" s="52">
        <f>'0701 2022'!G22</f>
        <v>666021.95700000005</v>
      </c>
      <c r="N22" s="66">
        <f>'0701 0107 2023'!G22</f>
        <v>0</v>
      </c>
      <c r="O22" s="69"/>
      <c r="P22" s="52">
        <f>'0701 2019'!J22</f>
        <v>1258911.8133400001</v>
      </c>
      <c r="Q22" s="52">
        <f>'0701 2020'!J22</f>
        <v>261211.63800000001</v>
      </c>
      <c r="R22" s="52">
        <f>'0701 2021'!J22</f>
        <v>1240223.32678</v>
      </c>
      <c r="S22" s="52">
        <f>'0701 2022'!J22</f>
        <v>664527</v>
      </c>
      <c r="T22" s="66">
        <f>'0701 0107 2023'!J22</f>
        <v>0</v>
      </c>
      <c r="U22" s="69"/>
      <c r="V22" s="52">
        <f>'0701 2019'!M22</f>
        <v>89015.357749999996</v>
      </c>
      <c r="W22" s="52">
        <f>'0701 2020'!M22</f>
        <v>295297.09127999999</v>
      </c>
      <c r="X22" s="52">
        <f>'0701 2021'!M22</f>
        <v>69925.410260000004</v>
      </c>
      <c r="Y22" s="52">
        <f>'0701 2022'!M22</f>
        <v>1494.9570000000001</v>
      </c>
      <c r="Z22" s="66">
        <f>'0701 0107 2023'!M22</f>
        <v>0</v>
      </c>
      <c r="AA22" s="69"/>
      <c r="AB22" s="52">
        <f>'0701 2019'!P22</f>
        <v>0</v>
      </c>
      <c r="AC22" s="52">
        <f>'0701 2020'!P22</f>
        <v>0</v>
      </c>
      <c r="AD22" s="52">
        <f>'0701 2021'!P22</f>
        <v>0</v>
      </c>
      <c r="AE22" s="52">
        <f>'0701 2022'!P22</f>
        <v>0</v>
      </c>
      <c r="AF22" s="66">
        <f>'0701 0107 2023'!P22</f>
        <v>0</v>
      </c>
      <c r="AG22" s="69"/>
      <c r="AH22" s="52">
        <f>'0701 2019'!S22</f>
        <v>0</v>
      </c>
      <c r="AI22" s="52">
        <f>'0701 2020'!S22</f>
        <v>725954.09299999999</v>
      </c>
      <c r="AJ22" s="52">
        <f>'0701 2021'!S22</f>
        <v>504855.18599999999</v>
      </c>
      <c r="AK22" s="52">
        <f>'0701 2022'!S22</f>
        <v>538000</v>
      </c>
      <c r="AL22" s="66">
        <f>'0701 0107 2023'!S22</f>
        <v>0</v>
      </c>
      <c r="AM22" s="69"/>
      <c r="AN22" s="52">
        <f>'0701 2019'!V22</f>
        <v>0</v>
      </c>
      <c r="AO22" s="52">
        <f>'0701 2020'!V22</f>
        <v>725954.09299999999</v>
      </c>
      <c r="AP22" s="52">
        <f>'0701 2021'!V22</f>
        <v>504855.18599999999</v>
      </c>
      <c r="AQ22" s="52">
        <f>'0701 2022'!V22</f>
        <v>538000</v>
      </c>
      <c r="AR22" s="66">
        <f>'0701 0107 2023'!V22</f>
        <v>0</v>
      </c>
      <c r="AS22" s="69"/>
      <c r="AT22" s="52">
        <f>'0701 2019'!Y22</f>
        <v>0</v>
      </c>
      <c r="AU22" s="52">
        <f>'0701 2020'!Y22</f>
        <v>0</v>
      </c>
      <c r="AV22" s="52">
        <f>'0701 2021'!Y22</f>
        <v>0</v>
      </c>
      <c r="AW22" s="52">
        <f>'0701 2022'!Y22</f>
        <v>0</v>
      </c>
      <c r="AX22" s="66">
        <f>'0701 0107 2023'!Y22</f>
        <v>0</v>
      </c>
      <c r="AY22" s="69"/>
      <c r="AZ22" s="52">
        <f>'0701 2019'!AB22</f>
        <v>0</v>
      </c>
      <c r="BA22" s="52">
        <f>'0701 2020'!AB22</f>
        <v>0</v>
      </c>
      <c r="BB22" s="52">
        <f>'0701 2021'!AB22</f>
        <v>0</v>
      </c>
      <c r="BC22" s="52">
        <f>'0701 2022'!AB22</f>
        <v>0</v>
      </c>
      <c r="BD22" s="66">
        <f>'0701 0107 2023'!AB22</f>
        <v>0</v>
      </c>
      <c r="BE22" s="69"/>
      <c r="BF22" s="52">
        <f>'0701 2019'!AE22</f>
        <v>0</v>
      </c>
      <c r="BG22" s="52">
        <f>'0701 2020'!AE22</f>
        <v>0</v>
      </c>
      <c r="BH22" s="52">
        <f>'0701 2021'!AE22</f>
        <v>0</v>
      </c>
      <c r="BI22" s="52">
        <f>'0701 2022'!AE22</f>
        <v>0</v>
      </c>
      <c r="BJ22" s="66">
        <f>'0701 0107 2023'!AE22</f>
        <v>0</v>
      </c>
      <c r="BK22" s="69"/>
      <c r="BL22" s="52">
        <f>'0701 2019'!AH22</f>
        <v>0</v>
      </c>
      <c r="BM22" s="52">
        <f>'0701 2020'!AH22</f>
        <v>0</v>
      </c>
      <c r="BN22" s="52">
        <f>'0701 2021'!AH22</f>
        <v>0</v>
      </c>
      <c r="BO22" s="52">
        <f>'0701 2022'!AH22</f>
        <v>0</v>
      </c>
      <c r="BP22" s="66">
        <f>'0701 0107 2023'!AH22</f>
        <v>0</v>
      </c>
      <c r="BQ22" s="69"/>
      <c r="BR22" s="108">
        <v>671</v>
      </c>
      <c r="BS22" s="108">
        <v>694</v>
      </c>
      <c r="BT22" s="108">
        <v>731</v>
      </c>
      <c r="BU22" s="108">
        <v>754.857064613793</v>
      </c>
      <c r="BV22" s="108">
        <v>775.09847098595037</v>
      </c>
      <c r="BW22" s="69"/>
      <c r="BX22" s="108">
        <v>715.55207688667224</v>
      </c>
      <c r="BY22" s="108">
        <v>737.37261441541602</v>
      </c>
      <c r="BZ22" s="108">
        <v>771</v>
      </c>
      <c r="CA22" s="108">
        <v>792.04250114661363</v>
      </c>
      <c r="CB22" s="108">
        <v>833.52585039432802</v>
      </c>
      <c r="CC22" s="69"/>
      <c r="CD22" s="108">
        <v>520.90209020902091</v>
      </c>
      <c r="CE22" s="108">
        <v>542.32906811425619</v>
      </c>
      <c r="CF22" s="108">
        <v>587</v>
      </c>
      <c r="CG22" s="108">
        <v>609.65599582120728</v>
      </c>
      <c r="CH22" s="108">
        <v>569.56704497688099</v>
      </c>
      <c r="CI22" s="69"/>
      <c r="CJ22" s="108">
        <v>104.30215209793784</v>
      </c>
      <c r="CK22" s="108">
        <v>101.48540793292486</v>
      </c>
      <c r="CL22" s="108">
        <v>99.491827221255221</v>
      </c>
      <c r="CM22" s="69"/>
      <c r="CN22" s="108">
        <v>108.6807355300506</v>
      </c>
      <c r="CO22" s="108">
        <v>105.24537952999083</v>
      </c>
      <c r="CP22" s="108">
        <v>102.59718538694956</v>
      </c>
      <c r="CQ22" s="69"/>
      <c r="CR22" s="108">
        <v>83.218445448062752</v>
      </c>
      <c r="CS22" s="108">
        <v>82.411260709914316</v>
      </c>
      <c r="CT22" s="108">
        <v>83.505535055350549</v>
      </c>
      <c r="CU22" s="69"/>
      <c r="CV22" s="108">
        <v>48188</v>
      </c>
      <c r="CW22" s="108">
        <v>48929</v>
      </c>
      <c r="CX22" s="108">
        <v>49616</v>
      </c>
      <c r="CY22" s="108">
        <v>49983</v>
      </c>
      <c r="CZ22" s="69"/>
      <c r="DA22" s="109">
        <f t="shared" si="3"/>
        <v>27.972258053664813</v>
      </c>
      <c r="DB22" s="109">
        <f t="shared" si="4"/>
        <v>26.21068941282266</v>
      </c>
      <c r="DC22" s="109">
        <f t="shared" si="5"/>
        <v>36.581020699774264</v>
      </c>
      <c r="DD22" s="109">
        <f t="shared" si="6"/>
        <v>24.088629273953142</v>
      </c>
      <c r="DE22" s="136"/>
      <c r="DF22" s="109">
        <f t="shared" si="7"/>
        <v>-65464.348810000112</v>
      </c>
      <c r="DG22" s="109">
        <f t="shared" si="8"/>
        <v>532541.10076000006</v>
      </c>
      <c r="DH22" s="109">
        <f t="shared" si="9"/>
        <v>-610981.96604000009</v>
      </c>
      <c r="DI22" s="108">
        <f t="shared" si="10"/>
        <v>741</v>
      </c>
      <c r="DJ22" s="108">
        <f t="shared" si="11"/>
        <v>687</v>
      </c>
      <c r="DK22" s="108">
        <f t="shared" si="12"/>
        <v>367</v>
      </c>
      <c r="DL22" s="108">
        <v>51634</v>
      </c>
      <c r="DM22" s="108">
        <v>51034</v>
      </c>
      <c r="DN22" s="108">
        <v>50353</v>
      </c>
      <c r="DO22" s="108">
        <v>49729</v>
      </c>
      <c r="DP22" s="69"/>
      <c r="DQ22" s="239">
        <f t="shared" si="13"/>
        <v>1.071511579646385</v>
      </c>
      <c r="DR22" s="239">
        <f t="shared" si="14"/>
        <v>1.0430215209793783</v>
      </c>
      <c r="DS22" s="239">
        <f t="shared" si="15"/>
        <v>1.0148540793292486</v>
      </c>
      <c r="DT22" s="239">
        <f t="shared" si="16"/>
        <v>0.99491827221255225</v>
      </c>
      <c r="DU22" s="69"/>
      <c r="DV22" s="109">
        <f t="shared" si="17"/>
        <v>26.105418350118139</v>
      </c>
      <c r="DW22" s="109">
        <f t="shared" si="18"/>
        <v>25.129576797429163</v>
      </c>
      <c r="DX22" s="109">
        <f t="shared" si="19"/>
        <v>36.045596549162909</v>
      </c>
      <c r="DY22" s="109">
        <f t="shared" si="20"/>
        <v>24.2116663717348</v>
      </c>
      <c r="DZ22" s="69"/>
      <c r="EA22" s="108">
        <v>283</v>
      </c>
      <c r="EB22" s="108">
        <v>287</v>
      </c>
      <c r="EC22" s="108">
        <v>291</v>
      </c>
      <c r="ED22" s="108">
        <v>300</v>
      </c>
      <c r="EE22" s="69"/>
    </row>
    <row r="23" spans="1:135" ht="16.5" customHeight="1" x14ac:dyDescent="0.2">
      <c r="A23" s="31"/>
      <c r="B23" s="38">
        <v>8</v>
      </c>
      <c r="C23" s="30" t="s">
        <v>21</v>
      </c>
      <c r="D23" s="52">
        <f>'0701 2019'!D23</f>
        <v>324172.01611999999</v>
      </c>
      <c r="E23" s="52">
        <f>'0701 2020'!D23</f>
        <v>269254.52153999999</v>
      </c>
      <c r="F23" s="52">
        <f>'0701 2021'!D23</f>
        <v>221602.14751000001</v>
      </c>
      <c r="G23" s="52">
        <f>'0701 2022'!D23</f>
        <v>195921.87961999999</v>
      </c>
      <c r="H23" s="66">
        <f>'0701 0107 2023'!D23</f>
        <v>6637.2487799999999</v>
      </c>
      <c r="I23" s="69"/>
      <c r="J23" s="52">
        <f>'0701 2019'!G23</f>
        <v>324172.01611999999</v>
      </c>
      <c r="K23" s="52">
        <f>'0701 2020'!G23</f>
        <v>269254.52153999999</v>
      </c>
      <c r="L23" s="52">
        <f>'0701 2021'!G23</f>
        <v>50403.447509999998</v>
      </c>
      <c r="M23" s="52">
        <f>'0701 2022'!G23</f>
        <v>26655.021199999999</v>
      </c>
      <c r="N23" s="66">
        <f>'0701 0107 2023'!G23</f>
        <v>6637.2487799999999</v>
      </c>
      <c r="O23" s="69"/>
      <c r="P23" s="52">
        <f>'0701 2019'!J23</f>
        <v>0</v>
      </c>
      <c r="Q23" s="52">
        <f>'0701 2020'!J23</f>
        <v>0</v>
      </c>
      <c r="R23" s="52">
        <f>'0701 2021'!J23</f>
        <v>0</v>
      </c>
      <c r="S23" s="52">
        <f>'0701 2022'!J23</f>
        <v>0</v>
      </c>
      <c r="T23" s="66">
        <f>'0701 0107 2023'!J23</f>
        <v>0</v>
      </c>
      <c r="U23" s="69"/>
      <c r="V23" s="52">
        <f>'0701 2019'!M23</f>
        <v>324172.01611999999</v>
      </c>
      <c r="W23" s="52">
        <f>'0701 2020'!M23</f>
        <v>269254.52153999999</v>
      </c>
      <c r="X23" s="52">
        <f>'0701 2021'!M23</f>
        <v>50403.447509999998</v>
      </c>
      <c r="Y23" s="52">
        <f>'0701 2022'!M23</f>
        <v>26655.021199999999</v>
      </c>
      <c r="Z23" s="66">
        <f>'0701 0107 2023'!M23</f>
        <v>6637.2487799999999</v>
      </c>
      <c r="AA23" s="69"/>
      <c r="AB23" s="52">
        <f>'0701 2019'!P23</f>
        <v>0</v>
      </c>
      <c r="AC23" s="52">
        <f>'0701 2020'!P23</f>
        <v>0</v>
      </c>
      <c r="AD23" s="52">
        <f>'0701 2021'!P23</f>
        <v>0</v>
      </c>
      <c r="AE23" s="52">
        <f>'0701 2022'!P23</f>
        <v>0</v>
      </c>
      <c r="AF23" s="66">
        <f>'0701 0107 2023'!P23</f>
        <v>0</v>
      </c>
      <c r="AG23" s="69"/>
      <c r="AH23" s="52">
        <f>'0701 2019'!S23</f>
        <v>0</v>
      </c>
      <c r="AI23" s="52">
        <f>'0701 2020'!S23</f>
        <v>0</v>
      </c>
      <c r="AJ23" s="52">
        <f>'0701 2021'!S23</f>
        <v>171198.7</v>
      </c>
      <c r="AK23" s="52">
        <f>'0701 2022'!S23</f>
        <v>169266.85842</v>
      </c>
      <c r="AL23" s="66">
        <f>'0701 0107 2023'!S23</f>
        <v>0</v>
      </c>
      <c r="AM23" s="69"/>
      <c r="AN23" s="52">
        <f>'0701 2019'!V23</f>
        <v>0</v>
      </c>
      <c r="AO23" s="52">
        <f>'0701 2020'!V23</f>
        <v>0</v>
      </c>
      <c r="AP23" s="52">
        <f>'0701 2021'!V23</f>
        <v>0</v>
      </c>
      <c r="AQ23" s="52">
        <f>'0701 2022'!V23</f>
        <v>0</v>
      </c>
      <c r="AR23" s="66">
        <f>'0701 0107 2023'!V23</f>
        <v>0</v>
      </c>
      <c r="AS23" s="69"/>
      <c r="AT23" s="52">
        <f>'0701 2019'!Y23</f>
        <v>0</v>
      </c>
      <c r="AU23" s="52">
        <f>'0701 2020'!Y23</f>
        <v>0</v>
      </c>
      <c r="AV23" s="52">
        <f>'0701 2021'!Y23</f>
        <v>0</v>
      </c>
      <c r="AW23" s="52">
        <f>'0701 2022'!Y23</f>
        <v>0</v>
      </c>
      <c r="AX23" s="66">
        <f>'0701 0107 2023'!Y23</f>
        <v>0</v>
      </c>
      <c r="AY23" s="69"/>
      <c r="AZ23" s="52">
        <f>'0701 2019'!AB23</f>
        <v>0</v>
      </c>
      <c r="BA23" s="52">
        <f>'0701 2020'!AB23</f>
        <v>0</v>
      </c>
      <c r="BB23" s="52">
        <f>'0701 2021'!AB23</f>
        <v>171198.7</v>
      </c>
      <c r="BC23" s="52">
        <f>'0701 2022'!AB23</f>
        <v>169266.85842</v>
      </c>
      <c r="BD23" s="66">
        <f>'0701 0107 2023'!AB23</f>
        <v>0</v>
      </c>
      <c r="BE23" s="69"/>
      <c r="BF23" s="52">
        <f>'0701 2019'!AE23</f>
        <v>0</v>
      </c>
      <c r="BG23" s="52">
        <f>'0701 2020'!AE23</f>
        <v>0</v>
      </c>
      <c r="BH23" s="52">
        <f>'0701 2021'!AE23</f>
        <v>0</v>
      </c>
      <c r="BI23" s="52">
        <f>'0701 2022'!AE23</f>
        <v>0</v>
      </c>
      <c r="BJ23" s="66">
        <f>'0701 0107 2023'!AE23</f>
        <v>0</v>
      </c>
      <c r="BK23" s="69"/>
      <c r="BL23" s="52">
        <f>'0701 2019'!AH23</f>
        <v>0</v>
      </c>
      <c r="BM23" s="52">
        <f>'0701 2020'!AH23</f>
        <v>0</v>
      </c>
      <c r="BN23" s="52">
        <f>'0701 2021'!AH23</f>
        <v>0</v>
      </c>
      <c r="BO23" s="52">
        <f>'0701 2022'!AH23</f>
        <v>0</v>
      </c>
      <c r="BP23" s="66">
        <f>'0701 0107 2023'!AH23</f>
        <v>0</v>
      </c>
      <c r="BQ23" s="69"/>
      <c r="BR23" s="108">
        <v>727</v>
      </c>
      <c r="BS23" s="108">
        <v>756</v>
      </c>
      <c r="BT23" s="108">
        <v>803</v>
      </c>
      <c r="BU23" s="108">
        <v>871.06957632851459</v>
      </c>
      <c r="BV23" s="108">
        <v>987.62432834114554</v>
      </c>
      <c r="BW23" s="69"/>
      <c r="BX23" s="108">
        <v>719.27166624582674</v>
      </c>
      <c r="BY23" s="108">
        <v>746.2816386883535</v>
      </c>
      <c r="BZ23" s="108">
        <v>788</v>
      </c>
      <c r="CA23" s="108">
        <v>852.09278710373496</v>
      </c>
      <c r="CB23" s="108">
        <v>994.86320084520389</v>
      </c>
      <c r="CC23" s="69"/>
      <c r="CD23" s="108">
        <v>750.58134527603136</v>
      </c>
      <c r="CE23" s="108">
        <v>787.07657272986057</v>
      </c>
      <c r="CF23" s="108">
        <v>851</v>
      </c>
      <c r="CG23" s="108">
        <v>942.2619047619047</v>
      </c>
      <c r="CH23" s="108">
        <v>961.26807268868549</v>
      </c>
      <c r="CI23" s="69"/>
      <c r="CJ23" s="108">
        <v>103.11851527107993</v>
      </c>
      <c r="CK23" s="108">
        <v>98.271349267984007</v>
      </c>
      <c r="CL23" s="108">
        <v>90.667052524960212</v>
      </c>
      <c r="CM23" s="69"/>
      <c r="CN23" s="108">
        <v>111.59964733392111</v>
      </c>
      <c r="CO23" s="108">
        <v>105.56755548934902</v>
      </c>
      <c r="CP23" s="108">
        <v>95.810751428152926</v>
      </c>
      <c r="CQ23" s="69"/>
      <c r="CR23" s="108">
        <v>75.898129921259837</v>
      </c>
      <c r="CS23" s="108">
        <v>73.518635502210998</v>
      </c>
      <c r="CT23" s="108">
        <v>71.28466951842141</v>
      </c>
      <c r="CU23" s="69"/>
      <c r="CV23" s="108">
        <v>34035</v>
      </c>
      <c r="CW23" s="108">
        <v>34215</v>
      </c>
      <c r="CX23" s="108">
        <v>34767</v>
      </c>
      <c r="CY23" s="108">
        <v>34555</v>
      </c>
      <c r="CZ23" s="69"/>
      <c r="DA23" s="109">
        <f t="shared" si="3"/>
        <v>9.5246662588511821</v>
      </c>
      <c r="DB23" s="109">
        <f t="shared" si="4"/>
        <v>7.8694876966242875</v>
      </c>
      <c r="DC23" s="109">
        <f t="shared" si="5"/>
        <v>6.3739220384272448</v>
      </c>
      <c r="DD23" s="109">
        <f t="shared" si="6"/>
        <v>5.6698561603241204</v>
      </c>
      <c r="DE23" s="136"/>
      <c r="DF23" s="109">
        <f t="shared" si="7"/>
        <v>-54917.494579999999</v>
      </c>
      <c r="DG23" s="109">
        <f t="shared" si="8"/>
        <v>-47652.374029999977</v>
      </c>
      <c r="DH23" s="109">
        <f t="shared" si="9"/>
        <v>-25680.267890000017</v>
      </c>
      <c r="DI23" s="108">
        <f t="shared" si="10"/>
        <v>180</v>
      </c>
      <c r="DJ23" s="108">
        <f t="shared" si="11"/>
        <v>552</v>
      </c>
      <c r="DK23" s="108">
        <f t="shared" si="12"/>
        <v>-212</v>
      </c>
      <c r="DL23" s="108">
        <v>36459</v>
      </c>
      <c r="DM23" s="108">
        <v>35282</v>
      </c>
      <c r="DN23" s="108">
        <v>34166</v>
      </c>
      <c r="DO23" s="108">
        <v>31330</v>
      </c>
      <c r="DP23" s="69"/>
      <c r="DQ23" s="239">
        <f t="shared" si="13"/>
        <v>1.0712208021154694</v>
      </c>
      <c r="DR23" s="239">
        <f t="shared" si="14"/>
        <v>1.0311851527107994</v>
      </c>
      <c r="DS23" s="239">
        <f t="shared" si="15"/>
        <v>0.98271349267984009</v>
      </c>
      <c r="DT23" s="239">
        <f t="shared" si="16"/>
        <v>0.90667052524960212</v>
      </c>
      <c r="DU23" s="69"/>
      <c r="DV23" s="109">
        <f t="shared" si="17"/>
        <v>8.8914127134589531</v>
      </c>
      <c r="DW23" s="109">
        <f t="shared" si="18"/>
        <v>7.6314982580352586</v>
      </c>
      <c r="DX23" s="109">
        <f t="shared" si="19"/>
        <v>6.4860430694257456</v>
      </c>
      <c r="DY23" s="109">
        <f t="shared" si="20"/>
        <v>6.2534912103415259</v>
      </c>
      <c r="DZ23" s="69"/>
      <c r="EA23" s="108">
        <v>319</v>
      </c>
      <c r="EB23" s="108">
        <v>330</v>
      </c>
      <c r="EC23" s="108">
        <v>309</v>
      </c>
      <c r="ED23" s="108">
        <v>302</v>
      </c>
      <c r="EE23" s="69"/>
    </row>
    <row r="24" spans="1:135" ht="16.5" customHeight="1" x14ac:dyDescent="0.2">
      <c r="A24" s="28"/>
      <c r="B24" s="38">
        <v>9</v>
      </c>
      <c r="C24" s="30" t="s">
        <v>22</v>
      </c>
      <c r="D24" s="52">
        <f>'0701 2019'!D24</f>
        <v>728473.09950000001</v>
      </c>
      <c r="E24" s="52">
        <f>'0701 2020'!D24</f>
        <v>159648.45598</v>
      </c>
      <c r="F24" s="52">
        <f>'0701 2021'!D24</f>
        <v>892244.26973000006</v>
      </c>
      <c r="G24" s="52">
        <f>'0701 2022'!D24</f>
        <v>538453.66469999996</v>
      </c>
      <c r="H24" s="66">
        <f>'0701 0107 2023'!D24</f>
        <v>226198.65093</v>
      </c>
      <c r="I24" s="69"/>
      <c r="J24" s="52">
        <f>'0701 2019'!G24</f>
        <v>698780.60750000004</v>
      </c>
      <c r="K24" s="52">
        <f>'0701 2020'!G24</f>
        <v>159648.45598</v>
      </c>
      <c r="L24" s="52">
        <f>'0701 2021'!G24</f>
        <v>892244.26973000006</v>
      </c>
      <c r="M24" s="52">
        <f>'0701 2022'!G24</f>
        <v>538453.66469999996</v>
      </c>
      <c r="N24" s="66">
        <f>'0701 0107 2023'!G24</f>
        <v>226198.65093</v>
      </c>
      <c r="O24" s="69"/>
      <c r="P24" s="52">
        <f>'0701 2019'!J24</f>
        <v>672441.68</v>
      </c>
      <c r="Q24" s="52">
        <f>'0701 2020'!J24</f>
        <v>0</v>
      </c>
      <c r="R24" s="52">
        <f>'0701 2021'!J24</f>
        <v>264920</v>
      </c>
      <c r="S24" s="52">
        <f>'0701 2022'!J24</f>
        <v>0</v>
      </c>
      <c r="T24" s="66">
        <f>'0701 0107 2023'!J24</f>
        <v>0</v>
      </c>
      <c r="U24" s="69"/>
      <c r="V24" s="52">
        <f>'0701 2019'!M24</f>
        <v>26338.927500000002</v>
      </c>
      <c r="W24" s="52">
        <f>'0701 2020'!M24</f>
        <v>159648.45598</v>
      </c>
      <c r="X24" s="52">
        <f>'0701 2021'!M24</f>
        <v>627324.26973000006</v>
      </c>
      <c r="Y24" s="52">
        <f>'0701 2022'!M24</f>
        <v>538453.66469999996</v>
      </c>
      <c r="Z24" s="66">
        <f>'0701 0107 2023'!M24</f>
        <v>226198.65093</v>
      </c>
      <c r="AA24" s="69"/>
      <c r="AB24" s="52">
        <f>'0701 2019'!P24</f>
        <v>0</v>
      </c>
      <c r="AC24" s="52">
        <f>'0701 2020'!P24</f>
        <v>0</v>
      </c>
      <c r="AD24" s="52">
        <f>'0701 2021'!P24</f>
        <v>0</v>
      </c>
      <c r="AE24" s="52">
        <f>'0701 2022'!P24</f>
        <v>0</v>
      </c>
      <c r="AF24" s="66">
        <f>'0701 0107 2023'!P24</f>
        <v>0</v>
      </c>
      <c r="AG24" s="69"/>
      <c r="AH24" s="52">
        <f>'0701 2019'!S24</f>
        <v>29692.492000000002</v>
      </c>
      <c r="AI24" s="52">
        <f>'0701 2020'!S24</f>
        <v>0</v>
      </c>
      <c r="AJ24" s="52">
        <f>'0701 2021'!S24</f>
        <v>0</v>
      </c>
      <c r="AK24" s="52">
        <f>'0701 2022'!S24</f>
        <v>0</v>
      </c>
      <c r="AL24" s="66">
        <f>'0701 0107 2023'!S24</f>
        <v>0</v>
      </c>
      <c r="AM24" s="69"/>
      <c r="AN24" s="52">
        <f>'0701 2019'!V24</f>
        <v>0</v>
      </c>
      <c r="AO24" s="52">
        <f>'0701 2020'!V24</f>
        <v>0</v>
      </c>
      <c r="AP24" s="52">
        <f>'0701 2021'!V24</f>
        <v>0</v>
      </c>
      <c r="AQ24" s="52">
        <f>'0701 2022'!V24</f>
        <v>0</v>
      </c>
      <c r="AR24" s="66">
        <f>'0701 0107 2023'!V24</f>
        <v>0</v>
      </c>
      <c r="AS24" s="69"/>
      <c r="AT24" s="52">
        <f>'0701 2019'!Y24</f>
        <v>0</v>
      </c>
      <c r="AU24" s="52">
        <f>'0701 2020'!Y24</f>
        <v>0</v>
      </c>
      <c r="AV24" s="52">
        <f>'0701 2021'!Y24</f>
        <v>0</v>
      </c>
      <c r="AW24" s="52">
        <f>'0701 2022'!Y24</f>
        <v>0</v>
      </c>
      <c r="AX24" s="66">
        <f>'0701 0107 2023'!Y24</f>
        <v>0</v>
      </c>
      <c r="AY24" s="69"/>
      <c r="AZ24" s="52">
        <f>'0701 2019'!AB24</f>
        <v>29692.492000000002</v>
      </c>
      <c r="BA24" s="52">
        <f>'0701 2020'!AB24</f>
        <v>0</v>
      </c>
      <c r="BB24" s="52">
        <f>'0701 2021'!AB24</f>
        <v>0</v>
      </c>
      <c r="BC24" s="52">
        <f>'0701 2022'!AB24</f>
        <v>0</v>
      </c>
      <c r="BD24" s="66">
        <f>'0701 0107 2023'!AB24</f>
        <v>0</v>
      </c>
      <c r="BE24" s="69"/>
      <c r="BF24" s="52">
        <f>'0701 2019'!AE24</f>
        <v>0</v>
      </c>
      <c r="BG24" s="52">
        <f>'0701 2020'!AE24</f>
        <v>0</v>
      </c>
      <c r="BH24" s="52">
        <f>'0701 2021'!AE24</f>
        <v>0</v>
      </c>
      <c r="BI24" s="52">
        <f>'0701 2022'!AE24</f>
        <v>0</v>
      </c>
      <c r="BJ24" s="66">
        <f>'0701 0107 2023'!AE24</f>
        <v>0</v>
      </c>
      <c r="BK24" s="69"/>
      <c r="BL24" s="52">
        <f>'0701 2019'!AH24</f>
        <v>0</v>
      </c>
      <c r="BM24" s="52">
        <f>'0701 2020'!AH24</f>
        <v>0</v>
      </c>
      <c r="BN24" s="52">
        <f>'0701 2021'!AH24</f>
        <v>0</v>
      </c>
      <c r="BO24" s="52">
        <f>'0701 2022'!AH24</f>
        <v>0</v>
      </c>
      <c r="BP24" s="66">
        <f>'0701 0107 2023'!AH24</f>
        <v>0</v>
      </c>
      <c r="BQ24" s="69"/>
      <c r="BR24" s="108">
        <v>510</v>
      </c>
      <c r="BS24" s="108">
        <v>535</v>
      </c>
      <c r="BT24" s="108">
        <v>569</v>
      </c>
      <c r="BU24" s="108">
        <v>609.62238363611232</v>
      </c>
      <c r="BV24" s="108">
        <v>623.2537620704868</v>
      </c>
      <c r="BW24" s="69"/>
      <c r="BX24" s="108">
        <v>602.27759864313271</v>
      </c>
      <c r="BY24" s="108">
        <v>624.95945043411893</v>
      </c>
      <c r="BZ24" s="108">
        <v>653</v>
      </c>
      <c r="CA24" s="108">
        <v>664.90567607479352</v>
      </c>
      <c r="CB24" s="108">
        <v>696.15186816626795</v>
      </c>
      <c r="CC24" s="69"/>
      <c r="CD24" s="108">
        <v>286.64305250414742</v>
      </c>
      <c r="CE24" s="108">
        <v>303.29992666829622</v>
      </c>
      <c r="CF24" s="108">
        <v>341</v>
      </c>
      <c r="CG24" s="108">
        <v>453.6384976525822</v>
      </c>
      <c r="CH24" s="108">
        <v>425.42475728155335</v>
      </c>
      <c r="CI24" s="69"/>
      <c r="CJ24" s="108">
        <v>103.7989791513243</v>
      </c>
      <c r="CK24" s="108">
        <v>99.539019597964639</v>
      </c>
      <c r="CL24" s="108">
        <v>97.255210381439241</v>
      </c>
      <c r="CM24" s="69"/>
      <c r="CN24" s="108">
        <v>109.41774603558891</v>
      </c>
      <c r="CO24" s="108">
        <v>106.25625625625625</v>
      </c>
      <c r="CP24" s="108">
        <v>102.85539924198625</v>
      </c>
      <c r="CQ24" s="69"/>
      <c r="CR24" s="108">
        <v>74.490923441199683</v>
      </c>
      <c r="CS24" s="108">
        <v>71.75937904269081</v>
      </c>
      <c r="CT24" s="108">
        <v>72.386250178291263</v>
      </c>
      <c r="CU24" s="69"/>
      <c r="CV24" s="108">
        <v>38955</v>
      </c>
      <c r="CW24" s="108">
        <v>39379</v>
      </c>
      <c r="CX24" s="108">
        <v>39698</v>
      </c>
      <c r="CY24" s="108">
        <v>38145</v>
      </c>
      <c r="CZ24" s="69"/>
      <c r="DA24" s="109">
        <f t="shared" si="3"/>
        <v>18.700374778590682</v>
      </c>
      <c r="DB24" s="109">
        <f t="shared" si="4"/>
        <v>4.054152111023642</v>
      </c>
      <c r="DC24" s="109">
        <f t="shared" si="5"/>
        <v>22.475799025895512</v>
      </c>
      <c r="DD24" s="109">
        <f t="shared" si="6"/>
        <v>14.115969712937474</v>
      </c>
      <c r="DE24" s="136"/>
      <c r="DF24" s="109">
        <f t="shared" si="7"/>
        <v>-568824.64352000004</v>
      </c>
      <c r="DG24" s="109">
        <f t="shared" si="8"/>
        <v>732595.81375000009</v>
      </c>
      <c r="DH24" s="109">
        <f t="shared" si="9"/>
        <v>-353790.60503000009</v>
      </c>
      <c r="DI24" s="108">
        <f t="shared" si="10"/>
        <v>424</v>
      </c>
      <c r="DJ24" s="108">
        <f t="shared" si="11"/>
        <v>319</v>
      </c>
      <c r="DK24" s="108">
        <f t="shared" si="12"/>
        <v>-1553</v>
      </c>
      <c r="DL24" s="108">
        <v>42880</v>
      </c>
      <c r="DM24" s="108">
        <v>40875</v>
      </c>
      <c r="DN24" s="108">
        <v>39515</v>
      </c>
      <c r="DO24" s="108">
        <v>37098</v>
      </c>
      <c r="DP24" s="69"/>
      <c r="DQ24" s="239">
        <f t="shared" si="13"/>
        <v>1.1007572840456938</v>
      </c>
      <c r="DR24" s="239">
        <f t="shared" si="14"/>
        <v>1.037989791513243</v>
      </c>
      <c r="DS24" s="239">
        <f t="shared" si="15"/>
        <v>0.99539019597964629</v>
      </c>
      <c r="DT24" s="239">
        <f t="shared" si="16"/>
        <v>0.9725521038143925</v>
      </c>
      <c r="DU24" s="69"/>
      <c r="DV24" s="109">
        <f t="shared" si="17"/>
        <v>16.988645044309703</v>
      </c>
      <c r="DW24" s="109">
        <f t="shared" si="18"/>
        <v>3.9057726233639145</v>
      </c>
      <c r="DX24" s="109">
        <f t="shared" si="19"/>
        <v>22.579887883841579</v>
      </c>
      <c r="DY24" s="109">
        <f t="shared" si="20"/>
        <v>14.51435831311661</v>
      </c>
      <c r="DZ24" s="69"/>
      <c r="EA24" s="108">
        <v>274</v>
      </c>
      <c r="EB24" s="108">
        <v>275</v>
      </c>
      <c r="EC24" s="108">
        <v>272</v>
      </c>
      <c r="ED24" s="108">
        <v>307</v>
      </c>
      <c r="EE24" s="69"/>
    </row>
    <row r="25" spans="1:135" ht="16.5" customHeight="1" x14ac:dyDescent="0.2">
      <c r="A25" s="31"/>
      <c r="B25" s="38">
        <v>10</v>
      </c>
      <c r="C25" s="30" t="s">
        <v>23</v>
      </c>
      <c r="D25" s="52">
        <f>'0701 2019'!D25</f>
        <v>951311.15610999998</v>
      </c>
      <c r="E25" s="52">
        <f>'0701 2020'!D25</f>
        <v>460045.69318</v>
      </c>
      <c r="F25" s="52">
        <f>'0701 2021'!D25</f>
        <v>265123.76517000003</v>
      </c>
      <c r="G25" s="52">
        <f>'0701 2022'!D25</f>
        <v>292035.95676999999</v>
      </c>
      <c r="H25" s="66">
        <f>'0701 0107 2023'!D25</f>
        <v>210793.97500999999</v>
      </c>
      <c r="I25" s="69"/>
      <c r="J25" s="52">
        <f>'0701 2019'!G25</f>
        <v>913905.21034999995</v>
      </c>
      <c r="K25" s="52">
        <f>'0701 2020'!G25</f>
        <v>452556.91343000002</v>
      </c>
      <c r="L25" s="52">
        <f>'0701 2021'!G25</f>
        <v>265123.76517000003</v>
      </c>
      <c r="M25" s="52">
        <f>'0701 2022'!G25</f>
        <v>292035.95676999999</v>
      </c>
      <c r="N25" s="66">
        <f>'0701 0107 2023'!G25</f>
        <v>210793.97500999999</v>
      </c>
      <c r="O25" s="69"/>
      <c r="P25" s="52">
        <f>'0701 2019'!J25</f>
        <v>0</v>
      </c>
      <c r="Q25" s="52">
        <f>'0701 2020'!J25</f>
        <v>0</v>
      </c>
      <c r="R25" s="52">
        <f>'0701 2021'!J25</f>
        <v>0</v>
      </c>
      <c r="S25" s="52">
        <f>'0701 2022'!J25</f>
        <v>0</v>
      </c>
      <c r="T25" s="66">
        <f>'0701 0107 2023'!J25</f>
        <v>0</v>
      </c>
      <c r="U25" s="69"/>
      <c r="V25" s="52">
        <f>'0701 2019'!M25</f>
        <v>913905.21034999995</v>
      </c>
      <c r="W25" s="52">
        <f>'0701 2020'!M25</f>
        <v>452556.91343000002</v>
      </c>
      <c r="X25" s="52">
        <f>'0701 2021'!M25</f>
        <v>265123.76517000003</v>
      </c>
      <c r="Y25" s="52">
        <f>'0701 2022'!M25</f>
        <v>292035.95676999999</v>
      </c>
      <c r="Z25" s="66">
        <f>'0701 0107 2023'!M25</f>
        <v>210793.97500999999</v>
      </c>
      <c r="AA25" s="69"/>
      <c r="AB25" s="52">
        <f>'0701 2019'!P25</f>
        <v>0</v>
      </c>
      <c r="AC25" s="52">
        <f>'0701 2020'!P25</f>
        <v>0</v>
      </c>
      <c r="AD25" s="52">
        <f>'0701 2021'!P25</f>
        <v>0</v>
      </c>
      <c r="AE25" s="52">
        <f>'0701 2022'!P25</f>
        <v>0</v>
      </c>
      <c r="AF25" s="66">
        <f>'0701 0107 2023'!P25</f>
        <v>0</v>
      </c>
      <c r="AG25" s="69"/>
      <c r="AH25" s="52">
        <f>'0701 2019'!S25</f>
        <v>37405.945760000002</v>
      </c>
      <c r="AI25" s="52">
        <f>'0701 2020'!S25</f>
        <v>7488.7797499999997</v>
      </c>
      <c r="AJ25" s="52">
        <f>'0701 2021'!S25</f>
        <v>0</v>
      </c>
      <c r="AK25" s="52">
        <f>'0701 2022'!S25</f>
        <v>0</v>
      </c>
      <c r="AL25" s="66">
        <f>'0701 0107 2023'!S25</f>
        <v>0</v>
      </c>
      <c r="AM25" s="69"/>
      <c r="AN25" s="52">
        <f>'0701 2019'!V25</f>
        <v>0</v>
      </c>
      <c r="AO25" s="52">
        <f>'0701 2020'!V25</f>
        <v>0</v>
      </c>
      <c r="AP25" s="52">
        <f>'0701 2021'!V25</f>
        <v>0</v>
      </c>
      <c r="AQ25" s="52">
        <f>'0701 2022'!V25</f>
        <v>0</v>
      </c>
      <c r="AR25" s="66">
        <f>'0701 0107 2023'!V25</f>
        <v>0</v>
      </c>
      <c r="AS25" s="69"/>
      <c r="AT25" s="52">
        <f>'0701 2019'!Y25</f>
        <v>0</v>
      </c>
      <c r="AU25" s="52">
        <f>'0701 2020'!Y25</f>
        <v>0</v>
      </c>
      <c r="AV25" s="52">
        <f>'0701 2021'!Y25</f>
        <v>0</v>
      </c>
      <c r="AW25" s="52">
        <f>'0701 2022'!Y25</f>
        <v>0</v>
      </c>
      <c r="AX25" s="66">
        <f>'0701 0107 2023'!Y25</f>
        <v>0</v>
      </c>
      <c r="AY25" s="69"/>
      <c r="AZ25" s="52">
        <f>'0701 2019'!AB25</f>
        <v>37405.945760000002</v>
      </c>
      <c r="BA25" s="52">
        <f>'0701 2020'!AB25</f>
        <v>7488.7797499999997</v>
      </c>
      <c r="BB25" s="52">
        <f>'0701 2021'!AB25</f>
        <v>0</v>
      </c>
      <c r="BC25" s="52">
        <f>'0701 2022'!AB25</f>
        <v>0</v>
      </c>
      <c r="BD25" s="66">
        <f>'0701 0107 2023'!AB25</f>
        <v>0</v>
      </c>
      <c r="BE25" s="69"/>
      <c r="BF25" s="52">
        <f>'0701 2019'!AE25</f>
        <v>0</v>
      </c>
      <c r="BG25" s="52">
        <f>'0701 2020'!AE25</f>
        <v>0</v>
      </c>
      <c r="BH25" s="52">
        <f>'0701 2021'!AE25</f>
        <v>0</v>
      </c>
      <c r="BI25" s="52">
        <f>'0701 2022'!AE25</f>
        <v>0</v>
      </c>
      <c r="BJ25" s="66">
        <f>'0701 0107 2023'!AE25</f>
        <v>0</v>
      </c>
      <c r="BK25" s="69"/>
      <c r="BL25" s="52">
        <f>'0701 2019'!AH25</f>
        <v>0</v>
      </c>
      <c r="BM25" s="52">
        <f>'0701 2020'!AH25</f>
        <v>0</v>
      </c>
      <c r="BN25" s="52">
        <f>'0701 2021'!AH25</f>
        <v>0</v>
      </c>
      <c r="BO25" s="52">
        <f>'0701 2022'!AH25</f>
        <v>0</v>
      </c>
      <c r="BP25" s="66">
        <f>'0701 0107 2023'!AH25</f>
        <v>0</v>
      </c>
      <c r="BQ25" s="69"/>
      <c r="BR25" s="108">
        <v>612</v>
      </c>
      <c r="BS25" s="108">
        <v>645</v>
      </c>
      <c r="BT25" s="108">
        <v>687</v>
      </c>
      <c r="BU25" s="108">
        <v>714.92017587865553</v>
      </c>
      <c r="BV25" s="108">
        <v>731.75408213755566</v>
      </c>
      <c r="BW25" s="69"/>
      <c r="BX25" s="108">
        <v>654.29328587732357</v>
      </c>
      <c r="BY25" s="108">
        <v>689.53497583775652</v>
      </c>
      <c r="BZ25" s="108">
        <v>729</v>
      </c>
      <c r="CA25" s="108">
        <v>754.54309449636548</v>
      </c>
      <c r="CB25" s="108">
        <v>795.957293386988</v>
      </c>
      <c r="CC25" s="69"/>
      <c r="CD25" s="108">
        <v>526.25491556789257</v>
      </c>
      <c r="CE25" s="108">
        <v>552.01663879939645</v>
      </c>
      <c r="CF25" s="108">
        <v>599</v>
      </c>
      <c r="CG25" s="108">
        <v>629.93039443155453</v>
      </c>
      <c r="CH25" s="108">
        <v>604.44628937779623</v>
      </c>
      <c r="CI25" s="69"/>
      <c r="CJ25" s="108">
        <v>107.42681861580027</v>
      </c>
      <c r="CK25" s="108">
        <v>106.42065506779765</v>
      </c>
      <c r="CL25" s="108">
        <v>104.40368523370806</v>
      </c>
      <c r="CM25" s="69"/>
      <c r="CN25" s="108">
        <v>116.21949499224151</v>
      </c>
      <c r="CO25" s="108">
        <v>114.91771317162681</v>
      </c>
      <c r="CP25" s="108">
        <v>112.26803822437827</v>
      </c>
      <c r="CQ25" s="69"/>
      <c r="CR25" s="108">
        <v>84.81352488753447</v>
      </c>
      <c r="CS25" s="108">
        <v>84.58931860036833</v>
      </c>
      <c r="CT25" s="108">
        <v>83.868752384586031</v>
      </c>
      <c r="CU25" s="69"/>
      <c r="CV25" s="108">
        <v>48352</v>
      </c>
      <c r="CW25" s="108">
        <v>49227</v>
      </c>
      <c r="CX25" s="108">
        <v>48453</v>
      </c>
      <c r="CY25" s="108">
        <v>47324</v>
      </c>
      <c r="CZ25" s="69"/>
      <c r="DA25" s="109">
        <f t="shared" si="3"/>
        <v>19.674701276265719</v>
      </c>
      <c r="DB25" s="109">
        <f t="shared" si="4"/>
        <v>9.3453936494200338</v>
      </c>
      <c r="DC25" s="109">
        <f t="shared" si="5"/>
        <v>5.4717719268156779</v>
      </c>
      <c r="DD25" s="109">
        <f t="shared" si="6"/>
        <v>6.1709905496154169</v>
      </c>
      <c r="DE25" s="136"/>
      <c r="DF25" s="109">
        <f t="shared" si="7"/>
        <v>-491265.46292999998</v>
      </c>
      <c r="DG25" s="109">
        <f t="shared" si="8"/>
        <v>-194921.92800999997</v>
      </c>
      <c r="DH25" s="109">
        <f t="shared" si="9"/>
        <v>26912.191599999962</v>
      </c>
      <c r="DI25" s="108">
        <f t="shared" si="10"/>
        <v>875</v>
      </c>
      <c r="DJ25" s="108">
        <f t="shared" si="11"/>
        <v>-774</v>
      </c>
      <c r="DK25" s="108">
        <f t="shared" si="12"/>
        <v>-1129</v>
      </c>
      <c r="DL25" s="108">
        <v>53040</v>
      </c>
      <c r="DM25" s="108">
        <v>52883</v>
      </c>
      <c r="DN25" s="108">
        <v>51564</v>
      </c>
      <c r="DO25" s="108">
        <v>49408</v>
      </c>
      <c r="DP25" s="69"/>
      <c r="DQ25" s="239">
        <f t="shared" si="13"/>
        <v>1.0969556585043019</v>
      </c>
      <c r="DR25" s="239">
        <f t="shared" si="14"/>
        <v>1.0742681861580028</v>
      </c>
      <c r="DS25" s="239">
        <f t="shared" si="15"/>
        <v>1.0642065506779765</v>
      </c>
      <c r="DT25" s="239">
        <f t="shared" si="16"/>
        <v>1.0440368523370807</v>
      </c>
      <c r="DU25" s="69"/>
      <c r="DV25" s="109">
        <f t="shared" si="17"/>
        <v>17.935730695889895</v>
      </c>
      <c r="DW25" s="109">
        <f t="shared" si="18"/>
        <v>8.6993115591021688</v>
      </c>
      <c r="DX25" s="109">
        <f t="shared" si="19"/>
        <v>5.1416446584826625</v>
      </c>
      <c r="DY25" s="109">
        <f t="shared" si="20"/>
        <v>5.9107018452477327</v>
      </c>
      <c r="DZ25" s="69"/>
      <c r="EA25" s="108">
        <v>382</v>
      </c>
      <c r="EB25" s="108">
        <v>360</v>
      </c>
      <c r="EC25" s="108">
        <v>385</v>
      </c>
      <c r="ED25" s="108">
        <v>372</v>
      </c>
      <c r="EE25" s="69"/>
    </row>
    <row r="26" spans="1:135" s="60" customFormat="1" ht="16.5" customHeight="1" x14ac:dyDescent="0.2">
      <c r="A26" s="58"/>
      <c r="B26" s="59">
        <v>11</v>
      </c>
      <c r="C26" s="56" t="s">
        <v>24</v>
      </c>
      <c r="D26" s="57">
        <f>'0701 2019'!D26</f>
        <v>1860609.42936</v>
      </c>
      <c r="E26" s="57">
        <f>'0701 2020'!D26</f>
        <v>1557896.4027800001</v>
      </c>
      <c r="F26" s="57">
        <f>'0701 2021'!D26</f>
        <v>1540427.64848</v>
      </c>
      <c r="G26" s="57">
        <f>'0701 2022'!D26</f>
        <v>10113804.09656</v>
      </c>
      <c r="H26" s="67">
        <f>'0701 0107 2023'!D26</f>
        <v>2548145.8629600001</v>
      </c>
      <c r="I26" s="71"/>
      <c r="J26" s="57">
        <f>'0701 2019'!G26</f>
        <v>1856019.42936</v>
      </c>
      <c r="K26" s="57">
        <f>'0701 2020'!G26</f>
        <v>1557896.4027800001</v>
      </c>
      <c r="L26" s="57">
        <f>'0701 2021'!G26</f>
        <v>1540427.64848</v>
      </c>
      <c r="M26" s="57">
        <f>'0701 2022'!G26</f>
        <v>10113804.09656</v>
      </c>
      <c r="N26" s="67">
        <f>'0701 0107 2023'!G26</f>
        <v>2515606.75679</v>
      </c>
      <c r="O26" s="71"/>
      <c r="P26" s="57">
        <f>'0701 2019'!J26</f>
        <v>366382</v>
      </c>
      <c r="Q26" s="57">
        <f>'0701 2020'!J26</f>
        <v>329435.505</v>
      </c>
      <c r="R26" s="57">
        <f>'0701 2021'!J26</f>
        <v>592365.64500000002</v>
      </c>
      <c r="S26" s="57">
        <f>'0701 2022'!J26</f>
        <v>132746</v>
      </c>
      <c r="T26" s="67">
        <f>'0701 0107 2023'!J26</f>
        <v>7560</v>
      </c>
      <c r="U26" s="71"/>
      <c r="V26" s="57">
        <f>'0701 2019'!M26</f>
        <v>1489637.42936</v>
      </c>
      <c r="W26" s="57">
        <f>'0701 2020'!M26</f>
        <v>1228460.89778</v>
      </c>
      <c r="X26" s="57">
        <f>'0701 2021'!M26</f>
        <v>948062.00347999996</v>
      </c>
      <c r="Y26" s="57">
        <f>'0701 2022'!M26</f>
        <v>9981058.0965599995</v>
      </c>
      <c r="Z26" s="67">
        <f>'0701 0107 2023'!M26</f>
        <v>2508046.75679</v>
      </c>
      <c r="AA26" s="71"/>
      <c r="AB26" s="57">
        <f>'0701 2019'!P26</f>
        <v>0</v>
      </c>
      <c r="AC26" s="57">
        <f>'0701 2020'!P26</f>
        <v>0</v>
      </c>
      <c r="AD26" s="57">
        <f>'0701 2021'!P26</f>
        <v>0</v>
      </c>
      <c r="AE26" s="57">
        <f>'0701 2022'!P26</f>
        <v>0</v>
      </c>
      <c r="AF26" s="67">
        <f>'0701 0107 2023'!P26</f>
        <v>0</v>
      </c>
      <c r="AG26" s="71"/>
      <c r="AH26" s="57">
        <f>'0701 2019'!S26</f>
        <v>4590</v>
      </c>
      <c r="AI26" s="57">
        <f>'0701 2020'!S26</f>
        <v>0</v>
      </c>
      <c r="AJ26" s="57">
        <f>'0701 2021'!S26</f>
        <v>0</v>
      </c>
      <c r="AK26" s="57">
        <f>'0701 2022'!S26</f>
        <v>0</v>
      </c>
      <c r="AL26" s="67">
        <f>'0701 0107 2023'!S26</f>
        <v>32539.106169999999</v>
      </c>
      <c r="AM26" s="71"/>
      <c r="AN26" s="57">
        <f>'0701 2019'!V26</f>
        <v>0</v>
      </c>
      <c r="AO26" s="57">
        <f>'0701 2020'!V26</f>
        <v>0</v>
      </c>
      <c r="AP26" s="57">
        <f>'0701 2021'!V26</f>
        <v>0</v>
      </c>
      <c r="AQ26" s="57">
        <f>'0701 2022'!V26</f>
        <v>0</v>
      </c>
      <c r="AR26" s="67">
        <f>'0701 0107 2023'!V26</f>
        <v>0</v>
      </c>
      <c r="AS26" s="71"/>
      <c r="AT26" s="57">
        <f>'0701 2019'!Y26</f>
        <v>0</v>
      </c>
      <c r="AU26" s="57">
        <f>'0701 2020'!Y26</f>
        <v>0</v>
      </c>
      <c r="AV26" s="57">
        <f>'0701 2021'!Y26</f>
        <v>0</v>
      </c>
      <c r="AW26" s="57">
        <f>'0701 2022'!Y26</f>
        <v>0</v>
      </c>
      <c r="AX26" s="67">
        <f>'0701 0107 2023'!Y26</f>
        <v>0</v>
      </c>
      <c r="AY26" s="71"/>
      <c r="AZ26" s="57">
        <f>'0701 2019'!AB26</f>
        <v>0</v>
      </c>
      <c r="BA26" s="57">
        <f>'0701 2020'!AB26</f>
        <v>0</v>
      </c>
      <c r="BB26" s="57">
        <f>'0701 2021'!AB26</f>
        <v>0</v>
      </c>
      <c r="BC26" s="57">
        <f>'0701 2022'!AB26</f>
        <v>0</v>
      </c>
      <c r="BD26" s="67">
        <f>'0701 0107 2023'!AB26</f>
        <v>32539.106169999999</v>
      </c>
      <c r="BE26" s="71"/>
      <c r="BF26" s="57">
        <f>'0701 2019'!AE26</f>
        <v>4590</v>
      </c>
      <c r="BG26" s="57">
        <f>'0701 2020'!AE26</f>
        <v>0</v>
      </c>
      <c r="BH26" s="57">
        <f>'0701 2021'!AE26</f>
        <v>0</v>
      </c>
      <c r="BI26" s="57">
        <f>'0701 2022'!AE26</f>
        <v>0</v>
      </c>
      <c r="BJ26" s="67">
        <f>'0701 0107 2023'!AE26</f>
        <v>0</v>
      </c>
      <c r="BK26" s="71"/>
      <c r="BL26" s="57">
        <f>'0701 2019'!AH26</f>
        <v>0</v>
      </c>
      <c r="BM26" s="57">
        <f>'0701 2020'!AH26</f>
        <v>0</v>
      </c>
      <c r="BN26" s="57">
        <f>'0701 2021'!AH26</f>
        <v>0</v>
      </c>
      <c r="BO26" s="57">
        <f>'0701 2022'!AH26</f>
        <v>0</v>
      </c>
      <c r="BP26" s="67">
        <f>'0701 0107 2023'!AH26</f>
        <v>0</v>
      </c>
      <c r="BQ26" s="71"/>
      <c r="BR26" s="117">
        <v>661</v>
      </c>
      <c r="BS26" s="117">
        <v>678</v>
      </c>
      <c r="BT26" s="117">
        <v>706</v>
      </c>
      <c r="BU26" s="117">
        <v>753.83684003696112</v>
      </c>
      <c r="BV26" s="117">
        <v>720.57672849915684</v>
      </c>
      <c r="BW26" s="71"/>
      <c r="BX26" s="117">
        <v>646.19950056102186</v>
      </c>
      <c r="BY26" s="117">
        <v>652.63287318619996</v>
      </c>
      <c r="BZ26" s="117">
        <v>670</v>
      </c>
      <c r="CA26" s="117">
        <v>709.259095426106</v>
      </c>
      <c r="CB26" s="117">
        <v>691.46596567138067</v>
      </c>
      <c r="CC26" s="71"/>
      <c r="CD26" s="117">
        <v>743.57970730858722</v>
      </c>
      <c r="CE26" s="117">
        <v>819.91497422793952</v>
      </c>
      <c r="CF26" s="117">
        <v>916</v>
      </c>
      <c r="CG26" s="117">
        <v>1028.5254256627406</v>
      </c>
      <c r="CH26" s="117">
        <v>883.06917066240453</v>
      </c>
      <c r="CI26" s="71"/>
      <c r="CJ26" s="117">
        <v>106.92255928640195</v>
      </c>
      <c r="CK26" s="117">
        <v>106.29461602043884</v>
      </c>
      <c r="CL26" s="117">
        <v>104.93561930437957</v>
      </c>
      <c r="CM26" s="71"/>
      <c r="CN26" s="117">
        <v>109.43310739787597</v>
      </c>
      <c r="CO26" s="117">
        <v>107.76726065982264</v>
      </c>
      <c r="CP26" s="117">
        <v>105.68267762501402</v>
      </c>
      <c r="CQ26" s="71"/>
      <c r="CR26" s="117">
        <v>96.001734377463606</v>
      </c>
      <c r="CS26" s="117">
        <v>100.03697905752709</v>
      </c>
      <c r="CT26" s="117">
        <v>101.67041641005015</v>
      </c>
      <c r="CU26" s="71"/>
      <c r="CV26" s="117">
        <v>403541</v>
      </c>
      <c r="CW26" s="117">
        <v>407176</v>
      </c>
      <c r="CX26" s="117">
        <v>425856</v>
      </c>
      <c r="CY26" s="117">
        <v>427302</v>
      </c>
      <c r="CZ26" s="71"/>
      <c r="DA26" s="137">
        <f t="shared" si="3"/>
        <v>4.6107072871405874</v>
      </c>
      <c r="DB26" s="137">
        <f t="shared" si="4"/>
        <v>3.8261007593276619</v>
      </c>
      <c r="DC26" s="137">
        <f t="shared" si="5"/>
        <v>3.6172500762699129</v>
      </c>
      <c r="DD26" s="137">
        <f t="shared" si="6"/>
        <v>23.668983755189537</v>
      </c>
      <c r="DE26" s="138"/>
      <c r="DF26" s="137">
        <f t="shared" si="7"/>
        <v>-302713.02657999983</v>
      </c>
      <c r="DG26" s="137">
        <f t="shared" si="8"/>
        <v>-17468.754300000146</v>
      </c>
      <c r="DH26" s="137">
        <f t="shared" si="9"/>
        <v>8573376.4480799995</v>
      </c>
      <c r="DI26" s="117">
        <f t="shared" si="10"/>
        <v>3635</v>
      </c>
      <c r="DJ26" s="117">
        <f t="shared" si="11"/>
        <v>18680</v>
      </c>
      <c r="DK26" s="117">
        <f t="shared" si="12"/>
        <v>1446</v>
      </c>
      <c r="DL26" s="117">
        <v>434013</v>
      </c>
      <c r="DM26" s="117">
        <v>435363</v>
      </c>
      <c r="DN26" s="117">
        <v>452662</v>
      </c>
      <c r="DO26" s="117">
        <v>448392</v>
      </c>
      <c r="DP26" s="71"/>
      <c r="DQ26" s="240">
        <f t="shared" si="13"/>
        <v>1.0755115341439903</v>
      </c>
      <c r="DR26" s="240">
        <f t="shared" si="14"/>
        <v>1.0692255928640195</v>
      </c>
      <c r="DS26" s="240">
        <f t="shared" si="15"/>
        <v>1.0629461602043884</v>
      </c>
      <c r="DT26" s="240">
        <f t="shared" si="16"/>
        <v>1.0493561930437958</v>
      </c>
      <c r="DU26" s="71"/>
      <c r="DV26" s="137">
        <f t="shared" si="17"/>
        <v>4.2869900886839796</v>
      </c>
      <c r="DW26" s="137">
        <f t="shared" si="18"/>
        <v>3.5783849403371444</v>
      </c>
      <c r="DX26" s="137">
        <f t="shared" si="19"/>
        <v>3.4030416701203103</v>
      </c>
      <c r="DY26" s="137">
        <f t="shared" si="20"/>
        <v>22.555719318275081</v>
      </c>
      <c r="DZ26" s="71"/>
      <c r="EA26" s="117">
        <v>2316</v>
      </c>
      <c r="EB26" s="117">
        <v>2325</v>
      </c>
      <c r="EC26" s="117">
        <v>1803</v>
      </c>
      <c r="ED26" s="117">
        <v>1142</v>
      </c>
      <c r="EE26" s="71"/>
    </row>
    <row r="27" spans="1:135" ht="16.5" customHeight="1" x14ac:dyDescent="0.2">
      <c r="A27" s="31"/>
      <c r="B27" s="38">
        <v>12</v>
      </c>
      <c r="C27" s="30" t="s">
        <v>25</v>
      </c>
      <c r="D27" s="52">
        <f>'0701 2019'!D27</f>
        <v>242068.57402</v>
      </c>
      <c r="E27" s="52">
        <f>'0701 2020'!D27</f>
        <v>201689.70468</v>
      </c>
      <c r="F27" s="52">
        <f>'0701 2021'!D27</f>
        <v>139048.80413</v>
      </c>
      <c r="G27" s="52">
        <f>'0701 2022'!D27</f>
        <v>165153.29506999999</v>
      </c>
      <c r="H27" s="66">
        <f>'0701 0107 2023'!D27</f>
        <v>0</v>
      </c>
      <c r="I27" s="69"/>
      <c r="J27" s="52">
        <f>'0701 2019'!G27</f>
        <v>242068.57402</v>
      </c>
      <c r="K27" s="52">
        <f>'0701 2020'!G27</f>
        <v>201689.70468</v>
      </c>
      <c r="L27" s="52">
        <f>'0701 2021'!G27</f>
        <v>139048.80413</v>
      </c>
      <c r="M27" s="52">
        <f>'0701 2022'!G27</f>
        <v>165153.29506999999</v>
      </c>
      <c r="N27" s="66">
        <f>'0701 0107 2023'!G27</f>
        <v>0</v>
      </c>
      <c r="O27" s="69"/>
      <c r="P27" s="52">
        <f>'0701 2019'!J27</f>
        <v>0</v>
      </c>
      <c r="Q27" s="52">
        <f>'0701 2020'!J27</f>
        <v>0</v>
      </c>
      <c r="R27" s="52">
        <f>'0701 2021'!J27</f>
        <v>0</v>
      </c>
      <c r="S27" s="52">
        <f>'0701 2022'!J27</f>
        <v>0</v>
      </c>
      <c r="T27" s="66">
        <f>'0701 0107 2023'!J27</f>
        <v>0</v>
      </c>
      <c r="U27" s="69"/>
      <c r="V27" s="52">
        <f>'0701 2019'!M27</f>
        <v>242068.57402</v>
      </c>
      <c r="W27" s="52">
        <f>'0701 2020'!M27</f>
        <v>201689.70468</v>
      </c>
      <c r="X27" s="52">
        <f>'0701 2021'!M27</f>
        <v>139048.80413</v>
      </c>
      <c r="Y27" s="52">
        <f>'0701 2022'!M27</f>
        <v>165153.29506999999</v>
      </c>
      <c r="Z27" s="66">
        <f>'0701 0107 2023'!M27</f>
        <v>0</v>
      </c>
      <c r="AA27" s="69"/>
      <c r="AB27" s="52">
        <f>'0701 2019'!P27</f>
        <v>0</v>
      </c>
      <c r="AC27" s="52">
        <f>'0701 2020'!P27</f>
        <v>0</v>
      </c>
      <c r="AD27" s="52">
        <f>'0701 2021'!P27</f>
        <v>0</v>
      </c>
      <c r="AE27" s="52">
        <f>'0701 2022'!P27</f>
        <v>0</v>
      </c>
      <c r="AF27" s="66">
        <f>'0701 0107 2023'!P27</f>
        <v>0</v>
      </c>
      <c r="AG27" s="69"/>
      <c r="AH27" s="52">
        <f>'0701 2019'!S27</f>
        <v>0</v>
      </c>
      <c r="AI27" s="52">
        <f>'0701 2020'!S27</f>
        <v>0</v>
      </c>
      <c r="AJ27" s="52">
        <f>'0701 2021'!S27</f>
        <v>0</v>
      </c>
      <c r="AK27" s="52">
        <f>'0701 2022'!S27</f>
        <v>0</v>
      </c>
      <c r="AL27" s="66">
        <f>'0701 0107 2023'!S27</f>
        <v>0</v>
      </c>
      <c r="AM27" s="69"/>
      <c r="AN27" s="52">
        <f>'0701 2019'!V27</f>
        <v>0</v>
      </c>
      <c r="AO27" s="52">
        <f>'0701 2020'!V27</f>
        <v>0</v>
      </c>
      <c r="AP27" s="52">
        <f>'0701 2021'!V27</f>
        <v>0</v>
      </c>
      <c r="AQ27" s="52">
        <f>'0701 2022'!V27</f>
        <v>0</v>
      </c>
      <c r="AR27" s="66">
        <f>'0701 0107 2023'!V27</f>
        <v>0</v>
      </c>
      <c r="AS27" s="69"/>
      <c r="AT27" s="52">
        <f>'0701 2019'!Y27</f>
        <v>0</v>
      </c>
      <c r="AU27" s="52">
        <f>'0701 2020'!Y27</f>
        <v>0</v>
      </c>
      <c r="AV27" s="52">
        <f>'0701 2021'!Y27</f>
        <v>0</v>
      </c>
      <c r="AW27" s="52">
        <f>'0701 2022'!Y27</f>
        <v>0</v>
      </c>
      <c r="AX27" s="66">
        <f>'0701 0107 2023'!Y27</f>
        <v>0</v>
      </c>
      <c r="AY27" s="69"/>
      <c r="AZ27" s="52">
        <f>'0701 2019'!AB27</f>
        <v>0</v>
      </c>
      <c r="BA27" s="52">
        <f>'0701 2020'!AB27</f>
        <v>0</v>
      </c>
      <c r="BB27" s="52">
        <f>'0701 2021'!AB27</f>
        <v>0</v>
      </c>
      <c r="BC27" s="52">
        <f>'0701 2022'!AB27</f>
        <v>0</v>
      </c>
      <c r="BD27" s="66">
        <f>'0701 0107 2023'!AB27</f>
        <v>0</v>
      </c>
      <c r="BE27" s="69"/>
      <c r="BF27" s="52">
        <f>'0701 2019'!AE27</f>
        <v>0</v>
      </c>
      <c r="BG27" s="52">
        <f>'0701 2020'!AE27</f>
        <v>0</v>
      </c>
      <c r="BH27" s="52">
        <f>'0701 2021'!AE27</f>
        <v>0</v>
      </c>
      <c r="BI27" s="52">
        <f>'0701 2022'!AE27</f>
        <v>0</v>
      </c>
      <c r="BJ27" s="66">
        <f>'0701 0107 2023'!AE27</f>
        <v>0</v>
      </c>
      <c r="BK27" s="69"/>
      <c r="BL27" s="52">
        <f>'0701 2019'!AH27</f>
        <v>0</v>
      </c>
      <c r="BM27" s="52">
        <f>'0701 2020'!AH27</f>
        <v>0</v>
      </c>
      <c r="BN27" s="52">
        <f>'0701 2021'!AH27</f>
        <v>0</v>
      </c>
      <c r="BO27" s="52">
        <f>'0701 2022'!AH27</f>
        <v>0</v>
      </c>
      <c r="BP27" s="66">
        <f>'0701 0107 2023'!AH27</f>
        <v>0</v>
      </c>
      <c r="BQ27" s="69"/>
      <c r="BR27" s="108">
        <v>664</v>
      </c>
      <c r="BS27" s="108">
        <v>694</v>
      </c>
      <c r="BT27" s="108">
        <v>737</v>
      </c>
      <c r="BU27" s="108">
        <v>779.27170868347343</v>
      </c>
      <c r="BV27" s="108">
        <v>824.09676654280975</v>
      </c>
      <c r="BW27" s="69"/>
      <c r="BX27" s="108">
        <v>833.75583722481645</v>
      </c>
      <c r="BY27" s="108">
        <v>858.53260314976694</v>
      </c>
      <c r="BZ27" s="108">
        <v>894</v>
      </c>
      <c r="CA27" s="108">
        <v>931.94300133590627</v>
      </c>
      <c r="CB27" s="108">
        <v>991.304347826087</v>
      </c>
      <c r="CC27" s="69"/>
      <c r="CD27" s="108">
        <v>381.74158860373592</v>
      </c>
      <c r="CE27" s="108">
        <v>403.78171373863091</v>
      </c>
      <c r="CF27" s="108">
        <v>449</v>
      </c>
      <c r="CG27" s="108">
        <v>487.63025448358968</v>
      </c>
      <c r="CH27" s="108">
        <v>507.20988784618902</v>
      </c>
      <c r="CI27" s="69"/>
      <c r="CJ27" s="108">
        <v>98.524421753883516</v>
      </c>
      <c r="CK27" s="108">
        <v>95.911605663738939</v>
      </c>
      <c r="CL27" s="108">
        <v>92.62599130212331</v>
      </c>
      <c r="CM27" s="69"/>
      <c r="CN27" s="108">
        <v>108.36873238318313</v>
      </c>
      <c r="CO27" s="108">
        <v>105.56661622999124</v>
      </c>
      <c r="CP27" s="108">
        <v>101.71783625730994</v>
      </c>
      <c r="CQ27" s="69"/>
      <c r="CR27" s="108">
        <v>62.763195846553216</v>
      </c>
      <c r="CS27" s="108">
        <v>60.662887047535982</v>
      </c>
      <c r="CT27" s="108">
        <v>58.950060168471722</v>
      </c>
      <c r="CU27" s="69"/>
      <c r="CV27" s="108">
        <v>31988</v>
      </c>
      <c r="CW27" s="108">
        <v>32123</v>
      </c>
      <c r="CX27" s="108">
        <v>31993</v>
      </c>
      <c r="CY27" s="108">
        <v>31272</v>
      </c>
      <c r="CZ27" s="69"/>
      <c r="DA27" s="109">
        <f t="shared" si="3"/>
        <v>7.5674807434037765</v>
      </c>
      <c r="DB27" s="109">
        <f t="shared" si="4"/>
        <v>6.2786696348410791</v>
      </c>
      <c r="DC27" s="109">
        <f t="shared" si="5"/>
        <v>4.3462258659706814</v>
      </c>
      <c r="DD27" s="109">
        <f t="shared" si="6"/>
        <v>5.2811874862496797</v>
      </c>
      <c r="DE27" s="136"/>
      <c r="DF27" s="109">
        <f t="shared" si="7"/>
        <v>-40378.869340000005</v>
      </c>
      <c r="DG27" s="109">
        <f t="shared" si="8"/>
        <v>-62640.900549999991</v>
      </c>
      <c r="DH27" s="109">
        <f t="shared" si="9"/>
        <v>26104.490939999989</v>
      </c>
      <c r="DI27" s="108">
        <f t="shared" si="10"/>
        <v>135</v>
      </c>
      <c r="DJ27" s="108">
        <f t="shared" si="11"/>
        <v>-130</v>
      </c>
      <c r="DK27" s="108">
        <f t="shared" si="12"/>
        <v>-721</v>
      </c>
      <c r="DL27" s="108">
        <v>33248</v>
      </c>
      <c r="DM27" s="108">
        <v>31649</v>
      </c>
      <c r="DN27" s="108">
        <v>30685</v>
      </c>
      <c r="DO27" s="108">
        <v>28966</v>
      </c>
      <c r="DP27" s="69"/>
      <c r="DQ27" s="239">
        <f t="shared" si="13"/>
        <v>1.0393897711641866</v>
      </c>
      <c r="DR27" s="239">
        <f t="shared" si="14"/>
        <v>0.98524421753883507</v>
      </c>
      <c r="DS27" s="239">
        <f t="shared" si="15"/>
        <v>0.95911605663738941</v>
      </c>
      <c r="DT27" s="239">
        <f t="shared" si="16"/>
        <v>0.92625991302123301</v>
      </c>
      <c r="DU27" s="69"/>
      <c r="DV27" s="109">
        <f t="shared" si="17"/>
        <v>7.280695801852743</v>
      </c>
      <c r="DW27" s="109">
        <f t="shared" si="18"/>
        <v>6.3727038667888403</v>
      </c>
      <c r="DX27" s="109">
        <f t="shared" si="19"/>
        <v>4.53149109108685</v>
      </c>
      <c r="DY27" s="109">
        <f t="shared" si="20"/>
        <v>5.7016258741282879</v>
      </c>
      <c r="DZ27" s="69"/>
      <c r="EA27" s="108">
        <v>222</v>
      </c>
      <c r="EB27" s="108">
        <v>221</v>
      </c>
      <c r="EC27" s="108">
        <v>217</v>
      </c>
      <c r="ED27" s="108">
        <v>208</v>
      </c>
      <c r="EE27" s="69"/>
    </row>
    <row r="28" spans="1:135" ht="16.5" customHeight="1" x14ac:dyDescent="0.2">
      <c r="A28" s="31"/>
      <c r="B28" s="38">
        <v>13</v>
      </c>
      <c r="C28" s="30" t="s">
        <v>26</v>
      </c>
      <c r="D28" s="52">
        <f>'0701 2019'!D28</f>
        <v>631117.03399000003</v>
      </c>
      <c r="E28" s="52">
        <f>'0701 2020'!D28</f>
        <v>656203.57068</v>
      </c>
      <c r="F28" s="52">
        <f>'0701 2021'!D28</f>
        <v>897856.75532</v>
      </c>
      <c r="G28" s="52">
        <f>'0701 2022'!D28</f>
        <v>820201.91631</v>
      </c>
      <c r="H28" s="66">
        <f>'0701 0107 2023'!D28</f>
        <v>158025.3118</v>
      </c>
      <c r="I28" s="69"/>
      <c r="J28" s="52">
        <f>'0701 2019'!G28</f>
        <v>592112.09652999998</v>
      </c>
      <c r="K28" s="52">
        <f>'0701 2020'!G28</f>
        <v>656203.57068</v>
      </c>
      <c r="L28" s="52">
        <f>'0701 2021'!G28</f>
        <v>897581.57432000001</v>
      </c>
      <c r="M28" s="52">
        <f>'0701 2022'!G28</f>
        <v>818673.00708999997</v>
      </c>
      <c r="N28" s="66">
        <f>'0701 0107 2023'!G28</f>
        <v>81424.791899999997</v>
      </c>
      <c r="O28" s="69"/>
      <c r="P28" s="52">
        <f>'0701 2019'!J28</f>
        <v>0</v>
      </c>
      <c r="Q28" s="52">
        <f>'0701 2020'!J28</f>
        <v>0</v>
      </c>
      <c r="R28" s="52">
        <f>'0701 2021'!J28</f>
        <v>6011</v>
      </c>
      <c r="S28" s="52">
        <f>'0701 2022'!J28</f>
        <v>0</v>
      </c>
      <c r="T28" s="66">
        <f>'0701 0107 2023'!J28</f>
        <v>0</v>
      </c>
      <c r="U28" s="69"/>
      <c r="V28" s="52">
        <f>'0701 2019'!M28</f>
        <v>592112.09652999998</v>
      </c>
      <c r="W28" s="52">
        <f>'0701 2020'!M28</f>
        <v>656203.57068</v>
      </c>
      <c r="X28" s="52">
        <f>'0701 2021'!M28</f>
        <v>891570.57432000001</v>
      </c>
      <c r="Y28" s="52">
        <f>'0701 2022'!M28</f>
        <v>818673.00708999997</v>
      </c>
      <c r="Z28" s="66">
        <f>'0701 0107 2023'!M28</f>
        <v>81424.791899999997</v>
      </c>
      <c r="AA28" s="69"/>
      <c r="AB28" s="52">
        <f>'0701 2019'!P28</f>
        <v>0</v>
      </c>
      <c r="AC28" s="52">
        <f>'0701 2020'!P28</f>
        <v>0</v>
      </c>
      <c r="AD28" s="52">
        <f>'0701 2021'!P28</f>
        <v>0</v>
      </c>
      <c r="AE28" s="52">
        <f>'0701 2022'!P28</f>
        <v>0</v>
      </c>
      <c r="AF28" s="66">
        <f>'0701 0107 2023'!P28</f>
        <v>0</v>
      </c>
      <c r="AG28" s="69"/>
      <c r="AH28" s="52">
        <f>'0701 2019'!S28</f>
        <v>39004.937460000001</v>
      </c>
      <c r="AI28" s="52">
        <f>'0701 2020'!S28</f>
        <v>0</v>
      </c>
      <c r="AJ28" s="52">
        <f>'0701 2021'!S28</f>
        <v>275.18100000000004</v>
      </c>
      <c r="AK28" s="52">
        <f>'0701 2022'!S28</f>
        <v>1528.90922</v>
      </c>
      <c r="AL28" s="66">
        <f>'0701 0107 2023'!S28</f>
        <v>76600.519899999999</v>
      </c>
      <c r="AM28" s="69"/>
      <c r="AN28" s="52">
        <f>'0701 2019'!V28</f>
        <v>0</v>
      </c>
      <c r="AO28" s="52">
        <f>'0701 2020'!V28</f>
        <v>0</v>
      </c>
      <c r="AP28" s="52">
        <f>'0701 2021'!V28</f>
        <v>0</v>
      </c>
      <c r="AQ28" s="52">
        <f>'0701 2022'!V28</f>
        <v>0</v>
      </c>
      <c r="AR28" s="66">
        <f>'0701 0107 2023'!V28</f>
        <v>0</v>
      </c>
      <c r="AS28" s="69"/>
      <c r="AT28" s="52">
        <f>'0701 2019'!Y28</f>
        <v>0</v>
      </c>
      <c r="AU28" s="52">
        <f>'0701 2020'!Y28</f>
        <v>0</v>
      </c>
      <c r="AV28" s="52">
        <f>'0701 2021'!Y28</f>
        <v>0</v>
      </c>
      <c r="AW28" s="52">
        <f>'0701 2022'!Y28</f>
        <v>0</v>
      </c>
      <c r="AX28" s="66">
        <f>'0701 0107 2023'!Y28</f>
        <v>0</v>
      </c>
      <c r="AY28" s="69"/>
      <c r="AZ28" s="52">
        <f>'0701 2019'!AB28</f>
        <v>39004.937460000001</v>
      </c>
      <c r="BA28" s="52">
        <f>'0701 2020'!AB28</f>
        <v>0</v>
      </c>
      <c r="BB28" s="52">
        <f>'0701 2021'!AB28</f>
        <v>275.18100000000004</v>
      </c>
      <c r="BC28" s="52">
        <f>'0701 2022'!AB28</f>
        <v>1528.90922</v>
      </c>
      <c r="BD28" s="66">
        <f>'0701 0107 2023'!AB28</f>
        <v>76600.519899999999</v>
      </c>
      <c r="BE28" s="69"/>
      <c r="BF28" s="52">
        <f>'0701 2019'!AE28</f>
        <v>0</v>
      </c>
      <c r="BG28" s="52">
        <f>'0701 2020'!AE28</f>
        <v>0</v>
      </c>
      <c r="BH28" s="52">
        <f>'0701 2021'!AE28</f>
        <v>0</v>
      </c>
      <c r="BI28" s="52">
        <f>'0701 2022'!AE28</f>
        <v>0</v>
      </c>
      <c r="BJ28" s="66">
        <f>'0701 0107 2023'!AE28</f>
        <v>0</v>
      </c>
      <c r="BK28" s="69"/>
      <c r="BL28" s="52">
        <f>'0701 2019'!AH28</f>
        <v>0</v>
      </c>
      <c r="BM28" s="52">
        <f>'0701 2020'!AH28</f>
        <v>0</v>
      </c>
      <c r="BN28" s="52">
        <f>'0701 2021'!AH28</f>
        <v>0</v>
      </c>
      <c r="BO28" s="52">
        <f>'0701 2022'!AH28</f>
        <v>0</v>
      </c>
      <c r="BP28" s="66">
        <f>'0701 0107 2023'!AH28</f>
        <v>0</v>
      </c>
      <c r="BQ28" s="69"/>
      <c r="BR28" s="108">
        <v>634</v>
      </c>
      <c r="BS28" s="108">
        <v>669</v>
      </c>
      <c r="BT28" s="108">
        <v>703</v>
      </c>
      <c r="BU28" s="108">
        <v>772.84444375009764</v>
      </c>
      <c r="BV28" s="108">
        <v>840.39707243206863</v>
      </c>
      <c r="BW28" s="69"/>
      <c r="BX28" s="108">
        <v>703.59454461396206</v>
      </c>
      <c r="BY28" s="108">
        <v>736.54124740613133</v>
      </c>
      <c r="BZ28" s="108">
        <v>764</v>
      </c>
      <c r="CA28" s="108">
        <v>836.40436142337921</v>
      </c>
      <c r="CB28" s="108">
        <v>906.48066635064674</v>
      </c>
      <c r="CC28" s="69"/>
      <c r="CD28" s="108">
        <v>460.77867280398925</v>
      </c>
      <c r="CE28" s="108">
        <v>494.95666278067819</v>
      </c>
      <c r="CF28" s="108">
        <v>539</v>
      </c>
      <c r="CG28" s="108">
        <v>592.56817500749173</v>
      </c>
      <c r="CH28" s="108">
        <v>646.95387868375838</v>
      </c>
      <c r="CI28" s="69"/>
      <c r="CJ28" s="108">
        <v>98.096976563647431</v>
      </c>
      <c r="CK28" s="108">
        <v>93.464593988154192</v>
      </c>
      <c r="CL28" s="108">
        <v>89.983783459128304</v>
      </c>
      <c r="CM28" s="69"/>
      <c r="CN28" s="108">
        <v>105.52221840387004</v>
      </c>
      <c r="CO28" s="108">
        <v>100.08589763023596</v>
      </c>
      <c r="CP28" s="108">
        <v>95.248767368892871</v>
      </c>
      <c r="CQ28" s="69"/>
      <c r="CR28" s="108">
        <v>69.528071602929217</v>
      </c>
      <c r="CS28" s="108">
        <v>66.956609689491245</v>
      </c>
      <c r="CT28" s="108">
        <v>68.389337146358898</v>
      </c>
      <c r="CU28" s="69"/>
      <c r="CV28" s="108">
        <v>47389</v>
      </c>
      <c r="CW28" s="108">
        <v>47661</v>
      </c>
      <c r="CX28" s="108">
        <v>49469</v>
      </c>
      <c r="CY28" s="108">
        <v>49949</v>
      </c>
      <c r="CZ28" s="69"/>
      <c r="DA28" s="109">
        <f t="shared" si="3"/>
        <v>13.317795986199329</v>
      </c>
      <c r="DB28" s="109">
        <f t="shared" si="4"/>
        <v>13.768145248316234</v>
      </c>
      <c r="DC28" s="109">
        <f t="shared" si="5"/>
        <v>18.149886905334654</v>
      </c>
      <c r="DD28" s="109">
        <f t="shared" si="6"/>
        <v>16.420787529480069</v>
      </c>
      <c r="DE28" s="136"/>
      <c r="DF28" s="109">
        <f t="shared" si="7"/>
        <v>25086.536689999979</v>
      </c>
      <c r="DG28" s="109">
        <f t="shared" si="8"/>
        <v>241653.18463999999</v>
      </c>
      <c r="DH28" s="109">
        <f t="shared" si="9"/>
        <v>-77654.839009999996</v>
      </c>
      <c r="DI28" s="108">
        <f t="shared" si="10"/>
        <v>272</v>
      </c>
      <c r="DJ28" s="108">
        <f t="shared" si="11"/>
        <v>1808</v>
      </c>
      <c r="DK28" s="108">
        <f t="shared" si="12"/>
        <v>480</v>
      </c>
      <c r="DL28" s="108">
        <v>48461</v>
      </c>
      <c r="DM28" s="108">
        <v>46754</v>
      </c>
      <c r="DN28" s="108">
        <v>46236</v>
      </c>
      <c r="DO28" s="108">
        <v>44946</v>
      </c>
      <c r="DP28" s="69"/>
      <c r="DQ28" s="239">
        <f t="shared" si="13"/>
        <v>1.0226212834202031</v>
      </c>
      <c r="DR28" s="239">
        <f t="shared" si="14"/>
        <v>0.98096976563647431</v>
      </c>
      <c r="DS28" s="239">
        <f t="shared" si="15"/>
        <v>0.93464593988154199</v>
      </c>
      <c r="DT28" s="239">
        <f t="shared" si="16"/>
        <v>0.89983783459128308</v>
      </c>
      <c r="DU28" s="69"/>
      <c r="DV28" s="109">
        <f t="shared" si="17"/>
        <v>13.023194609892492</v>
      </c>
      <c r="DW28" s="109">
        <f t="shared" si="18"/>
        <v>14.035239138469436</v>
      </c>
      <c r="DX28" s="109">
        <f t="shared" si="19"/>
        <v>19.418997216887274</v>
      </c>
      <c r="DY28" s="109">
        <f t="shared" si="20"/>
        <v>18.248607580429848</v>
      </c>
      <c r="DZ28" s="69"/>
      <c r="EA28" s="108">
        <v>359</v>
      </c>
      <c r="EB28" s="108">
        <v>347</v>
      </c>
      <c r="EC28" s="108">
        <v>358</v>
      </c>
      <c r="ED28" s="108">
        <v>353</v>
      </c>
      <c r="EE28" s="69"/>
    </row>
    <row r="29" spans="1:135" ht="16.5" customHeight="1" x14ac:dyDescent="0.2">
      <c r="A29" s="28"/>
      <c r="B29" s="38">
        <v>14</v>
      </c>
      <c r="C29" s="30" t="s">
        <v>27</v>
      </c>
      <c r="D29" s="52">
        <f>'0701 2019'!D29</f>
        <v>247780.40124000001</v>
      </c>
      <c r="E29" s="52">
        <f>'0701 2020'!D29</f>
        <v>298177.89601000003</v>
      </c>
      <c r="F29" s="52">
        <f>'0701 2021'!D29</f>
        <v>163952.16975</v>
      </c>
      <c r="G29" s="52">
        <f>'0701 2022'!D29</f>
        <v>3263.1982400000002</v>
      </c>
      <c r="H29" s="66">
        <f>'0701 0107 2023'!D29</f>
        <v>1989.432</v>
      </c>
      <c r="I29" s="69"/>
      <c r="J29" s="52">
        <f>'0701 2019'!G29</f>
        <v>246956.36924</v>
      </c>
      <c r="K29" s="52">
        <f>'0701 2020'!G29</f>
        <v>298177.89601000003</v>
      </c>
      <c r="L29" s="52">
        <f>'0701 2021'!G29</f>
        <v>163952.16975</v>
      </c>
      <c r="M29" s="52">
        <f>'0701 2022'!G29</f>
        <v>3263.1982400000002</v>
      </c>
      <c r="N29" s="66">
        <f>'0701 0107 2023'!G29</f>
        <v>1989.432</v>
      </c>
      <c r="O29" s="69"/>
      <c r="P29" s="52">
        <f>'0701 2019'!J29</f>
        <v>244213</v>
      </c>
      <c r="Q29" s="52">
        <f>'0701 2020'!J29</f>
        <v>127970.8</v>
      </c>
      <c r="R29" s="52">
        <f>'0701 2021'!J29</f>
        <v>133729.23000000001</v>
      </c>
      <c r="S29" s="52">
        <f>'0701 2022'!J29</f>
        <v>0</v>
      </c>
      <c r="T29" s="66">
        <f>'0701 0107 2023'!J29</f>
        <v>0</v>
      </c>
      <c r="U29" s="69"/>
      <c r="V29" s="52">
        <f>'0701 2019'!M29</f>
        <v>2743.36924</v>
      </c>
      <c r="W29" s="52">
        <f>'0701 2020'!M29</f>
        <v>170207.09601000001</v>
      </c>
      <c r="X29" s="52">
        <f>'0701 2021'!M29</f>
        <v>30222.939750000001</v>
      </c>
      <c r="Y29" s="52">
        <f>'0701 2022'!M29</f>
        <v>3263.1982400000002</v>
      </c>
      <c r="Z29" s="66">
        <f>'0701 0107 2023'!M29</f>
        <v>1989.432</v>
      </c>
      <c r="AA29" s="69"/>
      <c r="AB29" s="52">
        <f>'0701 2019'!P29</f>
        <v>0</v>
      </c>
      <c r="AC29" s="52">
        <f>'0701 2020'!P29</f>
        <v>0</v>
      </c>
      <c r="AD29" s="52">
        <f>'0701 2021'!P29</f>
        <v>0</v>
      </c>
      <c r="AE29" s="52">
        <f>'0701 2022'!P29</f>
        <v>0</v>
      </c>
      <c r="AF29" s="66">
        <f>'0701 0107 2023'!P29</f>
        <v>0</v>
      </c>
      <c r="AG29" s="69"/>
      <c r="AH29" s="52">
        <f>'0701 2019'!S29</f>
        <v>824.03200000000004</v>
      </c>
      <c r="AI29" s="52">
        <f>'0701 2020'!S29</f>
        <v>0</v>
      </c>
      <c r="AJ29" s="52">
        <f>'0701 2021'!S29</f>
        <v>0</v>
      </c>
      <c r="AK29" s="52">
        <f>'0701 2022'!S29</f>
        <v>0</v>
      </c>
      <c r="AL29" s="66">
        <f>'0701 0107 2023'!S29</f>
        <v>0</v>
      </c>
      <c r="AM29" s="69"/>
      <c r="AN29" s="52">
        <f>'0701 2019'!V29</f>
        <v>0</v>
      </c>
      <c r="AO29" s="52">
        <f>'0701 2020'!V29</f>
        <v>0</v>
      </c>
      <c r="AP29" s="52">
        <f>'0701 2021'!V29</f>
        <v>0</v>
      </c>
      <c r="AQ29" s="52">
        <f>'0701 2022'!V29</f>
        <v>0</v>
      </c>
      <c r="AR29" s="66">
        <f>'0701 0107 2023'!V29</f>
        <v>0</v>
      </c>
      <c r="AS29" s="69"/>
      <c r="AT29" s="52">
        <f>'0701 2019'!Y29</f>
        <v>0</v>
      </c>
      <c r="AU29" s="52">
        <f>'0701 2020'!Y29</f>
        <v>0</v>
      </c>
      <c r="AV29" s="52">
        <f>'0701 2021'!Y29</f>
        <v>0</v>
      </c>
      <c r="AW29" s="52">
        <f>'0701 2022'!Y29</f>
        <v>0</v>
      </c>
      <c r="AX29" s="66">
        <f>'0701 0107 2023'!Y29</f>
        <v>0</v>
      </c>
      <c r="AY29" s="69"/>
      <c r="AZ29" s="52">
        <f>'0701 2019'!AB29</f>
        <v>824.03200000000004</v>
      </c>
      <c r="BA29" s="52">
        <f>'0701 2020'!AB29</f>
        <v>0</v>
      </c>
      <c r="BB29" s="52">
        <f>'0701 2021'!AB29</f>
        <v>0</v>
      </c>
      <c r="BC29" s="52">
        <f>'0701 2022'!AB29</f>
        <v>0</v>
      </c>
      <c r="BD29" s="66">
        <f>'0701 0107 2023'!AB29</f>
        <v>0</v>
      </c>
      <c r="BE29" s="69"/>
      <c r="BF29" s="52">
        <f>'0701 2019'!AE29</f>
        <v>0</v>
      </c>
      <c r="BG29" s="52">
        <f>'0701 2020'!AE29</f>
        <v>0</v>
      </c>
      <c r="BH29" s="52">
        <f>'0701 2021'!AE29</f>
        <v>0</v>
      </c>
      <c r="BI29" s="52">
        <f>'0701 2022'!AE29</f>
        <v>0</v>
      </c>
      <c r="BJ29" s="66">
        <f>'0701 0107 2023'!AE29</f>
        <v>0</v>
      </c>
      <c r="BK29" s="69"/>
      <c r="BL29" s="52">
        <f>'0701 2019'!AH29</f>
        <v>0</v>
      </c>
      <c r="BM29" s="52">
        <f>'0701 2020'!AH29</f>
        <v>0</v>
      </c>
      <c r="BN29" s="52">
        <f>'0701 2021'!AH29</f>
        <v>0</v>
      </c>
      <c r="BO29" s="52">
        <f>'0701 2022'!AH29</f>
        <v>0</v>
      </c>
      <c r="BP29" s="66">
        <f>'0701 0107 2023'!AH29</f>
        <v>0</v>
      </c>
      <c r="BQ29" s="69"/>
      <c r="BR29" s="108">
        <v>748</v>
      </c>
      <c r="BS29" s="108">
        <v>779</v>
      </c>
      <c r="BT29" s="108">
        <v>825</v>
      </c>
      <c r="BU29" s="108">
        <v>866.20406169875048</v>
      </c>
      <c r="BV29" s="108">
        <v>888.48913019777149</v>
      </c>
      <c r="BW29" s="69"/>
      <c r="BX29" s="108">
        <v>836.70926959811743</v>
      </c>
      <c r="BY29" s="108">
        <v>857.39299150557224</v>
      </c>
      <c r="BZ29" s="108">
        <v>898</v>
      </c>
      <c r="CA29" s="108">
        <v>921.15606330573314</v>
      </c>
      <c r="CB29" s="108">
        <v>970.59409604600194</v>
      </c>
      <c r="CC29" s="69"/>
      <c r="CD29" s="108">
        <v>492.19744156453015</v>
      </c>
      <c r="CE29" s="108">
        <v>535.88200763134716</v>
      </c>
      <c r="CF29" s="108">
        <v>588</v>
      </c>
      <c r="CG29" s="108">
        <v>675.16851885589358</v>
      </c>
      <c r="CH29" s="108">
        <v>619.73537085352211</v>
      </c>
      <c r="CI29" s="69"/>
      <c r="CJ29" s="108">
        <v>91.213322033121841</v>
      </c>
      <c r="CK29" s="108">
        <v>90.184885004815939</v>
      </c>
      <c r="CL29" s="108">
        <v>88.300979213193614</v>
      </c>
      <c r="CM29" s="69"/>
      <c r="CN29" s="108">
        <v>94.622089026972034</v>
      </c>
      <c r="CO29" s="108">
        <v>94.290997013227141</v>
      </c>
      <c r="CP29" s="108">
        <v>91.356757390896291</v>
      </c>
      <c r="CQ29" s="69"/>
      <c r="CR29" s="108">
        <v>74.19709031018391</v>
      </c>
      <c r="CS29" s="108">
        <v>70.709660010793314</v>
      </c>
      <c r="CT29" s="108">
        <v>72.635693880619456</v>
      </c>
      <c r="CU29" s="69"/>
      <c r="CV29" s="108">
        <v>43539</v>
      </c>
      <c r="CW29" s="108">
        <v>43657</v>
      </c>
      <c r="CX29" s="108">
        <v>42567</v>
      </c>
      <c r="CY29" s="108">
        <v>40747</v>
      </c>
      <c r="CZ29" s="69"/>
      <c r="DA29" s="109">
        <f t="shared" si="3"/>
        <v>5.6909989030524359</v>
      </c>
      <c r="DB29" s="109">
        <f t="shared" si="4"/>
        <v>6.8300134230478511</v>
      </c>
      <c r="DC29" s="109">
        <f t="shared" si="5"/>
        <v>3.8516261364437239</v>
      </c>
      <c r="DD29" s="109">
        <f t="shared" si="6"/>
        <v>8.0084380199769309E-2</v>
      </c>
      <c r="DE29" s="136"/>
      <c r="DF29" s="109">
        <f t="shared" si="7"/>
        <v>50397.494770000019</v>
      </c>
      <c r="DG29" s="109">
        <f t="shared" si="8"/>
        <v>-134225.72626000002</v>
      </c>
      <c r="DH29" s="109">
        <f t="shared" si="9"/>
        <v>-160688.97151</v>
      </c>
      <c r="DI29" s="108">
        <f t="shared" si="10"/>
        <v>118</v>
      </c>
      <c r="DJ29" s="108">
        <f t="shared" si="11"/>
        <v>-1090</v>
      </c>
      <c r="DK29" s="108">
        <f t="shared" si="12"/>
        <v>-1820</v>
      </c>
      <c r="DL29" s="108">
        <v>41623</v>
      </c>
      <c r="DM29" s="108">
        <v>39821</v>
      </c>
      <c r="DN29" s="108">
        <v>38389</v>
      </c>
      <c r="DO29" s="108">
        <v>35980</v>
      </c>
      <c r="DP29" s="69"/>
      <c r="DQ29" s="239">
        <f t="shared" si="13"/>
        <v>0.95599347711247384</v>
      </c>
      <c r="DR29" s="239">
        <f t="shared" si="14"/>
        <v>0.91213322033121835</v>
      </c>
      <c r="DS29" s="239">
        <f t="shared" si="15"/>
        <v>0.9018488500481594</v>
      </c>
      <c r="DT29" s="239">
        <f t="shared" si="16"/>
        <v>0.88300979213193609</v>
      </c>
      <c r="DU29" s="69"/>
      <c r="DV29" s="109">
        <f t="shared" si="17"/>
        <v>5.9529683405809291</v>
      </c>
      <c r="DW29" s="109">
        <f t="shared" si="18"/>
        <v>7.487956003365059</v>
      </c>
      <c r="DX29" s="109">
        <f t="shared" si="19"/>
        <v>4.2708111633540859</v>
      </c>
      <c r="DY29" s="109">
        <f t="shared" si="20"/>
        <v>9.0694781545302958E-2</v>
      </c>
      <c r="DZ29" s="69"/>
      <c r="EA29" s="108">
        <v>291</v>
      </c>
      <c r="EB29" s="108">
        <v>290</v>
      </c>
      <c r="EC29" s="108">
        <v>275</v>
      </c>
      <c r="ED29" s="108">
        <v>292</v>
      </c>
      <c r="EE29" s="69"/>
    </row>
    <row r="30" spans="1:135" ht="16.5" customHeight="1" x14ac:dyDescent="0.2">
      <c r="A30" s="31"/>
      <c r="B30" s="38">
        <v>15</v>
      </c>
      <c r="C30" s="30" t="s">
        <v>28</v>
      </c>
      <c r="D30" s="52">
        <f>'0701 2019'!D30</f>
        <v>1000064.07673</v>
      </c>
      <c r="E30" s="52">
        <f>'0701 2020'!D30</f>
        <v>679382.12248000002</v>
      </c>
      <c r="F30" s="52">
        <f>'0701 2021'!D30</f>
        <v>332217.49171999999</v>
      </c>
      <c r="G30" s="52">
        <f>'0701 2022'!D30</f>
        <v>9023.8037399999994</v>
      </c>
      <c r="H30" s="66">
        <f>'0701 0107 2023'!D30</f>
        <v>144</v>
      </c>
      <c r="I30" s="69"/>
      <c r="J30" s="52">
        <f>'0701 2019'!G30</f>
        <v>887945.50659</v>
      </c>
      <c r="K30" s="52">
        <f>'0701 2020'!G30</f>
        <v>465479.10934999998</v>
      </c>
      <c r="L30" s="52">
        <f>'0701 2021'!G30</f>
        <v>189722.61645999999</v>
      </c>
      <c r="M30" s="52">
        <f>'0701 2022'!G30</f>
        <v>0</v>
      </c>
      <c r="N30" s="66">
        <f>'0701 0107 2023'!G30</f>
        <v>144</v>
      </c>
      <c r="O30" s="69"/>
      <c r="P30" s="52">
        <f>'0701 2019'!J30</f>
        <v>0</v>
      </c>
      <c r="Q30" s="52">
        <f>'0701 2020'!J30</f>
        <v>0</v>
      </c>
      <c r="R30" s="52">
        <f>'0701 2021'!J30</f>
        <v>0</v>
      </c>
      <c r="S30" s="52">
        <f>'0701 2022'!J30</f>
        <v>0</v>
      </c>
      <c r="T30" s="66">
        <f>'0701 0107 2023'!J30</f>
        <v>0</v>
      </c>
      <c r="U30" s="69"/>
      <c r="V30" s="52">
        <f>'0701 2019'!M30</f>
        <v>887945.50659</v>
      </c>
      <c r="W30" s="52">
        <f>'0701 2020'!M30</f>
        <v>465479.10934999998</v>
      </c>
      <c r="X30" s="52">
        <f>'0701 2021'!M30</f>
        <v>189722.61645999999</v>
      </c>
      <c r="Y30" s="52">
        <f>'0701 2022'!M30</f>
        <v>0</v>
      </c>
      <c r="Z30" s="66">
        <f>'0701 0107 2023'!M30</f>
        <v>144</v>
      </c>
      <c r="AA30" s="69"/>
      <c r="AB30" s="52">
        <f>'0701 2019'!P30</f>
        <v>0</v>
      </c>
      <c r="AC30" s="52">
        <f>'0701 2020'!P30</f>
        <v>0</v>
      </c>
      <c r="AD30" s="52">
        <f>'0701 2021'!P30</f>
        <v>0</v>
      </c>
      <c r="AE30" s="52">
        <f>'0701 2022'!P30</f>
        <v>0</v>
      </c>
      <c r="AF30" s="66">
        <f>'0701 0107 2023'!P30</f>
        <v>0</v>
      </c>
      <c r="AG30" s="69"/>
      <c r="AH30" s="52">
        <f>'0701 2019'!S30</f>
        <v>112118.57014</v>
      </c>
      <c r="AI30" s="52">
        <f>'0701 2020'!S30</f>
        <v>213903.01313000001</v>
      </c>
      <c r="AJ30" s="52">
        <f>'0701 2021'!S30</f>
        <v>142494.87526</v>
      </c>
      <c r="AK30" s="52">
        <f>'0701 2022'!S30</f>
        <v>9023.8037399999994</v>
      </c>
      <c r="AL30" s="66">
        <f>'0701 0107 2023'!S30</f>
        <v>0</v>
      </c>
      <c r="AM30" s="69"/>
      <c r="AN30" s="52">
        <f>'0701 2019'!V30</f>
        <v>0</v>
      </c>
      <c r="AO30" s="52">
        <f>'0701 2020'!V30</f>
        <v>0</v>
      </c>
      <c r="AP30" s="52">
        <f>'0701 2021'!V30</f>
        <v>0</v>
      </c>
      <c r="AQ30" s="52">
        <f>'0701 2022'!V30</f>
        <v>0</v>
      </c>
      <c r="AR30" s="66">
        <f>'0701 0107 2023'!V30</f>
        <v>0</v>
      </c>
      <c r="AS30" s="69"/>
      <c r="AT30" s="52">
        <f>'0701 2019'!Y30</f>
        <v>0</v>
      </c>
      <c r="AU30" s="52">
        <f>'0701 2020'!Y30</f>
        <v>0</v>
      </c>
      <c r="AV30" s="52">
        <f>'0701 2021'!Y30</f>
        <v>0</v>
      </c>
      <c r="AW30" s="52">
        <f>'0701 2022'!Y30</f>
        <v>0</v>
      </c>
      <c r="AX30" s="66">
        <f>'0701 0107 2023'!Y30</f>
        <v>0</v>
      </c>
      <c r="AY30" s="69"/>
      <c r="AZ30" s="52">
        <f>'0701 2019'!AB30</f>
        <v>112118.57014</v>
      </c>
      <c r="BA30" s="52">
        <f>'0701 2020'!AB30</f>
        <v>213903.01313000001</v>
      </c>
      <c r="BB30" s="52">
        <f>'0701 2021'!AB30</f>
        <v>142494.87526</v>
      </c>
      <c r="BC30" s="52">
        <f>'0701 2022'!AB30</f>
        <v>9023.8037399999994</v>
      </c>
      <c r="BD30" s="66">
        <f>'0701 0107 2023'!AB30</f>
        <v>0</v>
      </c>
      <c r="BE30" s="69"/>
      <c r="BF30" s="52">
        <f>'0701 2019'!AE30</f>
        <v>0</v>
      </c>
      <c r="BG30" s="52">
        <f>'0701 2020'!AE30</f>
        <v>0</v>
      </c>
      <c r="BH30" s="52">
        <f>'0701 2021'!AE30</f>
        <v>0</v>
      </c>
      <c r="BI30" s="52">
        <f>'0701 2022'!AE30</f>
        <v>0</v>
      </c>
      <c r="BJ30" s="66">
        <f>'0701 0107 2023'!AE30</f>
        <v>0</v>
      </c>
      <c r="BK30" s="69"/>
      <c r="BL30" s="52">
        <f>'0701 2019'!AH30</f>
        <v>0</v>
      </c>
      <c r="BM30" s="52">
        <f>'0701 2020'!AH30</f>
        <v>0</v>
      </c>
      <c r="BN30" s="52">
        <f>'0701 2021'!AH30</f>
        <v>0</v>
      </c>
      <c r="BO30" s="52">
        <f>'0701 2022'!AH30</f>
        <v>0</v>
      </c>
      <c r="BP30" s="66">
        <f>'0701 0107 2023'!AH30</f>
        <v>0</v>
      </c>
      <c r="BQ30" s="69"/>
      <c r="BR30" s="108">
        <v>798</v>
      </c>
      <c r="BS30" s="108">
        <v>842</v>
      </c>
      <c r="BT30" s="108">
        <v>892</v>
      </c>
      <c r="BU30" s="108">
        <v>972.24137931034477</v>
      </c>
      <c r="BV30" s="108">
        <v>1113.1096814407515</v>
      </c>
      <c r="BW30" s="69"/>
      <c r="BX30" s="108">
        <v>850.50499858651801</v>
      </c>
      <c r="BY30" s="108">
        <v>888.35360395935345</v>
      </c>
      <c r="BZ30" s="108">
        <v>927</v>
      </c>
      <c r="CA30" s="108">
        <v>981.85863426322101</v>
      </c>
      <c r="CB30" s="108">
        <v>1204.3405438152597</v>
      </c>
      <c r="CC30" s="69"/>
      <c r="CD30" s="108">
        <v>699.11504424778764</v>
      </c>
      <c r="CE30" s="108">
        <v>752.01922093855433</v>
      </c>
      <c r="CF30" s="108">
        <v>823</v>
      </c>
      <c r="CG30" s="108">
        <v>952.5726286314316</v>
      </c>
      <c r="CH30" s="108">
        <v>961.26927639383155</v>
      </c>
      <c r="CI30" s="69"/>
      <c r="CJ30" s="108">
        <v>96.048169282943775</v>
      </c>
      <c r="CK30" s="108">
        <v>87.131288053437373</v>
      </c>
      <c r="CL30" s="108">
        <v>83.792648294068243</v>
      </c>
      <c r="CM30" s="69"/>
      <c r="CN30" s="108">
        <v>101.87187775492212</v>
      </c>
      <c r="CO30" s="108">
        <v>93.704607518447503</v>
      </c>
      <c r="CP30" s="108">
        <v>90.972037283621844</v>
      </c>
      <c r="CQ30" s="69"/>
      <c r="CR30" s="108">
        <v>83.021100374679548</v>
      </c>
      <c r="CS30" s="108">
        <v>73.274542225488389</v>
      </c>
      <c r="CT30" s="108">
        <v>68.822113901400627</v>
      </c>
      <c r="CU30" s="69"/>
      <c r="CV30" s="108">
        <v>48456</v>
      </c>
      <c r="CW30" s="108">
        <v>49243</v>
      </c>
      <c r="CX30" s="108">
        <v>50751</v>
      </c>
      <c r="CY30" s="108">
        <v>50002</v>
      </c>
      <c r="CZ30" s="69"/>
      <c r="DA30" s="109">
        <f t="shared" si="3"/>
        <v>20.638601550478786</v>
      </c>
      <c r="DB30" s="109">
        <f t="shared" si="4"/>
        <v>13.796521789492923</v>
      </c>
      <c r="DC30" s="109">
        <f t="shared" si="5"/>
        <v>6.5460284865322853</v>
      </c>
      <c r="DD30" s="109">
        <f t="shared" si="6"/>
        <v>0.18046885604575816</v>
      </c>
      <c r="DE30" s="136"/>
      <c r="DF30" s="109">
        <f t="shared" si="7"/>
        <v>-320681.95424999995</v>
      </c>
      <c r="DG30" s="109">
        <f t="shared" si="8"/>
        <v>-347164.63076000003</v>
      </c>
      <c r="DH30" s="109">
        <f t="shared" si="9"/>
        <v>-323193.68797999999</v>
      </c>
      <c r="DI30" s="108">
        <f t="shared" si="10"/>
        <v>787</v>
      </c>
      <c r="DJ30" s="108">
        <f t="shared" si="11"/>
        <v>1508</v>
      </c>
      <c r="DK30" s="108">
        <f t="shared" si="12"/>
        <v>-749</v>
      </c>
      <c r="DL30" s="108">
        <v>48309</v>
      </c>
      <c r="DM30" s="108">
        <v>47297</v>
      </c>
      <c r="DN30" s="108">
        <v>44220</v>
      </c>
      <c r="DO30" s="108">
        <v>41898</v>
      </c>
      <c r="DP30" s="69"/>
      <c r="DQ30" s="239">
        <f t="shared" si="13"/>
        <v>0.99696631996037643</v>
      </c>
      <c r="DR30" s="239">
        <f t="shared" si="14"/>
        <v>0.96048169282943774</v>
      </c>
      <c r="DS30" s="239">
        <f t="shared" si="15"/>
        <v>0.87131288053437372</v>
      </c>
      <c r="DT30" s="239">
        <f t="shared" si="16"/>
        <v>0.83792648294068239</v>
      </c>
      <c r="DU30" s="69"/>
      <c r="DV30" s="109">
        <f t="shared" si="17"/>
        <v>20.701402983502039</v>
      </c>
      <c r="DW30" s="109">
        <f t="shared" si="18"/>
        <v>14.364169450070829</v>
      </c>
      <c r="DX30" s="109">
        <f t="shared" si="19"/>
        <v>7.5128333722297604</v>
      </c>
      <c r="DY30" s="109">
        <f t="shared" si="20"/>
        <v>0.21537552484605468</v>
      </c>
      <c r="DZ30" s="69"/>
      <c r="EA30" s="108">
        <v>285</v>
      </c>
      <c r="EB30" s="108">
        <v>287</v>
      </c>
      <c r="EC30" s="108">
        <v>290</v>
      </c>
      <c r="ED30" s="108">
        <v>288</v>
      </c>
      <c r="EE30" s="69"/>
    </row>
    <row r="31" spans="1:135" ht="16.5" customHeight="1" x14ac:dyDescent="0.2">
      <c r="A31" s="31"/>
      <c r="B31" s="38">
        <v>16</v>
      </c>
      <c r="C31" s="30" t="s">
        <v>29</v>
      </c>
      <c r="D31" s="52">
        <f>'0701 2019'!D31</f>
        <v>540972.03475999995</v>
      </c>
      <c r="E31" s="52">
        <f>'0701 2020'!D31</f>
        <v>969596.90142000001</v>
      </c>
      <c r="F31" s="52">
        <f>'0701 2021'!D31</f>
        <v>944109.32463000005</v>
      </c>
      <c r="G31" s="52">
        <f>'0701 2022'!D31</f>
        <v>427423.97964999999</v>
      </c>
      <c r="H31" s="66">
        <f>'0701 0107 2023'!D31</f>
        <v>50797.93361</v>
      </c>
      <c r="I31" s="69"/>
      <c r="J31" s="52">
        <f>'0701 2019'!G31</f>
        <v>540972.03475999995</v>
      </c>
      <c r="K31" s="52">
        <f>'0701 2020'!G31</f>
        <v>969596.90142000001</v>
      </c>
      <c r="L31" s="52">
        <f>'0701 2021'!G31</f>
        <v>944109.32463000005</v>
      </c>
      <c r="M31" s="52">
        <f>'0701 2022'!G31</f>
        <v>427423.97964999999</v>
      </c>
      <c r="N31" s="66">
        <f>'0701 0107 2023'!G31</f>
        <v>50797.93361</v>
      </c>
      <c r="O31" s="69"/>
      <c r="P31" s="52">
        <f>'0701 2019'!J31</f>
        <v>131184.70000000001</v>
      </c>
      <c r="Q31" s="52">
        <f>'0701 2020'!J31</f>
        <v>0</v>
      </c>
      <c r="R31" s="52">
        <f>'0701 2021'!J31</f>
        <v>0</v>
      </c>
      <c r="S31" s="52">
        <f>'0701 2022'!J31</f>
        <v>0</v>
      </c>
      <c r="T31" s="66">
        <f>'0701 0107 2023'!J31</f>
        <v>0</v>
      </c>
      <c r="U31" s="69"/>
      <c r="V31" s="52">
        <f>'0701 2019'!M31</f>
        <v>409787.33476</v>
      </c>
      <c r="W31" s="52">
        <f>'0701 2020'!M31</f>
        <v>969596.90142000001</v>
      </c>
      <c r="X31" s="52">
        <f>'0701 2021'!M31</f>
        <v>944109.32463000005</v>
      </c>
      <c r="Y31" s="52">
        <f>'0701 2022'!M31</f>
        <v>427423.97964999999</v>
      </c>
      <c r="Z31" s="66">
        <f>'0701 0107 2023'!M31</f>
        <v>50797.93361</v>
      </c>
      <c r="AA31" s="69"/>
      <c r="AB31" s="52">
        <f>'0701 2019'!P31</f>
        <v>0</v>
      </c>
      <c r="AC31" s="52">
        <f>'0701 2020'!P31</f>
        <v>0</v>
      </c>
      <c r="AD31" s="52">
        <f>'0701 2021'!P31</f>
        <v>0</v>
      </c>
      <c r="AE31" s="52">
        <f>'0701 2022'!P31</f>
        <v>0</v>
      </c>
      <c r="AF31" s="66">
        <f>'0701 0107 2023'!P31</f>
        <v>0</v>
      </c>
      <c r="AG31" s="69"/>
      <c r="AH31" s="52">
        <f>'0701 2019'!S31</f>
        <v>0</v>
      </c>
      <c r="AI31" s="52">
        <f>'0701 2020'!S31</f>
        <v>0</v>
      </c>
      <c r="AJ31" s="52">
        <f>'0701 2021'!S31</f>
        <v>0</v>
      </c>
      <c r="AK31" s="52">
        <f>'0701 2022'!S31</f>
        <v>0</v>
      </c>
      <c r="AL31" s="66">
        <f>'0701 0107 2023'!S31</f>
        <v>0</v>
      </c>
      <c r="AM31" s="69"/>
      <c r="AN31" s="52">
        <f>'0701 2019'!V31</f>
        <v>0</v>
      </c>
      <c r="AO31" s="52">
        <f>'0701 2020'!V31</f>
        <v>0</v>
      </c>
      <c r="AP31" s="52">
        <f>'0701 2021'!V31</f>
        <v>0</v>
      </c>
      <c r="AQ31" s="52">
        <f>'0701 2022'!V31</f>
        <v>0</v>
      </c>
      <c r="AR31" s="66">
        <f>'0701 0107 2023'!V31</f>
        <v>0</v>
      </c>
      <c r="AS31" s="69"/>
      <c r="AT31" s="52">
        <f>'0701 2019'!Y31</f>
        <v>0</v>
      </c>
      <c r="AU31" s="52">
        <f>'0701 2020'!Y31</f>
        <v>0</v>
      </c>
      <c r="AV31" s="52">
        <f>'0701 2021'!Y31</f>
        <v>0</v>
      </c>
      <c r="AW31" s="52">
        <f>'0701 2022'!Y31</f>
        <v>0</v>
      </c>
      <c r="AX31" s="66">
        <f>'0701 0107 2023'!Y31</f>
        <v>0</v>
      </c>
      <c r="AY31" s="69"/>
      <c r="AZ31" s="52">
        <f>'0701 2019'!AB31</f>
        <v>0</v>
      </c>
      <c r="BA31" s="52">
        <f>'0701 2020'!AB31</f>
        <v>0</v>
      </c>
      <c r="BB31" s="52">
        <f>'0701 2021'!AB31</f>
        <v>0</v>
      </c>
      <c r="BC31" s="52">
        <f>'0701 2022'!AB31</f>
        <v>0</v>
      </c>
      <c r="BD31" s="66">
        <f>'0701 0107 2023'!AB31</f>
        <v>0</v>
      </c>
      <c r="BE31" s="69"/>
      <c r="BF31" s="52">
        <f>'0701 2019'!AE31</f>
        <v>0</v>
      </c>
      <c r="BG31" s="52">
        <f>'0701 2020'!AE31</f>
        <v>0</v>
      </c>
      <c r="BH31" s="52">
        <f>'0701 2021'!AE31</f>
        <v>0</v>
      </c>
      <c r="BI31" s="52">
        <f>'0701 2022'!AE31</f>
        <v>0</v>
      </c>
      <c r="BJ31" s="66">
        <f>'0701 0107 2023'!AE31</f>
        <v>0</v>
      </c>
      <c r="BK31" s="69"/>
      <c r="BL31" s="52">
        <f>'0701 2019'!AH31</f>
        <v>0</v>
      </c>
      <c r="BM31" s="52">
        <f>'0701 2020'!AH31</f>
        <v>0</v>
      </c>
      <c r="BN31" s="52">
        <f>'0701 2021'!AH31</f>
        <v>0</v>
      </c>
      <c r="BO31" s="52">
        <f>'0701 2022'!AH31</f>
        <v>0</v>
      </c>
      <c r="BP31" s="66">
        <f>'0701 0107 2023'!AH31</f>
        <v>0</v>
      </c>
      <c r="BQ31" s="69"/>
      <c r="BR31" s="108">
        <v>803</v>
      </c>
      <c r="BS31" s="108">
        <v>848</v>
      </c>
      <c r="BT31" s="108">
        <v>880</v>
      </c>
      <c r="BU31" s="108">
        <v>922.27858885489673</v>
      </c>
      <c r="BV31" s="108">
        <v>928.32276345972207</v>
      </c>
      <c r="BW31" s="69"/>
      <c r="BX31" s="108">
        <v>887.64486942838982</v>
      </c>
      <c r="BY31" s="108">
        <v>931.30422635769605</v>
      </c>
      <c r="BZ31" s="108">
        <v>957</v>
      </c>
      <c r="CA31" s="108">
        <v>999.86590905281503</v>
      </c>
      <c r="CB31" s="108">
        <v>1043.7270274674538</v>
      </c>
      <c r="CC31" s="69"/>
      <c r="CD31" s="108">
        <v>551.42792894085903</v>
      </c>
      <c r="CE31" s="108">
        <v>587.85280801464216</v>
      </c>
      <c r="CF31" s="108">
        <v>630</v>
      </c>
      <c r="CG31" s="108">
        <v>662.34276729559747</v>
      </c>
      <c r="CH31" s="108">
        <v>590.75260844234947</v>
      </c>
      <c r="CI31" s="69"/>
      <c r="CJ31" s="108">
        <v>85.929690219282975</v>
      </c>
      <c r="CK31" s="108">
        <v>83.581065950061586</v>
      </c>
      <c r="CL31" s="108">
        <v>82.384662344835604</v>
      </c>
      <c r="CM31" s="69"/>
      <c r="CN31" s="108">
        <v>88.989596072978273</v>
      </c>
      <c r="CO31" s="108">
        <v>86.116373023988729</v>
      </c>
      <c r="CP31" s="108">
        <v>84.615918395669979</v>
      </c>
      <c r="CQ31" s="69"/>
      <c r="CR31" s="108">
        <v>70.880026367831249</v>
      </c>
      <c r="CS31" s="108">
        <v>70.758796100042389</v>
      </c>
      <c r="CT31" s="108">
        <v>70.853505468890091</v>
      </c>
      <c r="CU31" s="69"/>
      <c r="CV31" s="108">
        <v>72208</v>
      </c>
      <c r="CW31" s="108">
        <v>71825</v>
      </c>
      <c r="CX31" s="108">
        <v>71448</v>
      </c>
      <c r="CY31" s="108">
        <v>68798</v>
      </c>
      <c r="CZ31" s="69"/>
      <c r="DA31" s="109">
        <f t="shared" si="3"/>
        <v>7.4918573393529799</v>
      </c>
      <c r="DB31" s="109">
        <f t="shared" si="4"/>
        <v>13.499434756978768</v>
      </c>
      <c r="DC31" s="109">
        <f t="shared" si="5"/>
        <v>13.213936354131677</v>
      </c>
      <c r="DD31" s="109">
        <f t="shared" si="6"/>
        <v>6.2127384466118203</v>
      </c>
      <c r="DE31" s="136"/>
      <c r="DF31" s="109">
        <f t="shared" si="7"/>
        <v>428624.86666000006</v>
      </c>
      <c r="DG31" s="109">
        <f t="shared" si="8"/>
        <v>-25487.576789999963</v>
      </c>
      <c r="DH31" s="109">
        <f t="shared" si="9"/>
        <v>-516685.34498000005</v>
      </c>
      <c r="DI31" s="108">
        <f t="shared" si="10"/>
        <v>-383</v>
      </c>
      <c r="DJ31" s="108">
        <f t="shared" si="11"/>
        <v>-377</v>
      </c>
      <c r="DK31" s="108">
        <f t="shared" si="12"/>
        <v>-2650</v>
      </c>
      <c r="DL31" s="108">
        <v>64210</v>
      </c>
      <c r="DM31" s="108">
        <v>61719</v>
      </c>
      <c r="DN31" s="108">
        <v>59717</v>
      </c>
      <c r="DO31" s="108">
        <v>56679</v>
      </c>
      <c r="DP31" s="69"/>
      <c r="DQ31" s="239">
        <f t="shared" si="13"/>
        <v>0.88923664967870597</v>
      </c>
      <c r="DR31" s="239">
        <f t="shared" si="14"/>
        <v>0.85929690219282984</v>
      </c>
      <c r="DS31" s="239">
        <f t="shared" si="15"/>
        <v>0.83581065950061584</v>
      </c>
      <c r="DT31" s="239">
        <f t="shared" si="16"/>
        <v>0.82384662344835602</v>
      </c>
      <c r="DU31" s="69"/>
      <c r="DV31" s="109">
        <f t="shared" si="17"/>
        <v>8.425043369568602</v>
      </c>
      <c r="DW31" s="109">
        <f t="shared" si="18"/>
        <v>15.70986084382443</v>
      </c>
      <c r="DX31" s="109">
        <f t="shared" si="19"/>
        <v>15.809724611584642</v>
      </c>
      <c r="DY31" s="109">
        <f t="shared" si="20"/>
        <v>7.5411348056599445</v>
      </c>
      <c r="DZ31" s="69"/>
      <c r="EA31" s="108">
        <v>255</v>
      </c>
      <c r="EB31" s="108">
        <v>260</v>
      </c>
      <c r="EC31" s="108">
        <v>254</v>
      </c>
      <c r="ED31" s="108">
        <v>255</v>
      </c>
      <c r="EE31" s="69"/>
    </row>
    <row r="32" spans="1:135" ht="16.5" customHeight="1" x14ac:dyDescent="0.2">
      <c r="A32" s="31"/>
      <c r="B32" s="38">
        <v>17</v>
      </c>
      <c r="C32" s="30" t="s">
        <v>30</v>
      </c>
      <c r="D32" s="52">
        <f>'0701 2019'!D32</f>
        <v>682273.90712000011</v>
      </c>
      <c r="E32" s="52">
        <f>'0701 2020'!D32</f>
        <v>972252.47262000002</v>
      </c>
      <c r="F32" s="52">
        <f>'0701 2021'!D32</f>
        <v>498681.80368999997</v>
      </c>
      <c r="G32" s="52">
        <f>'0701 2022'!D32</f>
        <v>194620.23744999999</v>
      </c>
      <c r="H32" s="66">
        <f>'0701 0107 2023'!D32</f>
        <v>66143.207020000002</v>
      </c>
      <c r="I32" s="69"/>
      <c r="J32" s="52">
        <f>'0701 2019'!G32</f>
        <v>679703.04147000005</v>
      </c>
      <c r="K32" s="52">
        <f>'0701 2020'!G32</f>
        <v>972252.47262000002</v>
      </c>
      <c r="L32" s="52">
        <f>'0701 2021'!G32</f>
        <v>498681.80368999997</v>
      </c>
      <c r="M32" s="52">
        <f>'0701 2022'!G32</f>
        <v>188220.23744999999</v>
      </c>
      <c r="N32" s="66">
        <f>'0701 0107 2023'!G32</f>
        <v>66143.207020000002</v>
      </c>
      <c r="O32" s="69"/>
      <c r="P32" s="52">
        <f>'0701 2019'!J32</f>
        <v>0</v>
      </c>
      <c r="Q32" s="52">
        <f>'0701 2020'!J32</f>
        <v>0</v>
      </c>
      <c r="R32" s="52">
        <f>'0701 2021'!J32</f>
        <v>0</v>
      </c>
      <c r="S32" s="52">
        <f>'0701 2022'!J32</f>
        <v>0</v>
      </c>
      <c r="T32" s="66">
        <f>'0701 0107 2023'!J32</f>
        <v>0</v>
      </c>
      <c r="U32" s="69"/>
      <c r="V32" s="52">
        <f>'0701 2019'!M32</f>
        <v>679703.04147000005</v>
      </c>
      <c r="W32" s="52">
        <f>'0701 2020'!M32</f>
        <v>972252.47262000002</v>
      </c>
      <c r="X32" s="52">
        <f>'0701 2021'!M32</f>
        <v>498681.80368999997</v>
      </c>
      <c r="Y32" s="52">
        <f>'0701 2022'!M32</f>
        <v>188220.23744999999</v>
      </c>
      <c r="Z32" s="66">
        <f>'0701 0107 2023'!M32</f>
        <v>66143.207020000002</v>
      </c>
      <c r="AA32" s="69"/>
      <c r="AB32" s="52">
        <f>'0701 2019'!P32</f>
        <v>0</v>
      </c>
      <c r="AC32" s="52">
        <f>'0701 2020'!P32</f>
        <v>0</v>
      </c>
      <c r="AD32" s="52">
        <f>'0701 2021'!P32</f>
        <v>0</v>
      </c>
      <c r="AE32" s="52">
        <f>'0701 2022'!P32</f>
        <v>0</v>
      </c>
      <c r="AF32" s="66">
        <f>'0701 0107 2023'!P32</f>
        <v>0</v>
      </c>
      <c r="AG32" s="69"/>
      <c r="AH32" s="52">
        <f>'0701 2019'!S32</f>
        <v>2570.8656499999997</v>
      </c>
      <c r="AI32" s="52">
        <f>'0701 2020'!S32</f>
        <v>0</v>
      </c>
      <c r="AJ32" s="52">
        <f>'0701 2021'!S32</f>
        <v>0</v>
      </c>
      <c r="AK32" s="52">
        <f>'0701 2022'!S32</f>
        <v>6400</v>
      </c>
      <c r="AL32" s="66">
        <f>'0701 0107 2023'!S32</f>
        <v>0</v>
      </c>
      <c r="AM32" s="69"/>
      <c r="AN32" s="52">
        <f>'0701 2019'!V32</f>
        <v>0</v>
      </c>
      <c r="AO32" s="52">
        <f>'0701 2020'!V32</f>
        <v>0</v>
      </c>
      <c r="AP32" s="52">
        <f>'0701 2021'!V32</f>
        <v>0</v>
      </c>
      <c r="AQ32" s="52">
        <f>'0701 2022'!V32</f>
        <v>0</v>
      </c>
      <c r="AR32" s="66">
        <f>'0701 0107 2023'!V32</f>
        <v>0</v>
      </c>
      <c r="AS32" s="69"/>
      <c r="AT32" s="52">
        <f>'0701 2019'!Y32</f>
        <v>0</v>
      </c>
      <c r="AU32" s="52">
        <f>'0701 2020'!Y32</f>
        <v>0</v>
      </c>
      <c r="AV32" s="52">
        <f>'0701 2021'!Y32</f>
        <v>0</v>
      </c>
      <c r="AW32" s="52">
        <f>'0701 2022'!Y32</f>
        <v>0</v>
      </c>
      <c r="AX32" s="66">
        <f>'0701 0107 2023'!Y32</f>
        <v>0</v>
      </c>
      <c r="AY32" s="69"/>
      <c r="AZ32" s="52">
        <f>'0701 2019'!AB32</f>
        <v>1263.6405299999999</v>
      </c>
      <c r="BA32" s="52">
        <f>'0701 2020'!AB32</f>
        <v>0</v>
      </c>
      <c r="BB32" s="52">
        <f>'0701 2021'!AB32</f>
        <v>0</v>
      </c>
      <c r="BC32" s="52">
        <f>'0701 2022'!AB32</f>
        <v>6400</v>
      </c>
      <c r="BD32" s="66">
        <f>'0701 0107 2023'!AB32</f>
        <v>0</v>
      </c>
      <c r="BE32" s="69"/>
      <c r="BF32" s="52">
        <f>'0701 2019'!AE32</f>
        <v>1307.2251200000001</v>
      </c>
      <c r="BG32" s="52">
        <f>'0701 2020'!AE32</f>
        <v>0</v>
      </c>
      <c r="BH32" s="52">
        <f>'0701 2021'!AE32</f>
        <v>0</v>
      </c>
      <c r="BI32" s="52">
        <f>'0701 2022'!AE32</f>
        <v>0</v>
      </c>
      <c r="BJ32" s="66">
        <f>'0701 0107 2023'!AE32</f>
        <v>0</v>
      </c>
      <c r="BK32" s="69"/>
      <c r="BL32" s="52">
        <f>'0701 2019'!AH32</f>
        <v>0</v>
      </c>
      <c r="BM32" s="52">
        <f>'0701 2020'!AH32</f>
        <v>0</v>
      </c>
      <c r="BN32" s="52">
        <f>'0701 2021'!AH32</f>
        <v>0</v>
      </c>
      <c r="BO32" s="52">
        <f>'0701 2022'!AH32</f>
        <v>0</v>
      </c>
      <c r="BP32" s="66">
        <f>'0701 0107 2023'!AH32</f>
        <v>0</v>
      </c>
      <c r="BQ32" s="69"/>
      <c r="BR32" s="108">
        <v>755</v>
      </c>
      <c r="BS32" s="108">
        <v>780</v>
      </c>
      <c r="BT32" s="108">
        <v>828</v>
      </c>
      <c r="BU32" s="108">
        <v>878.36590244653019</v>
      </c>
      <c r="BV32" s="108">
        <v>892.30050303746668</v>
      </c>
      <c r="BW32" s="69"/>
      <c r="BX32" s="108">
        <v>769.79594025688471</v>
      </c>
      <c r="BY32" s="108">
        <v>785.40577716643747</v>
      </c>
      <c r="BZ32" s="108">
        <v>833</v>
      </c>
      <c r="CA32" s="108">
        <v>873.94792612776257</v>
      </c>
      <c r="CB32" s="108">
        <v>884.51140065146581</v>
      </c>
      <c r="CC32" s="69"/>
      <c r="CD32" s="108">
        <v>684.709155956009</v>
      </c>
      <c r="CE32" s="108">
        <v>750.26469965412582</v>
      </c>
      <c r="CF32" s="108">
        <v>803</v>
      </c>
      <c r="CG32" s="108">
        <v>902.83366867873917</v>
      </c>
      <c r="CH32" s="108">
        <v>934.40746610318718</v>
      </c>
      <c r="CI32" s="69"/>
      <c r="CJ32" s="108">
        <v>102.78480642377616</v>
      </c>
      <c r="CK32" s="108">
        <v>99.655484511401127</v>
      </c>
      <c r="CL32" s="108">
        <v>99.790517852191854</v>
      </c>
      <c r="CM32" s="69"/>
      <c r="CN32" s="108">
        <v>106.66793411569505</v>
      </c>
      <c r="CO32" s="108">
        <v>102.92380440995618</v>
      </c>
      <c r="CP32" s="108">
        <v>102.47656926108012</v>
      </c>
      <c r="CQ32" s="69"/>
      <c r="CR32" s="108">
        <v>81.411719939117205</v>
      </c>
      <c r="CS32" s="108">
        <v>82.133902869347196</v>
      </c>
      <c r="CT32" s="108">
        <v>86.045415999246202</v>
      </c>
      <c r="CU32" s="69"/>
      <c r="CV32" s="108">
        <v>67728</v>
      </c>
      <c r="CW32" s="108">
        <v>68371</v>
      </c>
      <c r="CX32" s="108">
        <v>68502</v>
      </c>
      <c r="CY32" s="108">
        <v>64922</v>
      </c>
      <c r="CZ32" s="69"/>
      <c r="DA32" s="109">
        <f t="shared" si="3"/>
        <v>10.073734749586583</v>
      </c>
      <c r="DB32" s="109">
        <f t="shared" si="4"/>
        <v>14.220246487838411</v>
      </c>
      <c r="DC32" s="109">
        <f t="shared" si="5"/>
        <v>7.2798137819333739</v>
      </c>
      <c r="DD32" s="109">
        <f t="shared" si="6"/>
        <v>2.9977548049967653</v>
      </c>
      <c r="DE32" s="136"/>
      <c r="DF32" s="109">
        <f t="shared" si="7"/>
        <v>289978.56549999991</v>
      </c>
      <c r="DG32" s="109">
        <f t="shared" si="8"/>
        <v>-473570.66893000004</v>
      </c>
      <c r="DH32" s="109">
        <f t="shared" si="9"/>
        <v>-304061.56623999996</v>
      </c>
      <c r="DI32" s="108">
        <f t="shared" si="10"/>
        <v>643</v>
      </c>
      <c r="DJ32" s="108">
        <f t="shared" si="11"/>
        <v>131</v>
      </c>
      <c r="DK32" s="108">
        <f t="shared" si="12"/>
        <v>-3580</v>
      </c>
      <c r="DL32" s="108">
        <v>71657</v>
      </c>
      <c r="DM32" s="108">
        <v>70275</v>
      </c>
      <c r="DN32" s="108">
        <v>68266</v>
      </c>
      <c r="DO32" s="108">
        <v>64786</v>
      </c>
      <c r="DP32" s="69"/>
      <c r="DQ32" s="239">
        <f t="shared" si="13"/>
        <v>1.0580114575950863</v>
      </c>
      <c r="DR32" s="239">
        <f t="shared" si="14"/>
        <v>1.0278480642377616</v>
      </c>
      <c r="DS32" s="239">
        <f t="shared" si="15"/>
        <v>0.99655484511401127</v>
      </c>
      <c r="DT32" s="239">
        <f t="shared" si="16"/>
        <v>0.99790517852191862</v>
      </c>
      <c r="DU32" s="69"/>
      <c r="DV32" s="109">
        <f t="shared" si="17"/>
        <v>9.5213853094603476</v>
      </c>
      <c r="DW32" s="109">
        <f t="shared" si="18"/>
        <v>13.834969372038421</v>
      </c>
      <c r="DX32" s="109">
        <f t="shared" si="19"/>
        <v>7.3049805714411269</v>
      </c>
      <c r="DY32" s="109">
        <f t="shared" si="20"/>
        <v>3.0040477487420119</v>
      </c>
      <c r="DZ32" s="69"/>
      <c r="EA32" s="108">
        <v>457</v>
      </c>
      <c r="EB32" s="108">
        <v>461</v>
      </c>
      <c r="EC32" s="108">
        <v>498</v>
      </c>
      <c r="ED32" s="108">
        <v>491</v>
      </c>
      <c r="EE32" s="69"/>
    </row>
    <row r="33" spans="1:135" ht="16.5" customHeight="1" x14ac:dyDescent="0.2">
      <c r="A33" s="31"/>
      <c r="B33" s="38">
        <v>18</v>
      </c>
      <c r="C33" s="30" t="s">
        <v>31</v>
      </c>
      <c r="D33" s="52">
        <f>'0701 2019'!D33</f>
        <v>2792025.2931500003</v>
      </c>
      <c r="E33" s="52">
        <f>'0701 2020'!D33</f>
        <v>1650016.0045099999</v>
      </c>
      <c r="F33" s="52">
        <f>'0701 2021'!D33</f>
        <v>2238634.83996</v>
      </c>
      <c r="G33" s="52">
        <f>'0701 2022'!D33</f>
        <v>3125778.76095</v>
      </c>
      <c r="H33" s="66">
        <f>'0701 0107 2023'!D33</f>
        <v>1522960.35109</v>
      </c>
      <c r="I33" s="69"/>
      <c r="J33" s="52">
        <f>'0701 2019'!G33</f>
        <v>888529.29315000004</v>
      </c>
      <c r="K33" s="52">
        <f>'0701 2020'!G33</f>
        <v>612856.00451</v>
      </c>
      <c r="L33" s="52">
        <f>'0701 2021'!G33</f>
        <v>1213104.4504199999</v>
      </c>
      <c r="M33" s="52">
        <f>'0701 2022'!G33</f>
        <v>1664417.4676699999</v>
      </c>
      <c r="N33" s="66">
        <f>'0701 0107 2023'!G33</f>
        <v>798756.41495999997</v>
      </c>
      <c r="O33" s="69"/>
      <c r="P33" s="52">
        <f>'0701 2019'!J33</f>
        <v>0</v>
      </c>
      <c r="Q33" s="52">
        <f>'0701 2020'!J33</f>
        <v>0</v>
      </c>
      <c r="R33" s="52">
        <f>'0701 2021'!J33</f>
        <v>0</v>
      </c>
      <c r="S33" s="52">
        <f>'0701 2022'!J33</f>
        <v>0</v>
      </c>
      <c r="T33" s="66">
        <f>'0701 0107 2023'!J33</f>
        <v>0</v>
      </c>
      <c r="U33" s="69"/>
      <c r="V33" s="52">
        <f>'0701 2019'!M33</f>
        <v>888529.29315000004</v>
      </c>
      <c r="W33" s="52">
        <f>'0701 2020'!M33</f>
        <v>612856.00451</v>
      </c>
      <c r="X33" s="52">
        <f>'0701 2021'!M33</f>
        <v>1213104.4504199999</v>
      </c>
      <c r="Y33" s="52">
        <f>'0701 2022'!M33</f>
        <v>1664417.4676699999</v>
      </c>
      <c r="Z33" s="66">
        <f>'0701 0107 2023'!M33</f>
        <v>798756.41495999997</v>
      </c>
      <c r="AA33" s="69"/>
      <c r="AB33" s="52">
        <f>'0701 2019'!P33</f>
        <v>0</v>
      </c>
      <c r="AC33" s="52">
        <f>'0701 2020'!P33</f>
        <v>0</v>
      </c>
      <c r="AD33" s="52">
        <f>'0701 2021'!P33</f>
        <v>0</v>
      </c>
      <c r="AE33" s="52">
        <f>'0701 2022'!P33</f>
        <v>0</v>
      </c>
      <c r="AF33" s="66">
        <f>'0701 0107 2023'!P33</f>
        <v>0</v>
      </c>
      <c r="AG33" s="69"/>
      <c r="AH33" s="52">
        <f>'0701 2019'!S33</f>
        <v>1903496</v>
      </c>
      <c r="AI33" s="52">
        <f>'0701 2020'!S33</f>
        <v>1037160</v>
      </c>
      <c r="AJ33" s="52">
        <f>'0701 2021'!S33</f>
        <v>1025530.38954</v>
      </c>
      <c r="AK33" s="52">
        <f>'0701 2022'!S33</f>
        <v>1461361.2932800001</v>
      </c>
      <c r="AL33" s="66">
        <f>'0701 0107 2023'!S33</f>
        <v>724203.93613000005</v>
      </c>
      <c r="AM33" s="69"/>
      <c r="AN33" s="52">
        <f>'0701 2019'!V33</f>
        <v>0</v>
      </c>
      <c r="AO33" s="52">
        <f>'0701 2020'!V33</f>
        <v>0</v>
      </c>
      <c r="AP33" s="52">
        <f>'0701 2021'!V33</f>
        <v>0</v>
      </c>
      <c r="AQ33" s="52">
        <f>'0701 2022'!V33</f>
        <v>0</v>
      </c>
      <c r="AR33" s="66">
        <f>'0701 0107 2023'!V33</f>
        <v>0</v>
      </c>
      <c r="AS33" s="69"/>
      <c r="AT33" s="52">
        <f>'0701 2019'!Y33</f>
        <v>0</v>
      </c>
      <c r="AU33" s="52">
        <f>'0701 2020'!Y33</f>
        <v>0</v>
      </c>
      <c r="AV33" s="52">
        <f>'0701 2021'!Y33</f>
        <v>0</v>
      </c>
      <c r="AW33" s="52">
        <f>'0701 2022'!Y33</f>
        <v>0</v>
      </c>
      <c r="AX33" s="66">
        <f>'0701 0107 2023'!Y33</f>
        <v>0</v>
      </c>
      <c r="AY33" s="69"/>
      <c r="AZ33" s="52">
        <f>'0701 2019'!AB33</f>
        <v>0</v>
      </c>
      <c r="BA33" s="52">
        <f>'0701 2020'!AB33</f>
        <v>0</v>
      </c>
      <c r="BB33" s="52">
        <f>'0701 2021'!AB33</f>
        <v>0</v>
      </c>
      <c r="BC33" s="52">
        <f>'0701 2022'!AB33</f>
        <v>0</v>
      </c>
      <c r="BD33" s="66">
        <f>'0701 0107 2023'!AB33</f>
        <v>0</v>
      </c>
      <c r="BE33" s="69"/>
      <c r="BF33" s="52">
        <f>'0701 2019'!AE33</f>
        <v>0</v>
      </c>
      <c r="BG33" s="52">
        <f>'0701 2020'!AE33</f>
        <v>0</v>
      </c>
      <c r="BH33" s="52">
        <f>'0701 2021'!AE33</f>
        <v>0</v>
      </c>
      <c r="BI33" s="52">
        <f>'0701 2022'!AE33</f>
        <v>0</v>
      </c>
      <c r="BJ33" s="66">
        <f>'0701 0107 2023'!AE33</f>
        <v>0</v>
      </c>
      <c r="BK33" s="69"/>
      <c r="BL33" s="52">
        <f>'0701 2019'!AH33</f>
        <v>1903496</v>
      </c>
      <c r="BM33" s="52">
        <f>'0701 2020'!AH33</f>
        <v>1037160</v>
      </c>
      <c r="BN33" s="52">
        <f>'0701 2021'!AH33</f>
        <v>1025530.38954</v>
      </c>
      <c r="BO33" s="52">
        <f>'0701 2022'!AH33</f>
        <v>1461361.2932800001</v>
      </c>
      <c r="BP33" s="66">
        <f>'0701 0107 2023'!AH33</f>
        <v>724203.93613000005</v>
      </c>
      <c r="BQ33" s="69"/>
      <c r="BR33" s="108">
        <v>546</v>
      </c>
      <c r="BS33" s="108">
        <v>556</v>
      </c>
      <c r="BT33" s="108">
        <v>553</v>
      </c>
      <c r="BU33" s="108">
        <v>563.73762067503185</v>
      </c>
      <c r="BV33" s="108">
        <v>540.70403716044598</v>
      </c>
      <c r="BW33" s="69"/>
      <c r="BX33" s="108">
        <v>556.22026084169522</v>
      </c>
      <c r="BY33" s="108">
        <v>567.978078973435</v>
      </c>
      <c r="BZ33" s="108">
        <v>567</v>
      </c>
      <c r="CA33" s="108">
        <v>581.24291082492914</v>
      </c>
      <c r="CB33" s="108">
        <v>540.70403716044598</v>
      </c>
      <c r="CC33" s="69"/>
      <c r="CD33" s="109" t="s">
        <v>249</v>
      </c>
      <c r="CE33" s="109" t="s">
        <v>249</v>
      </c>
      <c r="CF33" s="109" t="s">
        <v>249</v>
      </c>
      <c r="CG33" s="109" t="s">
        <v>249</v>
      </c>
      <c r="CH33" s="109" t="s">
        <v>249</v>
      </c>
      <c r="CI33" s="69"/>
      <c r="CJ33" s="108">
        <v>99.516400801355047</v>
      </c>
      <c r="CK33" s="108">
        <v>99.228932829761206</v>
      </c>
      <c r="CL33" s="108">
        <v>99.63396535157402</v>
      </c>
      <c r="CM33" s="69"/>
      <c r="CN33" s="108">
        <v>99.516400801355047</v>
      </c>
      <c r="CO33" s="108">
        <v>99.228932829761206</v>
      </c>
      <c r="CP33" s="108">
        <v>99.63396535157402</v>
      </c>
      <c r="CQ33" s="69"/>
      <c r="CR33" s="108" t="s">
        <v>169</v>
      </c>
      <c r="CS33" s="108" t="s">
        <v>169</v>
      </c>
      <c r="CT33" s="108" t="s">
        <v>169</v>
      </c>
      <c r="CU33" s="69"/>
      <c r="CV33" s="108">
        <v>456454</v>
      </c>
      <c r="CW33" s="108">
        <v>452234</v>
      </c>
      <c r="CX33" s="108">
        <v>451971</v>
      </c>
      <c r="CY33" s="108">
        <v>420452</v>
      </c>
      <c r="CZ33" s="69"/>
      <c r="DA33" s="109">
        <f t="shared" si="3"/>
        <v>6.116772540387422</v>
      </c>
      <c r="DB33" s="109">
        <f t="shared" si="4"/>
        <v>3.6485890147799589</v>
      </c>
      <c r="DC33" s="109">
        <f t="shared" si="5"/>
        <v>4.9530497309783152</v>
      </c>
      <c r="DD33" s="109">
        <f t="shared" si="6"/>
        <v>7.4343296284712643</v>
      </c>
      <c r="DE33" s="136"/>
      <c r="DF33" s="109">
        <f t="shared" si="7"/>
        <v>-1142009.2886400004</v>
      </c>
      <c r="DG33" s="109">
        <f t="shared" si="8"/>
        <v>588618.83545000013</v>
      </c>
      <c r="DH33" s="109">
        <f t="shared" si="9"/>
        <v>887143.92099000001</v>
      </c>
      <c r="DI33" s="108">
        <f t="shared" si="10"/>
        <v>-4220</v>
      </c>
      <c r="DJ33" s="108">
        <f t="shared" si="11"/>
        <v>-263</v>
      </c>
      <c r="DK33" s="108">
        <f t="shared" si="12"/>
        <v>-31519</v>
      </c>
      <c r="DL33" s="108">
        <v>454779</v>
      </c>
      <c r="DM33" s="108">
        <v>450047</v>
      </c>
      <c r="DN33" s="108">
        <v>448486</v>
      </c>
      <c r="DO33" s="108">
        <v>418913</v>
      </c>
      <c r="DP33" s="69"/>
      <c r="DQ33" s="239">
        <f t="shared" si="13"/>
        <v>0.99633040788337923</v>
      </c>
      <c r="DR33" s="239">
        <f t="shared" si="14"/>
        <v>0.99516400801355054</v>
      </c>
      <c r="DS33" s="239">
        <f t="shared" si="15"/>
        <v>0.99228932829761196</v>
      </c>
      <c r="DT33" s="239">
        <f t="shared" si="16"/>
        <v>0.99633965351574016</v>
      </c>
      <c r="DU33" s="69"/>
      <c r="DV33" s="109">
        <f t="shared" si="17"/>
        <v>6.1393012719364792</v>
      </c>
      <c r="DW33" s="109">
        <f t="shared" si="18"/>
        <v>3.6663193055614189</v>
      </c>
      <c r="DX33" s="109">
        <f t="shared" si="19"/>
        <v>4.9915378405568962</v>
      </c>
      <c r="DY33" s="109">
        <f t="shared" si="20"/>
        <v>7.4616418228844656</v>
      </c>
      <c r="DZ33" s="69"/>
      <c r="EA33" s="108">
        <v>106</v>
      </c>
      <c r="EB33" s="108">
        <v>143</v>
      </c>
      <c r="EC33" s="108">
        <v>139</v>
      </c>
      <c r="ED33" s="108">
        <v>101</v>
      </c>
      <c r="EE33" s="69"/>
    </row>
    <row r="34" spans="1:135" s="148" customFormat="1" ht="26.65" customHeight="1" x14ac:dyDescent="0.2">
      <c r="A34" s="149"/>
      <c r="B34" s="150"/>
      <c r="C34" s="145" t="s">
        <v>32</v>
      </c>
      <c r="D34" s="146">
        <f>'0701 2019'!D34</f>
        <v>15442025.21721</v>
      </c>
      <c r="E34" s="146">
        <f>'0701 2020'!D34</f>
        <v>10345571.545770001</v>
      </c>
      <c r="F34" s="146">
        <f>'0701 2021'!D34</f>
        <v>11250332.53617</v>
      </c>
      <c r="G34" s="146">
        <f>'0701 2022'!D34</f>
        <v>6773999.8561300002</v>
      </c>
      <c r="H34" s="147">
        <f>'0701 0107 2023'!D34</f>
        <v>3218612.9301899998</v>
      </c>
      <c r="I34" s="69"/>
      <c r="J34" s="146">
        <f>'0701 2019'!G34</f>
        <v>14133236.2116</v>
      </c>
      <c r="K34" s="146">
        <f>'0701 2020'!G34</f>
        <v>9321843.9552699998</v>
      </c>
      <c r="L34" s="146">
        <f>'0701 2021'!G34</f>
        <v>8922073.8774200007</v>
      </c>
      <c r="M34" s="146">
        <f>'0701 2022'!G34</f>
        <v>6033725.5763700008</v>
      </c>
      <c r="N34" s="147">
        <f>'0701 0107 2023'!G34</f>
        <v>2538056.38209</v>
      </c>
      <c r="O34" s="69"/>
      <c r="P34" s="146">
        <f>'0701 2019'!J34</f>
        <v>7802938.6152199991</v>
      </c>
      <c r="Q34" s="146">
        <f>'0701 2020'!J34</f>
        <v>1079861.6540300001</v>
      </c>
      <c r="R34" s="146">
        <f>'0701 2021'!J34</f>
        <v>1491707.95337</v>
      </c>
      <c r="S34" s="146">
        <f>'0701 2022'!J34</f>
        <v>418203.81034999999</v>
      </c>
      <c r="T34" s="147">
        <f>'0701 0107 2023'!J34</f>
        <v>7573.5250000000005</v>
      </c>
      <c r="U34" s="69"/>
      <c r="V34" s="146">
        <f>'0701 2019'!M34</f>
        <v>6330297.59638</v>
      </c>
      <c r="W34" s="146">
        <f>'0701 2020'!M34</f>
        <v>8241982.3012400009</v>
      </c>
      <c r="X34" s="146">
        <f>'0701 2021'!M34</f>
        <v>7430365.9240500005</v>
      </c>
      <c r="Y34" s="146">
        <f>'0701 2022'!M34</f>
        <v>5615521.76602</v>
      </c>
      <c r="Z34" s="147">
        <f>'0701 0107 2023'!M34</f>
        <v>2530482.8570900001</v>
      </c>
      <c r="AA34" s="69"/>
      <c r="AB34" s="146">
        <f>'0701 2019'!P34</f>
        <v>0</v>
      </c>
      <c r="AC34" s="146">
        <f>'0701 2020'!P34</f>
        <v>0</v>
      </c>
      <c r="AD34" s="146">
        <f>'0701 2021'!P34</f>
        <v>0</v>
      </c>
      <c r="AE34" s="146">
        <f>'0701 2022'!P34</f>
        <v>0</v>
      </c>
      <c r="AF34" s="147">
        <f>'0701 0107 2023'!P34</f>
        <v>0</v>
      </c>
      <c r="AG34" s="69"/>
      <c r="AH34" s="146">
        <f>'0701 2019'!S34</f>
        <v>1308789.0056099999</v>
      </c>
      <c r="AI34" s="146">
        <f>'0701 2020'!S34</f>
        <v>1023727.5905</v>
      </c>
      <c r="AJ34" s="146">
        <f>'0701 2021'!S34</f>
        <v>2328258.6587499999</v>
      </c>
      <c r="AK34" s="146">
        <f>'0701 2022'!S34</f>
        <v>740274.27976000006</v>
      </c>
      <c r="AL34" s="147">
        <f>'0701 0107 2023'!S34</f>
        <v>680556.54810000001</v>
      </c>
      <c r="AM34" s="69"/>
      <c r="AN34" s="146">
        <f>'0701 2019'!V34</f>
        <v>90420.87</v>
      </c>
      <c r="AO34" s="146">
        <f>'0701 2020'!V34</f>
        <v>0</v>
      </c>
      <c r="AP34" s="146">
        <f>'0701 2021'!V34</f>
        <v>0</v>
      </c>
      <c r="AQ34" s="146">
        <f>'0701 2022'!V34</f>
        <v>0</v>
      </c>
      <c r="AR34" s="147">
        <f>'0701 0107 2023'!V34</f>
        <v>0</v>
      </c>
      <c r="AS34" s="69"/>
      <c r="AT34" s="146">
        <f>'0701 2019'!Y34</f>
        <v>226000</v>
      </c>
      <c r="AU34" s="146">
        <f>'0701 2020'!Y34</f>
        <v>0</v>
      </c>
      <c r="AV34" s="146">
        <f>'0701 2021'!Y34</f>
        <v>0</v>
      </c>
      <c r="AW34" s="146">
        <f>'0701 2022'!Y34</f>
        <v>66852.5</v>
      </c>
      <c r="AX34" s="147">
        <f>'0701 0107 2023'!Y34</f>
        <v>0</v>
      </c>
      <c r="AY34" s="69"/>
      <c r="AZ34" s="146">
        <f>'0701 2019'!AB34</f>
        <v>392913.93330000003</v>
      </c>
      <c r="BA34" s="146">
        <f>'0701 2020'!AB34</f>
        <v>316178.56333999999</v>
      </c>
      <c r="BB34" s="146">
        <f>'0701 2021'!AB34</f>
        <v>1146063.42659</v>
      </c>
      <c r="BC34" s="146">
        <f>'0701 2022'!AB34</f>
        <v>463703.58785000001</v>
      </c>
      <c r="BD34" s="147">
        <f>'0701 0107 2023'!AB34</f>
        <v>680556.54810000001</v>
      </c>
      <c r="BE34" s="69"/>
      <c r="BF34" s="146">
        <f>'0701 2019'!AE34</f>
        <v>599454.20231000008</v>
      </c>
      <c r="BG34" s="146">
        <f>'0701 2020'!AE34</f>
        <v>707549.02716000006</v>
      </c>
      <c r="BH34" s="146">
        <f>'0701 2021'!AE34</f>
        <v>1182195.2321600001</v>
      </c>
      <c r="BI34" s="146">
        <f>'0701 2022'!AE34</f>
        <v>209718.19190999999</v>
      </c>
      <c r="BJ34" s="147">
        <f>'0701 0107 2023'!AE34</f>
        <v>0</v>
      </c>
      <c r="BK34" s="69"/>
      <c r="BL34" s="146">
        <f>'0701 2019'!AH34</f>
        <v>0</v>
      </c>
      <c r="BM34" s="146">
        <f>'0701 2020'!AH34</f>
        <v>0</v>
      </c>
      <c r="BN34" s="146">
        <f>'0701 2021'!AH34</f>
        <v>0</v>
      </c>
      <c r="BO34" s="146">
        <f>'0701 2022'!AH34</f>
        <v>0</v>
      </c>
      <c r="BP34" s="147">
        <f>'0701 0107 2023'!AH34</f>
        <v>0</v>
      </c>
      <c r="BQ34" s="69"/>
      <c r="BR34" s="107">
        <v>740</v>
      </c>
      <c r="BS34" s="107">
        <v>763</v>
      </c>
      <c r="BT34" s="107">
        <v>795</v>
      </c>
      <c r="BU34" s="107">
        <v>844.66764468600991</v>
      </c>
      <c r="BV34" s="107">
        <v>943.27282835719973</v>
      </c>
      <c r="BW34" s="69"/>
      <c r="BX34" s="107">
        <v>748.96329288895708</v>
      </c>
      <c r="BY34" s="107">
        <v>772.02793259335147</v>
      </c>
      <c r="BZ34" s="107">
        <v>800</v>
      </c>
      <c r="CA34" s="107">
        <v>845.92669815112538</v>
      </c>
      <c r="CB34" s="107">
        <v>954.65429447007477</v>
      </c>
      <c r="CC34" s="69"/>
      <c r="CD34" s="107">
        <v>688.09049893842894</v>
      </c>
      <c r="CE34" s="107">
        <v>707.6371716302906</v>
      </c>
      <c r="CF34" s="107">
        <v>764</v>
      </c>
      <c r="CG34" s="107">
        <v>836.21663547304706</v>
      </c>
      <c r="CH34" s="107">
        <v>871.34883465158691</v>
      </c>
      <c r="CI34" s="69"/>
      <c r="CJ34" s="107">
        <v>100.25510908180445</v>
      </c>
      <c r="CK34" s="107">
        <v>97.382357508929957</v>
      </c>
      <c r="CL34" s="107">
        <v>95.866769147853006</v>
      </c>
      <c r="CM34" s="69"/>
      <c r="CN34" s="107">
        <v>103.3585323938302</v>
      </c>
      <c r="CO34" s="107">
        <v>100.36585383960931</v>
      </c>
      <c r="CP34" s="107">
        <v>98.615848091189036</v>
      </c>
      <c r="CQ34" s="69"/>
      <c r="CR34" s="107">
        <v>79.424673363268695</v>
      </c>
      <c r="CS34" s="107">
        <v>77.124018268523088</v>
      </c>
      <c r="CT34" s="107">
        <v>76.833347357791993</v>
      </c>
      <c r="CU34" s="69"/>
      <c r="CV34" s="107">
        <v>755870</v>
      </c>
      <c r="CW34" s="107">
        <v>760851</v>
      </c>
      <c r="CX34" s="107">
        <v>772680</v>
      </c>
      <c r="CY34" s="107">
        <v>753309</v>
      </c>
      <c r="CZ34" s="69"/>
      <c r="DA34" s="135">
        <f t="shared" si="3"/>
        <v>20.429472286517523</v>
      </c>
      <c r="DB34" s="135">
        <f t="shared" si="4"/>
        <v>13.597368664521701</v>
      </c>
      <c r="DC34" s="135">
        <f t="shared" si="5"/>
        <v>14.560144608596056</v>
      </c>
      <c r="DD34" s="135">
        <f t="shared" si="6"/>
        <v>8.9923256673290783</v>
      </c>
      <c r="DE34" s="136"/>
      <c r="DF34" s="135">
        <f t="shared" si="7"/>
        <v>-5096453.6714399997</v>
      </c>
      <c r="DG34" s="135">
        <f t="shared" si="8"/>
        <v>904760.99039999954</v>
      </c>
      <c r="DH34" s="135">
        <f t="shared" si="9"/>
        <v>-4476332.68004</v>
      </c>
      <c r="DI34" s="107">
        <f t="shared" si="10"/>
        <v>4981</v>
      </c>
      <c r="DJ34" s="107">
        <f t="shared" si="11"/>
        <v>11829</v>
      </c>
      <c r="DK34" s="107">
        <f t="shared" si="12"/>
        <v>-19371</v>
      </c>
      <c r="DL34" s="107">
        <v>773939</v>
      </c>
      <c r="DM34" s="107">
        <v>762792</v>
      </c>
      <c r="DN34" s="107">
        <v>752454</v>
      </c>
      <c r="DO34" s="107">
        <v>722173</v>
      </c>
      <c r="DP34" s="69"/>
      <c r="DQ34" s="238">
        <f t="shared" si="13"/>
        <v>1.0239049042824824</v>
      </c>
      <c r="DR34" s="238">
        <f t="shared" si="14"/>
        <v>1.0025510908180446</v>
      </c>
      <c r="DS34" s="238">
        <f t="shared" si="15"/>
        <v>0.97382357508929962</v>
      </c>
      <c r="DT34" s="238">
        <f t="shared" si="16"/>
        <v>0.95866769147853004</v>
      </c>
      <c r="DU34" s="69"/>
      <c r="DV34" s="135">
        <f t="shared" si="17"/>
        <v>19.95250945773504</v>
      </c>
      <c r="DW34" s="135">
        <f t="shared" si="18"/>
        <v>13.562768809544412</v>
      </c>
      <c r="DX34" s="135">
        <f t="shared" si="19"/>
        <v>14.95152200157086</v>
      </c>
      <c r="DY34" s="135">
        <f t="shared" si="20"/>
        <v>9.3800237008722291</v>
      </c>
      <c r="DZ34" s="69"/>
      <c r="EA34" s="107">
        <v>4248</v>
      </c>
      <c r="EB34" s="107">
        <v>4262</v>
      </c>
      <c r="EC34" s="107">
        <v>4183</v>
      </c>
      <c r="ED34" s="107">
        <v>3996</v>
      </c>
      <c r="EE34" s="69"/>
    </row>
    <row r="35" spans="1:135" ht="16.5" customHeight="1" x14ac:dyDescent="0.2">
      <c r="A35" s="31"/>
      <c r="B35" s="38">
        <v>19</v>
      </c>
      <c r="C35" s="30" t="s">
        <v>33</v>
      </c>
      <c r="D35" s="52">
        <f>'0701 2019'!D35</f>
        <v>747913.14260000002</v>
      </c>
      <c r="E35" s="52">
        <f>'0701 2020'!D35</f>
        <v>1032484.3054</v>
      </c>
      <c r="F35" s="52">
        <f>'0701 2021'!D35</f>
        <v>652553.25066999998</v>
      </c>
      <c r="G35" s="52">
        <f>'0701 2022'!D35</f>
        <v>647720.09568000003</v>
      </c>
      <c r="H35" s="66">
        <f>'0701 0107 2023'!D35</f>
        <v>509028.05335999996</v>
      </c>
      <c r="I35" s="69"/>
      <c r="J35" s="52">
        <f>'0701 2019'!G35</f>
        <v>747913.14260000002</v>
      </c>
      <c r="K35" s="52">
        <f>'0701 2020'!G35</f>
        <v>1032484.3054</v>
      </c>
      <c r="L35" s="52">
        <f>'0701 2021'!G35</f>
        <v>652553.25066999998</v>
      </c>
      <c r="M35" s="52">
        <f>'0701 2022'!G35</f>
        <v>647720.09568000003</v>
      </c>
      <c r="N35" s="66">
        <f>'0701 0107 2023'!G35</f>
        <v>102.51433</v>
      </c>
      <c r="O35" s="69"/>
      <c r="P35" s="52">
        <f>'0701 2019'!J35</f>
        <v>677658.60901000001</v>
      </c>
      <c r="Q35" s="52">
        <f>'0701 2020'!J35</f>
        <v>293733.25062000001</v>
      </c>
      <c r="R35" s="52">
        <f>'0701 2021'!J35</f>
        <v>42239.884380000003</v>
      </c>
      <c r="S35" s="52">
        <f>'0701 2022'!J35</f>
        <v>29600</v>
      </c>
      <c r="T35" s="66">
        <f>'0701 0107 2023'!J35</f>
        <v>0</v>
      </c>
      <c r="U35" s="69"/>
      <c r="V35" s="52">
        <f>'0701 2019'!M35</f>
        <v>70254.533590000006</v>
      </c>
      <c r="W35" s="52">
        <f>'0701 2020'!M35</f>
        <v>738751.05478000001</v>
      </c>
      <c r="X35" s="52">
        <f>'0701 2021'!M35</f>
        <v>610313.36629000003</v>
      </c>
      <c r="Y35" s="52">
        <f>'0701 2022'!M35</f>
        <v>618120.09568000003</v>
      </c>
      <c r="Z35" s="66">
        <f>'0701 0107 2023'!M35</f>
        <v>102.51433</v>
      </c>
      <c r="AA35" s="69"/>
      <c r="AB35" s="52">
        <f>'0701 2019'!P35</f>
        <v>0</v>
      </c>
      <c r="AC35" s="52">
        <f>'0701 2020'!P35</f>
        <v>0</v>
      </c>
      <c r="AD35" s="52">
        <f>'0701 2021'!P35</f>
        <v>0</v>
      </c>
      <c r="AE35" s="52">
        <f>'0701 2022'!P35</f>
        <v>0</v>
      </c>
      <c r="AF35" s="66">
        <f>'0701 0107 2023'!P35</f>
        <v>0</v>
      </c>
      <c r="AG35" s="69"/>
      <c r="AH35" s="52">
        <f>'0701 2019'!S35</f>
        <v>0</v>
      </c>
      <c r="AI35" s="52">
        <f>'0701 2020'!S35</f>
        <v>0</v>
      </c>
      <c r="AJ35" s="52">
        <f>'0701 2021'!S35</f>
        <v>0</v>
      </c>
      <c r="AK35" s="52">
        <f>'0701 2022'!S35</f>
        <v>0</v>
      </c>
      <c r="AL35" s="66">
        <f>'0701 0107 2023'!S35</f>
        <v>508925.53902999999</v>
      </c>
      <c r="AM35" s="69"/>
      <c r="AN35" s="52">
        <f>'0701 2019'!V35</f>
        <v>0</v>
      </c>
      <c r="AO35" s="52">
        <f>'0701 2020'!V35</f>
        <v>0</v>
      </c>
      <c r="AP35" s="52">
        <f>'0701 2021'!V35</f>
        <v>0</v>
      </c>
      <c r="AQ35" s="52">
        <f>'0701 2022'!V35</f>
        <v>0</v>
      </c>
      <c r="AR35" s="66">
        <f>'0701 0107 2023'!V35</f>
        <v>0</v>
      </c>
      <c r="AS35" s="69"/>
      <c r="AT35" s="52">
        <f>'0701 2019'!Y35</f>
        <v>0</v>
      </c>
      <c r="AU35" s="52">
        <f>'0701 2020'!Y35</f>
        <v>0</v>
      </c>
      <c r="AV35" s="52">
        <f>'0701 2021'!Y35</f>
        <v>0</v>
      </c>
      <c r="AW35" s="52">
        <f>'0701 2022'!Y35</f>
        <v>0</v>
      </c>
      <c r="AX35" s="66">
        <f>'0701 0107 2023'!Y35</f>
        <v>0</v>
      </c>
      <c r="AY35" s="69"/>
      <c r="AZ35" s="52">
        <f>'0701 2019'!AB35</f>
        <v>0</v>
      </c>
      <c r="BA35" s="52">
        <f>'0701 2020'!AB35</f>
        <v>0</v>
      </c>
      <c r="BB35" s="52">
        <f>'0701 2021'!AB35</f>
        <v>0</v>
      </c>
      <c r="BC35" s="52">
        <f>'0701 2022'!AB35</f>
        <v>0</v>
      </c>
      <c r="BD35" s="66">
        <f>'0701 0107 2023'!AB35</f>
        <v>508925.53902999999</v>
      </c>
      <c r="BE35" s="69"/>
      <c r="BF35" s="52">
        <f>'0701 2019'!AE35</f>
        <v>0</v>
      </c>
      <c r="BG35" s="52">
        <f>'0701 2020'!AE35</f>
        <v>0</v>
      </c>
      <c r="BH35" s="52">
        <f>'0701 2021'!AE35</f>
        <v>0</v>
      </c>
      <c r="BI35" s="52">
        <f>'0701 2022'!AE35</f>
        <v>0</v>
      </c>
      <c r="BJ35" s="66">
        <f>'0701 0107 2023'!AE35</f>
        <v>0</v>
      </c>
      <c r="BK35" s="69"/>
      <c r="BL35" s="52">
        <f>'0701 2019'!AH35</f>
        <v>0</v>
      </c>
      <c r="BM35" s="52">
        <f>'0701 2020'!AH35</f>
        <v>0</v>
      </c>
      <c r="BN35" s="52">
        <f>'0701 2021'!AH35</f>
        <v>0</v>
      </c>
      <c r="BO35" s="52">
        <f>'0701 2022'!AH35</f>
        <v>0</v>
      </c>
      <c r="BP35" s="66">
        <f>'0701 0107 2023'!AH35</f>
        <v>0</v>
      </c>
      <c r="BQ35" s="69"/>
      <c r="BR35" s="108">
        <v>813</v>
      </c>
      <c r="BS35" s="108">
        <v>848</v>
      </c>
      <c r="BT35" s="108">
        <v>880</v>
      </c>
      <c r="BU35" s="108">
        <v>947.38206324520479</v>
      </c>
      <c r="BV35" s="108">
        <v>1181.3685636856369</v>
      </c>
      <c r="BW35" s="69"/>
      <c r="BX35" s="108">
        <v>838.074398249453</v>
      </c>
      <c r="BY35" s="108">
        <v>861.93232913669056</v>
      </c>
      <c r="BZ35" s="108">
        <v>893</v>
      </c>
      <c r="CA35" s="108">
        <v>937.64774506493109</v>
      </c>
      <c r="CB35" s="108">
        <v>1200.6527947776417</v>
      </c>
      <c r="CC35" s="69"/>
      <c r="CD35" s="108">
        <v>708.80829015544043</v>
      </c>
      <c r="CE35" s="108">
        <v>782.01457574180108</v>
      </c>
      <c r="CF35" s="108">
        <v>816</v>
      </c>
      <c r="CG35" s="108">
        <v>1000.1664724488097</v>
      </c>
      <c r="CH35" s="108">
        <v>1087.0259481037924</v>
      </c>
      <c r="CI35" s="69"/>
      <c r="CJ35" s="108">
        <v>90.778654599635786</v>
      </c>
      <c r="CK35" s="108">
        <v>88.834473324213405</v>
      </c>
      <c r="CL35" s="108">
        <v>89.163846992028439</v>
      </c>
      <c r="CM35" s="69"/>
      <c r="CN35" s="108">
        <v>94.865262126408624</v>
      </c>
      <c r="CO35" s="108">
        <v>92.878658895946572</v>
      </c>
      <c r="CP35" s="108">
        <v>92.581894794073676</v>
      </c>
      <c r="CQ35" s="69"/>
      <c r="CR35" s="108">
        <v>68.544517504887153</v>
      </c>
      <c r="CS35" s="108">
        <v>68.275632490013322</v>
      </c>
      <c r="CT35" s="108">
        <v>70.694087403598971</v>
      </c>
      <c r="CU35" s="69"/>
      <c r="CV35" s="108">
        <v>36680</v>
      </c>
      <c r="CW35" s="108">
        <v>36242</v>
      </c>
      <c r="CX35" s="108">
        <v>36550</v>
      </c>
      <c r="CY35" s="108">
        <v>34874</v>
      </c>
      <c r="CZ35" s="69"/>
      <c r="DA35" s="109">
        <f t="shared" si="3"/>
        <v>20.390216537622685</v>
      </c>
      <c r="DB35" s="109">
        <f t="shared" si="4"/>
        <v>28.488612808343909</v>
      </c>
      <c r="DC35" s="109">
        <f t="shared" si="5"/>
        <v>17.85371410861833</v>
      </c>
      <c r="DD35" s="109">
        <f t="shared" si="6"/>
        <v>18.573151794460056</v>
      </c>
      <c r="DE35" s="136"/>
      <c r="DF35" s="109">
        <f t="shared" si="7"/>
        <v>284571.16279999993</v>
      </c>
      <c r="DG35" s="109">
        <f t="shared" si="8"/>
        <v>-379931.05472999997</v>
      </c>
      <c r="DH35" s="109">
        <f t="shared" si="9"/>
        <v>-4833.1549899999518</v>
      </c>
      <c r="DI35" s="108">
        <f t="shared" si="10"/>
        <v>-438</v>
      </c>
      <c r="DJ35" s="108">
        <f t="shared" si="11"/>
        <v>308</v>
      </c>
      <c r="DK35" s="108">
        <f t="shared" si="12"/>
        <v>-1676</v>
      </c>
      <c r="DL35" s="108">
        <v>34190</v>
      </c>
      <c r="DM35" s="108">
        <v>32900</v>
      </c>
      <c r="DN35" s="108">
        <v>32469</v>
      </c>
      <c r="DO35" s="108">
        <v>31095</v>
      </c>
      <c r="DP35" s="69"/>
      <c r="DQ35" s="239">
        <f t="shared" si="13"/>
        <v>0.93211559432933477</v>
      </c>
      <c r="DR35" s="239">
        <f t="shared" si="14"/>
        <v>0.90778654599635777</v>
      </c>
      <c r="DS35" s="239">
        <f t="shared" si="15"/>
        <v>0.88834473324213403</v>
      </c>
      <c r="DT35" s="239">
        <f t="shared" si="16"/>
        <v>0.8916384699202845</v>
      </c>
      <c r="DU35" s="69"/>
      <c r="DV35" s="109">
        <f t="shared" si="17"/>
        <v>21.875201596958174</v>
      </c>
      <c r="DW35" s="109">
        <f t="shared" si="18"/>
        <v>31.382501683890577</v>
      </c>
      <c r="DX35" s="109">
        <f t="shared" si="19"/>
        <v>20.097731703163017</v>
      </c>
      <c r="DY35" s="109">
        <f t="shared" si="20"/>
        <v>20.830361655571636</v>
      </c>
      <c r="DZ35" s="69"/>
      <c r="EA35" s="108">
        <v>220</v>
      </c>
      <c r="EB35" s="108">
        <v>222</v>
      </c>
      <c r="EC35" s="108">
        <v>216</v>
      </c>
      <c r="ED35" s="108">
        <v>214</v>
      </c>
      <c r="EE35" s="69"/>
    </row>
    <row r="36" spans="1:135" ht="16.5" customHeight="1" x14ac:dyDescent="0.2">
      <c r="A36" s="31"/>
      <c r="B36" s="38">
        <v>20</v>
      </c>
      <c r="C36" s="30" t="s">
        <v>34</v>
      </c>
      <c r="D36" s="52">
        <f>'0701 2019'!D36</f>
        <v>165708.46866000001</v>
      </c>
      <c r="E36" s="52">
        <f>'0701 2020'!D36</f>
        <v>330591.90247999999</v>
      </c>
      <c r="F36" s="52">
        <f>'0701 2021'!D36</f>
        <v>136545.83316000001</v>
      </c>
      <c r="G36" s="52">
        <f>'0701 2022'!D36</f>
        <v>378199.66658000002</v>
      </c>
      <c r="H36" s="66">
        <f>'0701 0107 2023'!D36</f>
        <v>30699.754389999998</v>
      </c>
      <c r="I36" s="69"/>
      <c r="J36" s="52">
        <f>'0701 2019'!G36</f>
        <v>84445.829610000001</v>
      </c>
      <c r="K36" s="52">
        <f>'0701 2020'!G36</f>
        <v>278620.94146</v>
      </c>
      <c r="L36" s="52">
        <f>'0701 2021'!G36</f>
        <v>136545.83316000001</v>
      </c>
      <c r="M36" s="52">
        <f>'0701 2022'!G36</f>
        <v>311347.16658000002</v>
      </c>
      <c r="N36" s="66">
        <f>'0701 0107 2023'!G36</f>
        <v>30699.754389999998</v>
      </c>
      <c r="O36" s="69"/>
      <c r="P36" s="52">
        <f>'0701 2019'!J36</f>
        <v>0</v>
      </c>
      <c r="Q36" s="52">
        <f>'0701 2020'!J36</f>
        <v>52700</v>
      </c>
      <c r="R36" s="52">
        <f>'0701 2021'!J36</f>
        <v>0</v>
      </c>
      <c r="S36" s="52">
        <f>'0701 2022'!J36</f>
        <v>0</v>
      </c>
      <c r="T36" s="66">
        <f>'0701 0107 2023'!J36</f>
        <v>0</v>
      </c>
      <c r="U36" s="69"/>
      <c r="V36" s="52">
        <f>'0701 2019'!M36</f>
        <v>84445.829610000001</v>
      </c>
      <c r="W36" s="52">
        <f>'0701 2020'!M36</f>
        <v>225920.94146</v>
      </c>
      <c r="X36" s="52">
        <f>'0701 2021'!M36</f>
        <v>136545.83316000001</v>
      </c>
      <c r="Y36" s="52">
        <f>'0701 2022'!M36</f>
        <v>311347.16658000002</v>
      </c>
      <c r="Z36" s="66">
        <f>'0701 0107 2023'!M36</f>
        <v>30699.754389999998</v>
      </c>
      <c r="AA36" s="69"/>
      <c r="AB36" s="52">
        <f>'0701 2019'!P36</f>
        <v>0</v>
      </c>
      <c r="AC36" s="52">
        <f>'0701 2020'!P36</f>
        <v>0</v>
      </c>
      <c r="AD36" s="52">
        <f>'0701 2021'!P36</f>
        <v>0</v>
      </c>
      <c r="AE36" s="52">
        <f>'0701 2022'!P36</f>
        <v>0</v>
      </c>
      <c r="AF36" s="66">
        <f>'0701 0107 2023'!P36</f>
        <v>0</v>
      </c>
      <c r="AG36" s="69"/>
      <c r="AH36" s="52">
        <f>'0701 2019'!S36</f>
        <v>81262.639049999998</v>
      </c>
      <c r="AI36" s="52">
        <f>'0701 2020'!S36</f>
        <v>51970.961020000002</v>
      </c>
      <c r="AJ36" s="52">
        <f>'0701 2021'!S36</f>
        <v>0</v>
      </c>
      <c r="AK36" s="52">
        <f>'0701 2022'!S36</f>
        <v>66852.5</v>
      </c>
      <c r="AL36" s="66">
        <f>'0701 0107 2023'!S36</f>
        <v>0</v>
      </c>
      <c r="AM36" s="69"/>
      <c r="AN36" s="52">
        <f>'0701 2019'!V36</f>
        <v>36871.300000000003</v>
      </c>
      <c r="AO36" s="52">
        <f>'0701 2020'!V36</f>
        <v>0</v>
      </c>
      <c r="AP36" s="52">
        <f>'0701 2021'!V36</f>
        <v>0</v>
      </c>
      <c r="AQ36" s="52">
        <f>'0701 2022'!V36</f>
        <v>0</v>
      </c>
      <c r="AR36" s="66">
        <f>'0701 0107 2023'!V36</f>
        <v>0</v>
      </c>
      <c r="AS36" s="69"/>
      <c r="AT36" s="52">
        <f>'0701 2019'!Y36</f>
        <v>0</v>
      </c>
      <c r="AU36" s="52">
        <f>'0701 2020'!Y36</f>
        <v>0</v>
      </c>
      <c r="AV36" s="52">
        <f>'0701 2021'!Y36</f>
        <v>0</v>
      </c>
      <c r="AW36" s="52">
        <f>'0701 2022'!Y36</f>
        <v>66852.5</v>
      </c>
      <c r="AX36" s="66">
        <f>'0701 0107 2023'!Y36</f>
        <v>0</v>
      </c>
      <c r="AY36" s="69"/>
      <c r="AZ36" s="52">
        <f>'0701 2019'!AB36</f>
        <v>44391.339050000002</v>
      </c>
      <c r="BA36" s="52">
        <f>'0701 2020'!AB36</f>
        <v>51970.961020000002</v>
      </c>
      <c r="BB36" s="52">
        <f>'0701 2021'!AB36</f>
        <v>0</v>
      </c>
      <c r="BC36" s="52">
        <f>'0701 2022'!AB36</f>
        <v>0</v>
      </c>
      <c r="BD36" s="66">
        <f>'0701 0107 2023'!AB36</f>
        <v>0</v>
      </c>
      <c r="BE36" s="69"/>
      <c r="BF36" s="52">
        <f>'0701 2019'!AE36</f>
        <v>0</v>
      </c>
      <c r="BG36" s="52">
        <f>'0701 2020'!AE36</f>
        <v>0</v>
      </c>
      <c r="BH36" s="52">
        <f>'0701 2021'!AE36</f>
        <v>0</v>
      </c>
      <c r="BI36" s="52">
        <f>'0701 2022'!AE36</f>
        <v>0</v>
      </c>
      <c r="BJ36" s="66">
        <f>'0701 0107 2023'!AE36</f>
        <v>0</v>
      </c>
      <c r="BK36" s="69"/>
      <c r="BL36" s="52">
        <f>'0701 2019'!AH36</f>
        <v>0</v>
      </c>
      <c r="BM36" s="52">
        <f>'0701 2020'!AH36</f>
        <v>0</v>
      </c>
      <c r="BN36" s="52">
        <f>'0701 2021'!AH36</f>
        <v>0</v>
      </c>
      <c r="BO36" s="52">
        <f>'0701 2022'!AH36</f>
        <v>0</v>
      </c>
      <c r="BP36" s="66">
        <f>'0701 0107 2023'!AH36</f>
        <v>0</v>
      </c>
      <c r="BQ36" s="69"/>
      <c r="BR36" s="108">
        <v>941</v>
      </c>
      <c r="BS36" s="108">
        <v>975</v>
      </c>
      <c r="BT36" s="108">
        <v>1025</v>
      </c>
      <c r="BU36" s="108">
        <v>1080.3350603866916</v>
      </c>
      <c r="BV36" s="108">
        <v>1267.9661706842749</v>
      </c>
      <c r="BW36" s="69"/>
      <c r="BX36" s="108">
        <v>989.00968336006656</v>
      </c>
      <c r="BY36" s="108">
        <v>1024.2002665778073</v>
      </c>
      <c r="BZ36" s="108">
        <v>1066</v>
      </c>
      <c r="CA36" s="108">
        <v>1120.9048916261993</v>
      </c>
      <c r="CB36" s="108">
        <v>1279.3398002026929</v>
      </c>
      <c r="CC36" s="69"/>
      <c r="CD36" s="108">
        <v>799.6316122719162</v>
      </c>
      <c r="CE36" s="108">
        <v>826.19568615192247</v>
      </c>
      <c r="CF36" s="108">
        <v>900</v>
      </c>
      <c r="CG36" s="108">
        <v>950.37183184094692</v>
      </c>
      <c r="CH36" s="108">
        <v>1227.4181893259006</v>
      </c>
      <c r="CI36" s="69"/>
      <c r="CJ36" s="108">
        <v>89.373350278619611</v>
      </c>
      <c r="CK36" s="108">
        <v>84.87208194776332</v>
      </c>
      <c r="CL36" s="108">
        <v>84.307675845341706</v>
      </c>
      <c r="CM36" s="69"/>
      <c r="CN36" s="108">
        <v>93.033143900111995</v>
      </c>
      <c r="CO36" s="108">
        <v>88.159090428791814</v>
      </c>
      <c r="CP36" s="108">
        <v>87.956633923317185</v>
      </c>
      <c r="CQ36" s="69"/>
      <c r="CR36" s="108">
        <v>75.965045592705167</v>
      </c>
      <c r="CS36" s="108">
        <v>72.45289045033536</v>
      </c>
      <c r="CT36" s="108">
        <v>70.748528174936922</v>
      </c>
      <c r="CU36" s="69"/>
      <c r="CV36" s="108">
        <v>62393</v>
      </c>
      <c r="CW36" s="108">
        <v>61374</v>
      </c>
      <c r="CX36" s="108">
        <v>59843</v>
      </c>
      <c r="CY36" s="108">
        <v>56072</v>
      </c>
      <c r="CZ36" s="69"/>
      <c r="DA36" s="109">
        <f t="shared" si="3"/>
        <v>2.6558823691760294</v>
      </c>
      <c r="DB36" s="109">
        <f t="shared" si="4"/>
        <v>5.3865138736272691</v>
      </c>
      <c r="DC36" s="109">
        <f t="shared" si="5"/>
        <v>2.2817344244105411</v>
      </c>
      <c r="DD36" s="109">
        <f t="shared" si="6"/>
        <v>6.7448934687544586</v>
      </c>
      <c r="DE36" s="136"/>
      <c r="DF36" s="109">
        <f t="shared" si="7"/>
        <v>164883.43381999998</v>
      </c>
      <c r="DG36" s="109">
        <f t="shared" si="8"/>
        <v>-194046.06931999998</v>
      </c>
      <c r="DH36" s="109">
        <f t="shared" si="9"/>
        <v>241653.83342000001</v>
      </c>
      <c r="DI36" s="108">
        <f t="shared" si="10"/>
        <v>-1019</v>
      </c>
      <c r="DJ36" s="108">
        <f t="shared" si="11"/>
        <v>-1531</v>
      </c>
      <c r="DK36" s="108">
        <f t="shared" si="12"/>
        <v>-3771</v>
      </c>
      <c r="DL36" s="108">
        <v>57981</v>
      </c>
      <c r="DM36" s="108">
        <v>54852</v>
      </c>
      <c r="DN36" s="108">
        <v>50790</v>
      </c>
      <c r="DO36" s="108">
        <v>47273</v>
      </c>
      <c r="DP36" s="69"/>
      <c r="DQ36" s="239">
        <f t="shared" si="13"/>
        <v>0.92928693923997885</v>
      </c>
      <c r="DR36" s="239">
        <f t="shared" si="14"/>
        <v>0.89373350278619612</v>
      </c>
      <c r="DS36" s="239">
        <f t="shared" si="15"/>
        <v>0.84872081947763311</v>
      </c>
      <c r="DT36" s="239">
        <f t="shared" si="16"/>
        <v>0.84307675845341701</v>
      </c>
      <c r="DU36" s="69"/>
      <c r="DV36" s="109">
        <f t="shared" si="17"/>
        <v>2.8579787975371245</v>
      </c>
      <c r="DW36" s="109">
        <f t="shared" si="18"/>
        <v>6.0269799183256758</v>
      </c>
      <c r="DX36" s="109">
        <f t="shared" si="19"/>
        <v>2.6884393219137626</v>
      </c>
      <c r="DY36" s="109">
        <f t="shared" si="20"/>
        <v>8.0003314065111173</v>
      </c>
      <c r="DZ36" s="69"/>
      <c r="EA36" s="108">
        <v>463</v>
      </c>
      <c r="EB36" s="108">
        <v>468</v>
      </c>
      <c r="EC36" s="108">
        <v>420</v>
      </c>
      <c r="ED36" s="108">
        <v>378</v>
      </c>
      <c r="EE36" s="69"/>
    </row>
    <row r="37" spans="1:135" ht="16.5" customHeight="1" x14ac:dyDescent="0.2">
      <c r="A37" s="31"/>
      <c r="B37" s="38">
        <v>21</v>
      </c>
      <c r="C37" s="30" t="s">
        <v>35</v>
      </c>
      <c r="D37" s="52">
        <f>'0701 2019'!D37</f>
        <v>1075874.07177</v>
      </c>
      <c r="E37" s="52">
        <f>'0701 2020'!D37</f>
        <v>1831229.49379</v>
      </c>
      <c r="F37" s="52">
        <f>'0701 2021'!D37</f>
        <v>1257325.0549699999</v>
      </c>
      <c r="G37" s="52">
        <f>'0701 2022'!D37</f>
        <v>332673.71915999998</v>
      </c>
      <c r="H37" s="66">
        <f>'0701 0107 2023'!D37</f>
        <v>0</v>
      </c>
      <c r="I37" s="69"/>
      <c r="J37" s="52">
        <f>'0701 2019'!G37</f>
        <v>1072042.1454</v>
      </c>
      <c r="K37" s="52">
        <f>'0701 2020'!G37</f>
        <v>1831229.49379</v>
      </c>
      <c r="L37" s="52">
        <f>'0701 2021'!G37</f>
        <v>1257325.0549699999</v>
      </c>
      <c r="M37" s="52">
        <f>'0701 2022'!G37</f>
        <v>332673.71915999998</v>
      </c>
      <c r="N37" s="66">
        <f>'0701 0107 2023'!G37</f>
        <v>0</v>
      </c>
      <c r="O37" s="69"/>
      <c r="P37" s="52">
        <f>'0701 2019'!J37</f>
        <v>0</v>
      </c>
      <c r="Q37" s="52">
        <f>'0701 2020'!J37</f>
        <v>0</v>
      </c>
      <c r="R37" s="52">
        <f>'0701 2021'!J37</f>
        <v>0</v>
      </c>
      <c r="S37" s="52">
        <f>'0701 2022'!J37</f>
        <v>0</v>
      </c>
      <c r="T37" s="66">
        <f>'0701 0107 2023'!J37</f>
        <v>0</v>
      </c>
      <c r="U37" s="69"/>
      <c r="V37" s="52">
        <f>'0701 2019'!M37</f>
        <v>1072042.1454</v>
      </c>
      <c r="W37" s="52">
        <f>'0701 2020'!M37</f>
        <v>1831229.49379</v>
      </c>
      <c r="X37" s="52">
        <f>'0701 2021'!M37</f>
        <v>1257325.0549699999</v>
      </c>
      <c r="Y37" s="52">
        <f>'0701 2022'!M37</f>
        <v>332673.71915999998</v>
      </c>
      <c r="Z37" s="66">
        <f>'0701 0107 2023'!M37</f>
        <v>0</v>
      </c>
      <c r="AA37" s="69"/>
      <c r="AB37" s="52">
        <f>'0701 2019'!P37</f>
        <v>0</v>
      </c>
      <c r="AC37" s="52">
        <f>'0701 2020'!P37</f>
        <v>0</v>
      </c>
      <c r="AD37" s="52">
        <f>'0701 2021'!P37</f>
        <v>0</v>
      </c>
      <c r="AE37" s="52">
        <f>'0701 2022'!P37</f>
        <v>0</v>
      </c>
      <c r="AF37" s="66">
        <f>'0701 0107 2023'!P37</f>
        <v>0</v>
      </c>
      <c r="AG37" s="69"/>
      <c r="AH37" s="52">
        <f>'0701 2019'!S37</f>
        <v>3831.9263700000001</v>
      </c>
      <c r="AI37" s="52">
        <f>'0701 2020'!S37</f>
        <v>0</v>
      </c>
      <c r="AJ37" s="52">
        <f>'0701 2021'!S37</f>
        <v>0</v>
      </c>
      <c r="AK37" s="52">
        <f>'0701 2022'!S37</f>
        <v>0</v>
      </c>
      <c r="AL37" s="66">
        <f>'0701 0107 2023'!S37</f>
        <v>0</v>
      </c>
      <c r="AM37" s="69"/>
      <c r="AN37" s="52">
        <f>'0701 2019'!V37</f>
        <v>0</v>
      </c>
      <c r="AO37" s="52">
        <f>'0701 2020'!V37</f>
        <v>0</v>
      </c>
      <c r="AP37" s="52">
        <f>'0701 2021'!V37</f>
        <v>0</v>
      </c>
      <c r="AQ37" s="52">
        <f>'0701 2022'!V37</f>
        <v>0</v>
      </c>
      <c r="AR37" s="66">
        <f>'0701 0107 2023'!V37</f>
        <v>0</v>
      </c>
      <c r="AS37" s="69"/>
      <c r="AT37" s="52">
        <f>'0701 2019'!Y37</f>
        <v>0</v>
      </c>
      <c r="AU37" s="52">
        <f>'0701 2020'!Y37</f>
        <v>0</v>
      </c>
      <c r="AV37" s="52">
        <f>'0701 2021'!Y37</f>
        <v>0</v>
      </c>
      <c r="AW37" s="52">
        <f>'0701 2022'!Y37</f>
        <v>0</v>
      </c>
      <c r="AX37" s="66">
        <f>'0701 0107 2023'!Y37</f>
        <v>0</v>
      </c>
      <c r="AY37" s="69"/>
      <c r="AZ37" s="52">
        <f>'0701 2019'!AB37</f>
        <v>3831.9263700000001</v>
      </c>
      <c r="BA37" s="52">
        <f>'0701 2020'!AB37</f>
        <v>0</v>
      </c>
      <c r="BB37" s="52">
        <f>'0701 2021'!AB37</f>
        <v>0</v>
      </c>
      <c r="BC37" s="52">
        <f>'0701 2022'!AB37</f>
        <v>0</v>
      </c>
      <c r="BD37" s="66">
        <f>'0701 0107 2023'!AB37</f>
        <v>0</v>
      </c>
      <c r="BE37" s="69"/>
      <c r="BF37" s="52">
        <f>'0701 2019'!AE37</f>
        <v>0</v>
      </c>
      <c r="BG37" s="52">
        <f>'0701 2020'!AE37</f>
        <v>0</v>
      </c>
      <c r="BH37" s="52">
        <f>'0701 2021'!AE37</f>
        <v>0</v>
      </c>
      <c r="BI37" s="52">
        <f>'0701 2022'!AE37</f>
        <v>0</v>
      </c>
      <c r="BJ37" s="66">
        <f>'0701 0107 2023'!AE37</f>
        <v>0</v>
      </c>
      <c r="BK37" s="69"/>
      <c r="BL37" s="52">
        <f>'0701 2019'!AH37</f>
        <v>0</v>
      </c>
      <c r="BM37" s="52">
        <f>'0701 2020'!AH37</f>
        <v>0</v>
      </c>
      <c r="BN37" s="52">
        <f>'0701 2021'!AH37</f>
        <v>0</v>
      </c>
      <c r="BO37" s="52">
        <f>'0701 2022'!AH37</f>
        <v>0</v>
      </c>
      <c r="BP37" s="66">
        <f>'0701 0107 2023'!AH37</f>
        <v>0</v>
      </c>
      <c r="BQ37" s="69"/>
      <c r="BR37" s="108">
        <v>878</v>
      </c>
      <c r="BS37" s="108">
        <v>917</v>
      </c>
      <c r="BT37" s="108">
        <v>980</v>
      </c>
      <c r="BU37" s="108">
        <v>1055.6698862868216</v>
      </c>
      <c r="BV37" s="108">
        <v>1169.6825815528005</v>
      </c>
      <c r="BW37" s="69"/>
      <c r="BX37" s="108">
        <v>900</v>
      </c>
      <c r="BY37" s="108">
        <v>931</v>
      </c>
      <c r="BZ37" s="108">
        <v>995</v>
      </c>
      <c r="CA37" s="108">
        <v>1067.8679020064799</v>
      </c>
      <c r="CB37" s="108">
        <v>1164.509239888424</v>
      </c>
      <c r="CC37" s="69"/>
      <c r="CD37" s="108">
        <v>798</v>
      </c>
      <c r="CE37" s="108">
        <v>850.99337748344374</v>
      </c>
      <c r="CF37" s="108">
        <v>925</v>
      </c>
      <c r="CG37" s="108">
        <v>1008.9907192575407</v>
      </c>
      <c r="CH37" s="108">
        <v>1191.3091008472261</v>
      </c>
      <c r="CI37" s="69"/>
      <c r="CJ37" s="108">
        <v>88</v>
      </c>
      <c r="CK37" s="108">
        <v>84.545441609630458</v>
      </c>
      <c r="CL37" s="108">
        <v>84.501007306732419</v>
      </c>
      <c r="CM37" s="69"/>
      <c r="CN37" s="108">
        <v>93</v>
      </c>
      <c r="CO37" s="108">
        <v>88.825606359007111</v>
      </c>
      <c r="CP37" s="108">
        <v>88.95708965697925</v>
      </c>
      <c r="CQ37" s="69"/>
      <c r="CR37" s="108">
        <v>70</v>
      </c>
      <c r="CS37" s="108">
        <v>67.210405288876117</v>
      </c>
      <c r="CT37" s="108">
        <v>66.291962988453008</v>
      </c>
      <c r="CU37" s="69"/>
      <c r="CV37" s="108">
        <v>3969</v>
      </c>
      <c r="CW37" s="108">
        <v>3835</v>
      </c>
      <c r="CX37" s="108">
        <v>70277</v>
      </c>
      <c r="CY37" s="108">
        <v>66514</v>
      </c>
      <c r="CZ37" s="69"/>
      <c r="DA37" s="109">
        <f t="shared" si="3"/>
        <v>271.06930505668936</v>
      </c>
      <c r="DB37" s="109">
        <f t="shared" si="4"/>
        <v>477.50443123598433</v>
      </c>
      <c r="DC37" s="109">
        <f t="shared" si="5"/>
        <v>17.890989299059434</v>
      </c>
      <c r="DD37" s="109">
        <f t="shared" si="6"/>
        <v>5.0015593583305771</v>
      </c>
      <c r="DE37" s="136"/>
      <c r="DF37" s="109">
        <f t="shared" si="7"/>
        <v>755355.42201999994</v>
      </c>
      <c r="DG37" s="109">
        <f t="shared" si="8"/>
        <v>-573904.43882000004</v>
      </c>
      <c r="DH37" s="109">
        <f t="shared" si="9"/>
        <v>-924651.33580999996</v>
      </c>
      <c r="DI37" s="108">
        <f t="shared" si="10"/>
        <v>-134</v>
      </c>
      <c r="DJ37" s="108">
        <f t="shared" si="11"/>
        <v>66442</v>
      </c>
      <c r="DK37" s="108">
        <f t="shared" si="12"/>
        <v>-3763</v>
      </c>
      <c r="DL37" s="108">
        <v>3561</v>
      </c>
      <c r="DM37" s="108">
        <v>61859</v>
      </c>
      <c r="DN37" s="108">
        <v>59416</v>
      </c>
      <c r="DO37" s="108">
        <v>56205</v>
      </c>
      <c r="DP37" s="69"/>
      <c r="DQ37" s="239">
        <f t="shared" si="13"/>
        <v>0.89720332577475437</v>
      </c>
      <c r="DR37" s="239">
        <f t="shared" si="14"/>
        <v>16.13011734028683</v>
      </c>
      <c r="DS37" s="239">
        <f t="shared" si="15"/>
        <v>0.84545441609630467</v>
      </c>
      <c r="DT37" s="239">
        <f t="shared" si="16"/>
        <v>0.84501007306732412</v>
      </c>
      <c r="DU37" s="69"/>
      <c r="DV37" s="109">
        <f t="shared" si="17"/>
        <v>302.12695079191241</v>
      </c>
      <c r="DW37" s="109">
        <f t="shared" si="18"/>
        <v>29.603283172860859</v>
      </c>
      <c r="DX37" s="109">
        <f t="shared" si="19"/>
        <v>21.161388430220814</v>
      </c>
      <c r="DY37" s="109">
        <f t="shared" si="20"/>
        <v>5.9189345994128635</v>
      </c>
      <c r="DZ37" s="69"/>
      <c r="EA37" s="108">
        <v>253</v>
      </c>
      <c r="EB37" s="108">
        <v>257</v>
      </c>
      <c r="EC37" s="108">
        <v>273</v>
      </c>
      <c r="ED37" s="108">
        <v>254</v>
      </c>
      <c r="EE37" s="69"/>
    </row>
    <row r="38" spans="1:135" ht="16.5" customHeight="1" x14ac:dyDescent="0.2">
      <c r="A38" s="31"/>
      <c r="B38" s="38">
        <v>22</v>
      </c>
      <c r="C38" s="30" t="s">
        <v>36</v>
      </c>
      <c r="D38" s="52">
        <f>'0701 2019'!D38</f>
        <v>2044959.7435699999</v>
      </c>
      <c r="E38" s="52">
        <f>'0701 2020'!D38</f>
        <v>712286.77058000001</v>
      </c>
      <c r="F38" s="52">
        <f>'0701 2021'!D38</f>
        <v>1151884.5185</v>
      </c>
      <c r="G38" s="52">
        <f>'0701 2022'!D38</f>
        <v>146683.50336</v>
      </c>
      <c r="H38" s="66">
        <f>'0701 0107 2023'!D38</f>
        <v>49878.083899999998</v>
      </c>
      <c r="I38" s="69"/>
      <c r="J38" s="52">
        <f>'0701 2019'!G38</f>
        <v>2044959.7435699999</v>
      </c>
      <c r="K38" s="52">
        <f>'0701 2020'!G38</f>
        <v>710419.07058000006</v>
      </c>
      <c r="L38" s="52">
        <f>'0701 2021'!G38</f>
        <v>1109572.10895</v>
      </c>
      <c r="M38" s="52">
        <f>'0701 2022'!G38</f>
        <v>146683.50336</v>
      </c>
      <c r="N38" s="66">
        <f>'0701 0107 2023'!G38</f>
        <v>49878.083899999998</v>
      </c>
      <c r="O38" s="69"/>
      <c r="P38" s="52">
        <f>'0701 2019'!J38</f>
        <v>55030</v>
      </c>
      <c r="Q38" s="52">
        <f>'0701 2020'!J38</f>
        <v>0</v>
      </c>
      <c r="R38" s="52">
        <f>'0701 2021'!J38</f>
        <v>0</v>
      </c>
      <c r="S38" s="52">
        <f>'0701 2022'!J38</f>
        <v>0</v>
      </c>
      <c r="T38" s="66">
        <f>'0701 0107 2023'!J38</f>
        <v>0</v>
      </c>
      <c r="U38" s="69"/>
      <c r="V38" s="52">
        <f>'0701 2019'!M38</f>
        <v>1989929.7435699999</v>
      </c>
      <c r="W38" s="52">
        <f>'0701 2020'!M38</f>
        <v>710419.07058000006</v>
      </c>
      <c r="X38" s="52">
        <f>'0701 2021'!M38</f>
        <v>1109572.10895</v>
      </c>
      <c r="Y38" s="52">
        <f>'0701 2022'!M38</f>
        <v>146683.50336</v>
      </c>
      <c r="Z38" s="66">
        <f>'0701 0107 2023'!M38</f>
        <v>49878.083899999998</v>
      </c>
      <c r="AA38" s="69"/>
      <c r="AB38" s="52">
        <f>'0701 2019'!P38</f>
        <v>0</v>
      </c>
      <c r="AC38" s="52">
        <f>'0701 2020'!P38</f>
        <v>0</v>
      </c>
      <c r="AD38" s="52">
        <f>'0701 2021'!P38</f>
        <v>0</v>
      </c>
      <c r="AE38" s="52">
        <f>'0701 2022'!P38</f>
        <v>0</v>
      </c>
      <c r="AF38" s="66">
        <f>'0701 0107 2023'!P38</f>
        <v>0</v>
      </c>
      <c r="AG38" s="69"/>
      <c r="AH38" s="52">
        <f>'0701 2019'!S38</f>
        <v>0</v>
      </c>
      <c r="AI38" s="52">
        <f>'0701 2020'!S38</f>
        <v>1867.7</v>
      </c>
      <c r="AJ38" s="52">
        <f>'0701 2021'!S38</f>
        <v>42312.409549999997</v>
      </c>
      <c r="AK38" s="52">
        <f>'0701 2022'!S38</f>
        <v>0</v>
      </c>
      <c r="AL38" s="66">
        <f>'0701 0107 2023'!S38</f>
        <v>0</v>
      </c>
      <c r="AM38" s="69"/>
      <c r="AN38" s="52">
        <f>'0701 2019'!V38</f>
        <v>0</v>
      </c>
      <c r="AO38" s="52">
        <f>'0701 2020'!V38</f>
        <v>0</v>
      </c>
      <c r="AP38" s="52">
        <f>'0701 2021'!V38</f>
        <v>0</v>
      </c>
      <c r="AQ38" s="52">
        <f>'0701 2022'!V38</f>
        <v>0</v>
      </c>
      <c r="AR38" s="66">
        <f>'0701 0107 2023'!V38</f>
        <v>0</v>
      </c>
      <c r="AS38" s="69"/>
      <c r="AT38" s="52">
        <f>'0701 2019'!Y38</f>
        <v>0</v>
      </c>
      <c r="AU38" s="52">
        <f>'0701 2020'!Y38</f>
        <v>0</v>
      </c>
      <c r="AV38" s="52">
        <f>'0701 2021'!Y38</f>
        <v>0</v>
      </c>
      <c r="AW38" s="52">
        <f>'0701 2022'!Y38</f>
        <v>0</v>
      </c>
      <c r="AX38" s="66">
        <f>'0701 0107 2023'!Y38</f>
        <v>0</v>
      </c>
      <c r="AY38" s="69"/>
      <c r="AZ38" s="52">
        <f>'0701 2019'!AB38</f>
        <v>0</v>
      </c>
      <c r="BA38" s="52">
        <f>'0701 2020'!AB38</f>
        <v>0</v>
      </c>
      <c r="BB38" s="52">
        <f>'0701 2021'!AB38</f>
        <v>0</v>
      </c>
      <c r="BC38" s="52">
        <f>'0701 2022'!AB38</f>
        <v>0</v>
      </c>
      <c r="BD38" s="66">
        <f>'0701 0107 2023'!AB38</f>
        <v>0</v>
      </c>
      <c r="BE38" s="69"/>
      <c r="BF38" s="52">
        <f>'0701 2019'!AE38</f>
        <v>0</v>
      </c>
      <c r="BG38" s="52">
        <f>'0701 2020'!AE38</f>
        <v>1867.7</v>
      </c>
      <c r="BH38" s="52">
        <f>'0701 2021'!AE38</f>
        <v>42312.409549999997</v>
      </c>
      <c r="BI38" s="52">
        <f>'0701 2022'!AE38</f>
        <v>0</v>
      </c>
      <c r="BJ38" s="66">
        <f>'0701 0107 2023'!AE38</f>
        <v>0</v>
      </c>
      <c r="BK38" s="69"/>
      <c r="BL38" s="52">
        <f>'0701 2019'!AH38</f>
        <v>0</v>
      </c>
      <c r="BM38" s="52">
        <f>'0701 2020'!AH38</f>
        <v>0</v>
      </c>
      <c r="BN38" s="52">
        <f>'0701 2021'!AH38</f>
        <v>0</v>
      </c>
      <c r="BO38" s="52">
        <f>'0701 2022'!AH38</f>
        <v>0</v>
      </c>
      <c r="BP38" s="66">
        <f>'0701 0107 2023'!AH38</f>
        <v>0</v>
      </c>
      <c r="BQ38" s="69"/>
      <c r="BR38" s="108">
        <v>805</v>
      </c>
      <c r="BS38" s="108">
        <v>863</v>
      </c>
      <c r="BT38" s="108">
        <v>932</v>
      </c>
      <c r="BU38" s="108">
        <v>999.7964506074677</v>
      </c>
      <c r="BV38" s="108">
        <v>1107.8117485400205</v>
      </c>
      <c r="BW38" s="69"/>
      <c r="BX38" s="108">
        <v>825.2546515406242</v>
      </c>
      <c r="BY38" s="108">
        <v>875.33586448598135</v>
      </c>
      <c r="BZ38" s="108">
        <v>939</v>
      </c>
      <c r="CA38" s="108">
        <v>993.86166122831389</v>
      </c>
      <c r="CB38" s="108">
        <v>1125.1093613298337</v>
      </c>
      <c r="CC38" s="69"/>
      <c r="CD38" s="108">
        <v>742.80835413109162</v>
      </c>
      <c r="CE38" s="108">
        <v>821.88479151602803</v>
      </c>
      <c r="CF38" s="108">
        <v>908</v>
      </c>
      <c r="CG38" s="108">
        <v>1021.7977124378706</v>
      </c>
      <c r="CH38" s="108">
        <v>1044.5439999999999</v>
      </c>
      <c r="CI38" s="69"/>
      <c r="CJ38" s="108">
        <v>95.381077109819202</v>
      </c>
      <c r="CK38" s="108">
        <v>89.565969792210112</v>
      </c>
      <c r="CL38" s="108">
        <v>81.924064449709135</v>
      </c>
      <c r="CM38" s="69"/>
      <c r="CN38" s="108">
        <v>100.77611842750237</v>
      </c>
      <c r="CO38" s="108">
        <v>95.236160322465295</v>
      </c>
      <c r="CP38" s="108">
        <v>85.631415241057539</v>
      </c>
      <c r="CQ38" s="69"/>
      <c r="CR38" s="108">
        <v>76.030006446697527</v>
      </c>
      <c r="CS38" s="108">
        <v>69.120318818496159</v>
      </c>
      <c r="CT38" s="108">
        <v>67.318179033147473</v>
      </c>
      <c r="CU38" s="69"/>
      <c r="CV38" s="108">
        <v>76993</v>
      </c>
      <c r="CW38" s="108">
        <v>78265</v>
      </c>
      <c r="CX38" s="108">
        <v>78589</v>
      </c>
      <c r="CY38" s="108">
        <v>80621</v>
      </c>
      <c r="CZ38" s="69"/>
      <c r="DA38" s="109">
        <f t="shared" si="3"/>
        <v>26.560333323419012</v>
      </c>
      <c r="DB38" s="109">
        <f t="shared" si="4"/>
        <v>9.1009617399859462</v>
      </c>
      <c r="DC38" s="109">
        <f t="shared" si="5"/>
        <v>14.657070563310388</v>
      </c>
      <c r="DD38" s="109">
        <f t="shared" si="6"/>
        <v>1.8194205400578014</v>
      </c>
      <c r="DE38" s="136"/>
      <c r="DF38" s="109">
        <f t="shared" si="7"/>
        <v>-1332672.9729899999</v>
      </c>
      <c r="DG38" s="109">
        <f t="shared" si="8"/>
        <v>439597.74791999999</v>
      </c>
      <c r="DH38" s="109">
        <f t="shared" si="9"/>
        <v>-1005201.01514</v>
      </c>
      <c r="DI38" s="108">
        <f t="shared" si="10"/>
        <v>1272</v>
      </c>
      <c r="DJ38" s="108">
        <f t="shared" si="11"/>
        <v>324</v>
      </c>
      <c r="DK38" s="108">
        <f t="shared" si="12"/>
        <v>2032</v>
      </c>
      <c r="DL38" s="108">
        <v>78157</v>
      </c>
      <c r="DM38" s="108">
        <v>74650</v>
      </c>
      <c r="DN38" s="108">
        <v>70389</v>
      </c>
      <c r="DO38" s="108">
        <v>66048</v>
      </c>
      <c r="DP38" s="69"/>
      <c r="DQ38" s="239">
        <f t="shared" si="13"/>
        <v>1.015118257503929</v>
      </c>
      <c r="DR38" s="239">
        <f t="shared" si="14"/>
        <v>0.95381077109819201</v>
      </c>
      <c r="DS38" s="239">
        <f t="shared" si="15"/>
        <v>0.89565969792210109</v>
      </c>
      <c r="DT38" s="239">
        <f t="shared" si="16"/>
        <v>0.81924064449709133</v>
      </c>
      <c r="DU38" s="69"/>
      <c r="DV38" s="109">
        <f t="shared" si="17"/>
        <v>26.164767628875211</v>
      </c>
      <c r="DW38" s="109">
        <f t="shared" si="18"/>
        <v>9.5416848034829211</v>
      </c>
      <c r="DX38" s="109">
        <f t="shared" si="19"/>
        <v>16.364552962820895</v>
      </c>
      <c r="DY38" s="109">
        <f t="shared" si="20"/>
        <v>2.2208621511627906</v>
      </c>
      <c r="DZ38" s="69"/>
      <c r="EA38" s="108">
        <v>561</v>
      </c>
      <c r="EB38" s="108">
        <v>555</v>
      </c>
      <c r="EC38" s="108">
        <v>517</v>
      </c>
      <c r="ED38" s="108">
        <v>500</v>
      </c>
      <c r="EE38" s="69"/>
    </row>
    <row r="39" spans="1:135" ht="16.5" customHeight="1" x14ac:dyDescent="0.2">
      <c r="A39" s="28"/>
      <c r="B39" s="38">
        <v>23</v>
      </c>
      <c r="C39" s="30" t="s">
        <v>37</v>
      </c>
      <c r="D39" s="52">
        <f>'0701 2019'!D39</f>
        <v>708741.48025999998</v>
      </c>
      <c r="E39" s="52">
        <f>'0701 2020'!D39</f>
        <v>649912.10285999998</v>
      </c>
      <c r="F39" s="52">
        <f>'0701 2021'!D39</f>
        <v>2268412.41053</v>
      </c>
      <c r="G39" s="52">
        <f>'0701 2022'!D39</f>
        <v>595548.99261000007</v>
      </c>
      <c r="H39" s="66">
        <f>'0701 0107 2023'!D39</f>
        <v>172718.11992999999</v>
      </c>
      <c r="I39" s="69"/>
      <c r="J39" s="52">
        <f>'0701 2019'!G39</f>
        <v>170993.76725999999</v>
      </c>
      <c r="K39" s="52">
        <f>'0701 2020'!G39</f>
        <v>315605.39461999998</v>
      </c>
      <c r="L39" s="52">
        <f>'0701 2021'!G39</f>
        <v>458206.07737000001</v>
      </c>
      <c r="M39" s="52">
        <f>'0701 2022'!G39</f>
        <v>27163.012129999999</v>
      </c>
      <c r="N39" s="66">
        <f>'0701 0107 2023'!G39</f>
        <v>1087.11086</v>
      </c>
      <c r="O39" s="69"/>
      <c r="P39" s="52">
        <f>'0701 2019'!J39</f>
        <v>0</v>
      </c>
      <c r="Q39" s="52">
        <f>'0701 2020'!J39</f>
        <v>0</v>
      </c>
      <c r="R39" s="52">
        <f>'0701 2021'!J39</f>
        <v>0</v>
      </c>
      <c r="S39" s="52">
        <f>'0701 2022'!J39</f>
        <v>0</v>
      </c>
      <c r="T39" s="66">
        <f>'0701 0107 2023'!J39</f>
        <v>0</v>
      </c>
      <c r="U39" s="69"/>
      <c r="V39" s="52">
        <f>'0701 2019'!M39</f>
        <v>170993.76725999999</v>
      </c>
      <c r="W39" s="52">
        <f>'0701 2020'!M39</f>
        <v>315605.39461999998</v>
      </c>
      <c r="X39" s="52">
        <f>'0701 2021'!M39</f>
        <v>458206.07737000001</v>
      </c>
      <c r="Y39" s="52">
        <f>'0701 2022'!M39</f>
        <v>27163.012129999999</v>
      </c>
      <c r="Z39" s="66">
        <f>'0701 0107 2023'!M39</f>
        <v>1087.11086</v>
      </c>
      <c r="AA39" s="69"/>
      <c r="AB39" s="52">
        <f>'0701 2019'!P39</f>
        <v>0</v>
      </c>
      <c r="AC39" s="52">
        <f>'0701 2020'!P39</f>
        <v>0</v>
      </c>
      <c r="AD39" s="52">
        <f>'0701 2021'!P39</f>
        <v>0</v>
      </c>
      <c r="AE39" s="52">
        <f>'0701 2022'!P39</f>
        <v>0</v>
      </c>
      <c r="AF39" s="66">
        <f>'0701 0107 2023'!P39</f>
        <v>0</v>
      </c>
      <c r="AG39" s="69"/>
      <c r="AH39" s="52">
        <f>'0701 2019'!S39</f>
        <v>537747.71299999999</v>
      </c>
      <c r="AI39" s="52">
        <f>'0701 2020'!S39</f>
        <v>334306.70823999995</v>
      </c>
      <c r="AJ39" s="52">
        <f>'0701 2021'!S39</f>
        <v>1810206.3331599999</v>
      </c>
      <c r="AK39" s="52">
        <f>'0701 2022'!S39</f>
        <v>568385.98048000003</v>
      </c>
      <c r="AL39" s="66">
        <f>'0701 0107 2023'!S39</f>
        <v>171631.00907</v>
      </c>
      <c r="AM39" s="69"/>
      <c r="AN39" s="52">
        <f>'0701 2019'!V39</f>
        <v>0</v>
      </c>
      <c r="AO39" s="52">
        <f>'0701 2020'!V39</f>
        <v>0</v>
      </c>
      <c r="AP39" s="52">
        <f>'0701 2021'!V39</f>
        <v>0</v>
      </c>
      <c r="AQ39" s="52">
        <f>'0701 2022'!V39</f>
        <v>0</v>
      </c>
      <c r="AR39" s="66">
        <f>'0701 0107 2023'!V39</f>
        <v>0</v>
      </c>
      <c r="AS39" s="69"/>
      <c r="AT39" s="52">
        <f>'0701 2019'!Y39</f>
        <v>226000</v>
      </c>
      <c r="AU39" s="52">
        <f>'0701 2020'!Y39</f>
        <v>0</v>
      </c>
      <c r="AV39" s="52">
        <f>'0701 2021'!Y39</f>
        <v>0</v>
      </c>
      <c r="AW39" s="52">
        <f>'0701 2022'!Y39</f>
        <v>0</v>
      </c>
      <c r="AX39" s="66">
        <f>'0701 0107 2023'!Y39</f>
        <v>0</v>
      </c>
      <c r="AY39" s="69"/>
      <c r="AZ39" s="52">
        <f>'0701 2019'!AB39</f>
        <v>14679.09</v>
      </c>
      <c r="BA39" s="52">
        <f>'0701 2020'!AB39</f>
        <v>984.07300000000009</v>
      </c>
      <c r="BB39" s="52">
        <f>'0701 2021'!AB39</f>
        <v>852742.56648000004</v>
      </c>
      <c r="BC39" s="52">
        <f>'0701 2022'!AB39</f>
        <v>401996.17241</v>
      </c>
      <c r="BD39" s="66">
        <f>'0701 0107 2023'!AB39</f>
        <v>171631.00907</v>
      </c>
      <c r="BE39" s="69"/>
      <c r="BF39" s="52">
        <f>'0701 2019'!AE39</f>
        <v>297068.62300000002</v>
      </c>
      <c r="BG39" s="52">
        <f>'0701 2020'!AE39</f>
        <v>333322.63523999997</v>
      </c>
      <c r="BH39" s="52">
        <f>'0701 2021'!AE39</f>
        <v>957463.76668</v>
      </c>
      <c r="BI39" s="52">
        <f>'0701 2022'!AE39</f>
        <v>166389.80807</v>
      </c>
      <c r="BJ39" s="66">
        <f>'0701 0107 2023'!AE39</f>
        <v>0</v>
      </c>
      <c r="BK39" s="69"/>
      <c r="BL39" s="52">
        <f>'0701 2019'!AH39</f>
        <v>0</v>
      </c>
      <c r="BM39" s="52">
        <f>'0701 2020'!AH39</f>
        <v>0</v>
      </c>
      <c r="BN39" s="52">
        <f>'0701 2021'!AH39</f>
        <v>0</v>
      </c>
      <c r="BO39" s="52">
        <f>'0701 2022'!AH39</f>
        <v>0</v>
      </c>
      <c r="BP39" s="66">
        <f>'0701 0107 2023'!AH39</f>
        <v>0</v>
      </c>
      <c r="BQ39" s="69"/>
      <c r="BR39" s="108">
        <v>703</v>
      </c>
      <c r="BS39" s="108">
        <v>734</v>
      </c>
      <c r="BT39" s="108">
        <v>760</v>
      </c>
      <c r="BU39" s="108">
        <v>798.58446193128373</v>
      </c>
      <c r="BV39" s="108">
        <v>795.0898260063185</v>
      </c>
      <c r="BW39" s="69"/>
      <c r="BX39" s="108">
        <v>796.88441660426975</v>
      </c>
      <c r="BY39" s="108">
        <v>827.29406586958123</v>
      </c>
      <c r="BZ39" s="108">
        <v>851</v>
      </c>
      <c r="CA39" s="108">
        <v>892.07458759817951</v>
      </c>
      <c r="CB39" s="108">
        <v>891.51526199590853</v>
      </c>
      <c r="CC39" s="69"/>
      <c r="CD39" s="108">
        <v>418.12672176308541</v>
      </c>
      <c r="CE39" s="108">
        <v>441.40310523289247</v>
      </c>
      <c r="CF39" s="108">
        <v>456</v>
      </c>
      <c r="CG39" s="108">
        <v>471.80829641562627</v>
      </c>
      <c r="CH39" s="108">
        <v>461.05809710917765</v>
      </c>
      <c r="CI39" s="69"/>
      <c r="CJ39" s="108">
        <v>100.28566023458191</v>
      </c>
      <c r="CK39" s="108">
        <v>100.67686324370817</v>
      </c>
      <c r="CL39" s="108">
        <v>101.43320286245206</v>
      </c>
      <c r="CM39" s="69"/>
      <c r="CN39" s="108">
        <v>100.37768994290734</v>
      </c>
      <c r="CO39" s="108">
        <v>100.11839924224485</v>
      </c>
      <c r="CP39" s="108">
        <v>100.47256617062365</v>
      </c>
      <c r="CQ39" s="69"/>
      <c r="CR39" s="108">
        <v>99.713114754098356</v>
      </c>
      <c r="CS39" s="108">
        <v>104.36761986057761</v>
      </c>
      <c r="CT39" s="108">
        <v>107.86790442854969</v>
      </c>
      <c r="CU39" s="69"/>
      <c r="CV39" s="108">
        <v>52790</v>
      </c>
      <c r="CW39" s="108">
        <v>52860</v>
      </c>
      <c r="CX39" s="108">
        <v>53482</v>
      </c>
      <c r="CY39" s="108">
        <v>50586</v>
      </c>
      <c r="CZ39" s="69"/>
      <c r="DA39" s="109">
        <f t="shared" si="3"/>
        <v>13.425676837658648</v>
      </c>
      <c r="DB39" s="109">
        <f t="shared" si="4"/>
        <v>12.294969785471055</v>
      </c>
      <c r="DC39" s="109">
        <f t="shared" si="5"/>
        <v>42.414502272353317</v>
      </c>
      <c r="DD39" s="109">
        <f t="shared" si="6"/>
        <v>11.773000288815089</v>
      </c>
      <c r="DE39" s="136"/>
      <c r="DF39" s="109">
        <f t="shared" si="7"/>
        <v>-58829.377399999998</v>
      </c>
      <c r="DG39" s="109">
        <f t="shared" si="8"/>
        <v>1618500.30767</v>
      </c>
      <c r="DH39" s="109">
        <f t="shared" si="9"/>
        <v>-1672863.4179199999</v>
      </c>
      <c r="DI39" s="108">
        <f t="shared" si="10"/>
        <v>70</v>
      </c>
      <c r="DJ39" s="108">
        <f t="shared" si="11"/>
        <v>622</v>
      </c>
      <c r="DK39" s="108">
        <f t="shared" si="12"/>
        <v>-2896</v>
      </c>
      <c r="DL39" s="108">
        <v>52706</v>
      </c>
      <c r="DM39" s="108">
        <v>53011</v>
      </c>
      <c r="DN39" s="108">
        <v>53844</v>
      </c>
      <c r="DO39" s="108">
        <v>51311</v>
      </c>
      <c r="DP39" s="69"/>
      <c r="DQ39" s="239">
        <f t="shared" si="13"/>
        <v>0.99840878954347412</v>
      </c>
      <c r="DR39" s="239">
        <f t="shared" si="14"/>
        <v>1.0028566023458192</v>
      </c>
      <c r="DS39" s="239">
        <f t="shared" si="15"/>
        <v>1.0067686324370817</v>
      </c>
      <c r="DT39" s="239">
        <f t="shared" si="16"/>
        <v>1.0143320286245205</v>
      </c>
      <c r="DU39" s="69"/>
      <c r="DV39" s="109">
        <f t="shared" si="17"/>
        <v>13.447073962357226</v>
      </c>
      <c r="DW39" s="109">
        <f t="shared" si="18"/>
        <v>12.259947989285243</v>
      </c>
      <c r="DX39" s="109">
        <f t="shared" si="19"/>
        <v>42.129344226469058</v>
      </c>
      <c r="DY39" s="109">
        <f t="shared" si="20"/>
        <v>11.606653400050673</v>
      </c>
      <c r="DZ39" s="69"/>
      <c r="EA39" s="108">
        <v>310</v>
      </c>
      <c r="EB39" s="108">
        <v>305</v>
      </c>
      <c r="EC39" s="108">
        <v>315</v>
      </c>
      <c r="ED39" s="108">
        <v>292</v>
      </c>
      <c r="EE39" s="69"/>
    </row>
    <row r="40" spans="1:135" ht="16.5" customHeight="1" x14ac:dyDescent="0.2">
      <c r="A40" s="31"/>
      <c r="B40" s="38">
        <v>24</v>
      </c>
      <c r="C40" s="30" t="s">
        <v>38</v>
      </c>
      <c r="D40" s="52">
        <f>'0701 2019'!D40</f>
        <v>2026616.7570799999</v>
      </c>
      <c r="E40" s="52">
        <f>'0701 2020'!D40</f>
        <v>1828373.46389</v>
      </c>
      <c r="F40" s="52">
        <f>'0701 2021'!D40</f>
        <v>1769672.2317199998</v>
      </c>
      <c r="G40" s="52">
        <f>'0701 2022'!D40</f>
        <v>842565.16691999999</v>
      </c>
      <c r="H40" s="66">
        <f>'0701 0107 2023'!D40</f>
        <v>33904.333359999997</v>
      </c>
      <c r="I40" s="69"/>
      <c r="J40" s="52">
        <f>'0701 2019'!G40</f>
        <v>1960062.40533</v>
      </c>
      <c r="K40" s="52">
        <f>'0701 2020'!G40</f>
        <v>1828029.7528900001</v>
      </c>
      <c r="L40" s="52">
        <f>'0701 2021'!G40</f>
        <v>1768208.2124399999</v>
      </c>
      <c r="M40" s="52">
        <f>'0701 2022'!G40</f>
        <v>842565.16691999999</v>
      </c>
      <c r="N40" s="66">
        <f>'0701 0107 2023'!G40</f>
        <v>33904.333359999997</v>
      </c>
      <c r="O40" s="69"/>
      <c r="P40" s="52">
        <f>'0701 2019'!J40</f>
        <v>1624393.8188499999</v>
      </c>
      <c r="Q40" s="52">
        <f>'0701 2020'!J40</f>
        <v>705260.28584999999</v>
      </c>
      <c r="R40" s="52">
        <f>'0701 2021'!J40</f>
        <v>586782.93244999996</v>
      </c>
      <c r="S40" s="52">
        <f>'0701 2022'!J40</f>
        <v>331524.99485000002</v>
      </c>
      <c r="T40" s="66">
        <f>'0701 0107 2023'!J40</f>
        <v>7573.5250000000005</v>
      </c>
      <c r="U40" s="69"/>
      <c r="V40" s="52">
        <f>'0701 2019'!M40</f>
        <v>335668.58648</v>
      </c>
      <c r="W40" s="52">
        <f>'0701 2020'!M40</f>
        <v>1122769.46704</v>
      </c>
      <c r="X40" s="52">
        <f>'0701 2021'!M40</f>
        <v>1181425.27999</v>
      </c>
      <c r="Y40" s="52">
        <f>'0701 2022'!M40</f>
        <v>511040.17206999997</v>
      </c>
      <c r="Z40" s="66">
        <f>'0701 0107 2023'!M40</f>
        <v>26330.808359999999</v>
      </c>
      <c r="AA40" s="69"/>
      <c r="AB40" s="52">
        <f>'0701 2019'!P40</f>
        <v>0</v>
      </c>
      <c r="AC40" s="52">
        <f>'0701 2020'!P40</f>
        <v>0</v>
      </c>
      <c r="AD40" s="52">
        <f>'0701 2021'!P40</f>
        <v>0</v>
      </c>
      <c r="AE40" s="52">
        <f>'0701 2022'!P40</f>
        <v>0</v>
      </c>
      <c r="AF40" s="66">
        <f>'0701 0107 2023'!P40</f>
        <v>0</v>
      </c>
      <c r="AG40" s="69"/>
      <c r="AH40" s="52">
        <f>'0701 2019'!S40</f>
        <v>66554.351750000002</v>
      </c>
      <c r="AI40" s="52">
        <f>'0701 2020'!S40</f>
        <v>343.71100000000001</v>
      </c>
      <c r="AJ40" s="52">
        <f>'0701 2021'!S40</f>
        <v>1464.01928</v>
      </c>
      <c r="AK40" s="52">
        <f>'0701 2022'!S40</f>
        <v>0</v>
      </c>
      <c r="AL40" s="66">
        <f>'0701 0107 2023'!S40</f>
        <v>0</v>
      </c>
      <c r="AM40" s="69"/>
      <c r="AN40" s="52">
        <f>'0701 2019'!V40</f>
        <v>0</v>
      </c>
      <c r="AO40" s="52">
        <f>'0701 2020'!V40</f>
        <v>0</v>
      </c>
      <c r="AP40" s="52">
        <f>'0701 2021'!V40</f>
        <v>0</v>
      </c>
      <c r="AQ40" s="52">
        <f>'0701 2022'!V40</f>
        <v>0</v>
      </c>
      <c r="AR40" s="66">
        <f>'0701 0107 2023'!V40</f>
        <v>0</v>
      </c>
      <c r="AS40" s="69"/>
      <c r="AT40" s="52">
        <f>'0701 2019'!Y40</f>
        <v>0</v>
      </c>
      <c r="AU40" s="52">
        <f>'0701 2020'!Y40</f>
        <v>0</v>
      </c>
      <c r="AV40" s="52">
        <f>'0701 2021'!Y40</f>
        <v>0</v>
      </c>
      <c r="AW40" s="52">
        <f>'0701 2022'!Y40</f>
        <v>0</v>
      </c>
      <c r="AX40" s="66">
        <f>'0701 0107 2023'!Y40</f>
        <v>0</v>
      </c>
      <c r="AY40" s="69"/>
      <c r="AZ40" s="52">
        <f>'0701 2019'!AB40</f>
        <v>66554.351750000002</v>
      </c>
      <c r="BA40" s="52">
        <f>'0701 2020'!AB40</f>
        <v>343.71100000000001</v>
      </c>
      <c r="BB40" s="52">
        <f>'0701 2021'!AB40</f>
        <v>1464.01928</v>
      </c>
      <c r="BC40" s="52">
        <f>'0701 2022'!AB40</f>
        <v>0</v>
      </c>
      <c r="BD40" s="66">
        <f>'0701 0107 2023'!AB40</f>
        <v>0</v>
      </c>
      <c r="BE40" s="69"/>
      <c r="BF40" s="52">
        <f>'0701 2019'!AE40</f>
        <v>0</v>
      </c>
      <c r="BG40" s="52">
        <f>'0701 2020'!AE40</f>
        <v>0</v>
      </c>
      <c r="BH40" s="52">
        <f>'0701 2021'!AE40</f>
        <v>0</v>
      </c>
      <c r="BI40" s="52">
        <f>'0701 2022'!AE40</f>
        <v>0</v>
      </c>
      <c r="BJ40" s="66">
        <f>'0701 0107 2023'!AE40</f>
        <v>0</v>
      </c>
      <c r="BK40" s="69"/>
      <c r="BL40" s="52">
        <f>'0701 2019'!AH40</f>
        <v>0</v>
      </c>
      <c r="BM40" s="52">
        <f>'0701 2020'!AH40</f>
        <v>0</v>
      </c>
      <c r="BN40" s="52">
        <f>'0701 2021'!AH40</f>
        <v>0</v>
      </c>
      <c r="BO40" s="52">
        <f>'0701 2022'!AH40</f>
        <v>0</v>
      </c>
      <c r="BP40" s="66">
        <f>'0701 0107 2023'!AH40</f>
        <v>0</v>
      </c>
      <c r="BQ40" s="69"/>
      <c r="BR40" s="108">
        <v>766</v>
      </c>
      <c r="BS40" s="108">
        <v>767</v>
      </c>
      <c r="BT40" s="108">
        <v>782</v>
      </c>
      <c r="BU40" s="108">
        <v>824.93674419442266</v>
      </c>
      <c r="BV40" s="108">
        <v>912.14544732005368</v>
      </c>
      <c r="BW40" s="69"/>
      <c r="BX40" s="108">
        <v>794.79367842667898</v>
      </c>
      <c r="BY40" s="108">
        <v>816.9647459024842</v>
      </c>
      <c r="BZ40" s="108">
        <v>812</v>
      </c>
      <c r="CA40" s="108">
        <v>848.68446696550382</v>
      </c>
      <c r="CB40" s="108">
        <v>990.7941370817565</v>
      </c>
      <c r="CC40" s="69"/>
      <c r="CD40" s="108">
        <v>711.60943106099444</v>
      </c>
      <c r="CE40" s="108">
        <v>660.18253643917728</v>
      </c>
      <c r="CF40" s="108">
        <v>716</v>
      </c>
      <c r="CG40" s="108">
        <v>771.32465094450311</v>
      </c>
      <c r="CH40" s="108">
        <v>758.41723662195079</v>
      </c>
      <c r="CI40" s="69"/>
      <c r="CJ40" s="108">
        <v>98.856065225737964</v>
      </c>
      <c r="CK40" s="108">
        <v>96.168749658898648</v>
      </c>
      <c r="CL40" s="108">
        <v>95.834967106696297</v>
      </c>
      <c r="CM40" s="69"/>
      <c r="CN40" s="108">
        <v>102.33131939392023</v>
      </c>
      <c r="CO40" s="108">
        <v>98.733905907928786</v>
      </c>
      <c r="CP40" s="108">
        <v>98.35695339143615</v>
      </c>
      <c r="CQ40" s="69"/>
      <c r="CR40" s="108">
        <v>90.180827542640557</v>
      </c>
      <c r="CS40" s="108">
        <v>89.796927289321573</v>
      </c>
      <c r="CT40" s="108">
        <v>89.395053605294734</v>
      </c>
      <c r="CU40" s="69"/>
      <c r="CV40" s="108">
        <v>87635</v>
      </c>
      <c r="CW40" s="108">
        <v>88554</v>
      </c>
      <c r="CX40" s="108">
        <v>91615</v>
      </c>
      <c r="CY40" s="108">
        <v>91812</v>
      </c>
      <c r="CZ40" s="69"/>
      <c r="DA40" s="109">
        <f t="shared" si="3"/>
        <v>23.125654784960346</v>
      </c>
      <c r="DB40" s="109">
        <f t="shared" si="4"/>
        <v>20.646988999819321</v>
      </c>
      <c r="DC40" s="109">
        <f t="shared" si="5"/>
        <v>19.316402682093543</v>
      </c>
      <c r="DD40" s="109">
        <f t="shared" si="6"/>
        <v>9.1770701751405053</v>
      </c>
      <c r="DE40" s="136"/>
      <c r="DF40" s="109">
        <f t="shared" si="7"/>
        <v>-198243.29318999988</v>
      </c>
      <c r="DG40" s="109">
        <f t="shared" si="8"/>
        <v>-58701.232170000207</v>
      </c>
      <c r="DH40" s="109">
        <f t="shared" si="9"/>
        <v>-927107.06479999982</v>
      </c>
      <c r="DI40" s="108">
        <f t="shared" si="10"/>
        <v>919</v>
      </c>
      <c r="DJ40" s="108">
        <f t="shared" si="11"/>
        <v>3061</v>
      </c>
      <c r="DK40" s="108">
        <f t="shared" si="12"/>
        <v>197</v>
      </c>
      <c r="DL40" s="108">
        <v>87172</v>
      </c>
      <c r="DM40" s="108">
        <v>87541</v>
      </c>
      <c r="DN40" s="108">
        <v>88105</v>
      </c>
      <c r="DO40" s="108">
        <v>87988</v>
      </c>
      <c r="DP40" s="69"/>
      <c r="DQ40" s="239">
        <f t="shared" si="13"/>
        <v>0.99471672277058254</v>
      </c>
      <c r="DR40" s="239">
        <f t="shared" si="14"/>
        <v>0.98856065225737966</v>
      </c>
      <c r="DS40" s="239">
        <f t="shared" si="15"/>
        <v>0.96168749658898656</v>
      </c>
      <c r="DT40" s="239">
        <f t="shared" si="16"/>
        <v>0.95834967106696289</v>
      </c>
      <c r="DU40" s="69"/>
      <c r="DV40" s="109">
        <f t="shared" si="17"/>
        <v>23.248482965631165</v>
      </c>
      <c r="DW40" s="109">
        <f t="shared" si="18"/>
        <v>20.88591018939697</v>
      </c>
      <c r="DX40" s="109">
        <f t="shared" si="19"/>
        <v>20.085945539072696</v>
      </c>
      <c r="DY40" s="109">
        <f t="shared" si="20"/>
        <v>9.5759099754511983</v>
      </c>
      <c r="DZ40" s="69"/>
      <c r="EA40" s="108">
        <v>424</v>
      </c>
      <c r="EB40" s="108">
        <v>431</v>
      </c>
      <c r="EC40" s="108">
        <v>430</v>
      </c>
      <c r="ED40" s="108">
        <v>411</v>
      </c>
      <c r="EE40" s="69"/>
    </row>
    <row r="41" spans="1:135" ht="16.5" customHeight="1" x14ac:dyDescent="0.2">
      <c r="A41" s="31"/>
      <c r="B41" s="38">
        <v>25</v>
      </c>
      <c r="C41" s="30" t="s">
        <v>39</v>
      </c>
      <c r="D41" s="52">
        <f>'0701 2019'!D41</f>
        <v>448790.20045</v>
      </c>
      <c r="E41" s="52">
        <f>'0701 2020'!D41</f>
        <v>398210.03875000001</v>
      </c>
      <c r="F41" s="52">
        <f>'0701 2021'!D41</f>
        <v>765205.40194000001</v>
      </c>
      <c r="G41" s="52">
        <f>'0701 2022'!D41</f>
        <v>306260.56497000001</v>
      </c>
      <c r="H41" s="66">
        <f>'0701 0107 2023'!D41</f>
        <v>43304.167520000003</v>
      </c>
      <c r="I41" s="69"/>
      <c r="J41" s="52">
        <f>'0701 2019'!G41</f>
        <v>185764.44732000001</v>
      </c>
      <c r="K41" s="52">
        <f>'0701 2020'!G41</f>
        <v>135330.22042999999</v>
      </c>
      <c r="L41" s="52">
        <f>'0701 2021'!G41</f>
        <v>473348.56111000001</v>
      </c>
      <c r="M41" s="52">
        <f>'0701 2022'!G41</f>
        <v>244553.14953</v>
      </c>
      <c r="N41" s="66">
        <f>'0701 0107 2023'!G41</f>
        <v>43304.167520000003</v>
      </c>
      <c r="O41" s="69"/>
      <c r="P41" s="52">
        <f>'0701 2019'!J41</f>
        <v>0</v>
      </c>
      <c r="Q41" s="52">
        <f>'0701 2020'!J41</f>
        <v>0</v>
      </c>
      <c r="R41" s="52">
        <f>'0701 2021'!J41</f>
        <v>0</v>
      </c>
      <c r="S41" s="52">
        <f>'0701 2022'!J41</f>
        <v>0</v>
      </c>
      <c r="T41" s="66">
        <f>'0701 0107 2023'!J41</f>
        <v>0</v>
      </c>
      <c r="U41" s="69"/>
      <c r="V41" s="52">
        <f>'0701 2019'!M41</f>
        <v>185764.44732000001</v>
      </c>
      <c r="W41" s="52">
        <f>'0701 2020'!M41</f>
        <v>135330.22042999999</v>
      </c>
      <c r="X41" s="52">
        <f>'0701 2021'!M41</f>
        <v>473348.56111000001</v>
      </c>
      <c r="Y41" s="52">
        <f>'0701 2022'!M41</f>
        <v>244553.14953</v>
      </c>
      <c r="Z41" s="66">
        <f>'0701 0107 2023'!M41</f>
        <v>43304.167520000003</v>
      </c>
      <c r="AA41" s="69"/>
      <c r="AB41" s="52">
        <f>'0701 2019'!P41</f>
        <v>0</v>
      </c>
      <c r="AC41" s="52">
        <f>'0701 2020'!P41</f>
        <v>0</v>
      </c>
      <c r="AD41" s="52">
        <f>'0701 2021'!P41</f>
        <v>0</v>
      </c>
      <c r="AE41" s="52">
        <f>'0701 2022'!P41</f>
        <v>0</v>
      </c>
      <c r="AF41" s="66">
        <f>'0701 0107 2023'!P41</f>
        <v>0</v>
      </c>
      <c r="AG41" s="69"/>
      <c r="AH41" s="52">
        <f>'0701 2019'!S41</f>
        <v>263025.75313000003</v>
      </c>
      <c r="AI41" s="52">
        <f>'0701 2020'!S41</f>
        <v>262879.81832000002</v>
      </c>
      <c r="AJ41" s="52">
        <f>'0701 2021'!S41</f>
        <v>291856.84083</v>
      </c>
      <c r="AK41" s="52">
        <f>'0701 2022'!S41</f>
        <v>61707.415439999997</v>
      </c>
      <c r="AL41" s="66">
        <f>'0701 0107 2023'!S41</f>
        <v>0</v>
      </c>
      <c r="AM41" s="69"/>
      <c r="AN41" s="52">
        <f>'0701 2019'!V41</f>
        <v>0</v>
      </c>
      <c r="AO41" s="52">
        <f>'0701 2020'!V41</f>
        <v>0</v>
      </c>
      <c r="AP41" s="52">
        <f>'0701 2021'!V41</f>
        <v>0</v>
      </c>
      <c r="AQ41" s="52">
        <f>'0701 2022'!V41</f>
        <v>0</v>
      </c>
      <c r="AR41" s="66">
        <f>'0701 0107 2023'!V41</f>
        <v>0</v>
      </c>
      <c r="AS41" s="69"/>
      <c r="AT41" s="52">
        <f>'0701 2019'!Y41</f>
        <v>0</v>
      </c>
      <c r="AU41" s="52">
        <f>'0701 2020'!Y41</f>
        <v>0</v>
      </c>
      <c r="AV41" s="52">
        <f>'0701 2021'!Y41</f>
        <v>0</v>
      </c>
      <c r="AW41" s="52">
        <f>'0701 2022'!Y41</f>
        <v>0</v>
      </c>
      <c r="AX41" s="66">
        <f>'0701 0107 2023'!Y41</f>
        <v>0</v>
      </c>
      <c r="AY41" s="69"/>
      <c r="AZ41" s="52">
        <f>'0701 2019'!AB41</f>
        <v>263025.75313000003</v>
      </c>
      <c r="BA41" s="52">
        <f>'0701 2020'!AB41</f>
        <v>262879.81832000002</v>
      </c>
      <c r="BB41" s="52">
        <f>'0701 2021'!AB41</f>
        <v>291856.84083</v>
      </c>
      <c r="BC41" s="52">
        <f>'0701 2022'!AB41</f>
        <v>61707.415439999997</v>
      </c>
      <c r="BD41" s="66">
        <f>'0701 0107 2023'!AB41</f>
        <v>0</v>
      </c>
      <c r="BE41" s="69"/>
      <c r="BF41" s="52">
        <f>'0701 2019'!AE41</f>
        <v>0</v>
      </c>
      <c r="BG41" s="52">
        <f>'0701 2020'!AE41</f>
        <v>0</v>
      </c>
      <c r="BH41" s="52">
        <f>'0701 2021'!AE41</f>
        <v>0</v>
      </c>
      <c r="BI41" s="52">
        <f>'0701 2022'!AE41</f>
        <v>0</v>
      </c>
      <c r="BJ41" s="66">
        <f>'0701 0107 2023'!AE41</f>
        <v>0</v>
      </c>
      <c r="BK41" s="69"/>
      <c r="BL41" s="52">
        <f>'0701 2019'!AH41</f>
        <v>0</v>
      </c>
      <c r="BM41" s="52">
        <f>'0701 2020'!AH41</f>
        <v>0</v>
      </c>
      <c r="BN41" s="52">
        <f>'0701 2021'!AH41</f>
        <v>0</v>
      </c>
      <c r="BO41" s="52">
        <f>'0701 2022'!AH41</f>
        <v>0</v>
      </c>
      <c r="BP41" s="66">
        <f>'0701 0107 2023'!AH41</f>
        <v>0</v>
      </c>
      <c r="BQ41" s="69"/>
      <c r="BR41" s="108">
        <v>860</v>
      </c>
      <c r="BS41" s="108">
        <v>895</v>
      </c>
      <c r="BT41" s="108">
        <v>947</v>
      </c>
      <c r="BU41" s="108">
        <v>996.86181378681533</v>
      </c>
      <c r="BV41" s="108">
        <v>1037.9553602405458</v>
      </c>
      <c r="BW41" s="69"/>
      <c r="BX41" s="108">
        <v>858.58705758996575</v>
      </c>
      <c r="BY41" s="108">
        <v>891.95515584575583</v>
      </c>
      <c r="BZ41" s="108">
        <v>943</v>
      </c>
      <c r="CA41" s="108">
        <v>994.04530151386757</v>
      </c>
      <c r="CB41" s="108">
        <v>1044.9299776230105</v>
      </c>
      <c r="CC41" s="69"/>
      <c r="CD41" s="108">
        <v>875.28447883477463</v>
      </c>
      <c r="CE41" s="108">
        <v>924.56013497228253</v>
      </c>
      <c r="CF41" s="108">
        <v>999</v>
      </c>
      <c r="CG41" s="108">
        <v>1032.0182961692394</v>
      </c>
      <c r="CH41" s="108">
        <v>957.82784517619871</v>
      </c>
      <c r="CI41" s="69"/>
      <c r="CJ41" s="108">
        <v>93.248900541271993</v>
      </c>
      <c r="CK41" s="108">
        <v>89.241273690255881</v>
      </c>
      <c r="CL41" s="108">
        <v>87.536767982886175</v>
      </c>
      <c r="CM41" s="69"/>
      <c r="CN41" s="108">
        <v>94.87822267197167</v>
      </c>
      <c r="CO41" s="108">
        <v>90.807087067714207</v>
      </c>
      <c r="CP41" s="108">
        <v>88.277189605389793</v>
      </c>
      <c r="CQ41" s="69"/>
      <c r="CR41" s="108">
        <v>74.678899082568805</v>
      </c>
      <c r="CS41" s="108">
        <v>70.415512465373965</v>
      </c>
      <c r="CT41" s="108">
        <v>78.256936067551266</v>
      </c>
      <c r="CU41" s="69"/>
      <c r="CV41" s="108">
        <v>47276</v>
      </c>
      <c r="CW41" s="108">
        <v>47296</v>
      </c>
      <c r="CX41" s="108">
        <v>47013</v>
      </c>
      <c r="CY41" s="108">
        <v>44876</v>
      </c>
      <c r="CZ41" s="69"/>
      <c r="DA41" s="109">
        <f t="shared" si="3"/>
        <v>9.492981649251206</v>
      </c>
      <c r="DB41" s="109">
        <f t="shared" si="4"/>
        <v>8.4195288977926257</v>
      </c>
      <c r="DC41" s="109">
        <f t="shared" si="5"/>
        <v>16.276463998043095</v>
      </c>
      <c r="DD41" s="109">
        <f t="shared" si="6"/>
        <v>6.8245958857741336</v>
      </c>
      <c r="DE41" s="136"/>
      <c r="DF41" s="109">
        <f t="shared" si="7"/>
        <v>-50580.161699999997</v>
      </c>
      <c r="DG41" s="109">
        <f t="shared" si="8"/>
        <v>366995.36319</v>
      </c>
      <c r="DH41" s="109">
        <f t="shared" si="9"/>
        <v>-458944.83697</v>
      </c>
      <c r="DI41" s="108">
        <f t="shared" si="10"/>
        <v>20</v>
      </c>
      <c r="DJ41" s="108">
        <f t="shared" si="11"/>
        <v>-283</v>
      </c>
      <c r="DK41" s="108">
        <f t="shared" si="12"/>
        <v>-2137</v>
      </c>
      <c r="DL41" s="108">
        <v>46150</v>
      </c>
      <c r="DM41" s="108">
        <v>44103</v>
      </c>
      <c r="DN41" s="108">
        <v>41955</v>
      </c>
      <c r="DO41" s="108">
        <v>39283</v>
      </c>
      <c r="DP41" s="69"/>
      <c r="DQ41" s="239">
        <f t="shared" si="13"/>
        <v>0.97618241814028262</v>
      </c>
      <c r="DR41" s="239">
        <f t="shared" si="14"/>
        <v>0.93248900541271984</v>
      </c>
      <c r="DS41" s="239">
        <f t="shared" si="15"/>
        <v>0.89241273690255885</v>
      </c>
      <c r="DT41" s="239">
        <f t="shared" si="16"/>
        <v>0.87536767982886177</v>
      </c>
      <c r="DU41" s="69"/>
      <c r="DV41" s="109">
        <f t="shared" si="17"/>
        <v>9.724598059588299</v>
      </c>
      <c r="DW41" s="109">
        <f t="shared" si="18"/>
        <v>9.0290918701675622</v>
      </c>
      <c r="DX41" s="109">
        <f t="shared" si="19"/>
        <v>18.23871771993803</v>
      </c>
      <c r="DY41" s="109">
        <f t="shared" si="20"/>
        <v>7.7962621228012114</v>
      </c>
      <c r="DZ41" s="69"/>
      <c r="EA41" s="108">
        <v>300</v>
      </c>
      <c r="EB41" s="108">
        <v>302</v>
      </c>
      <c r="EC41" s="108">
        <v>300</v>
      </c>
      <c r="ED41" s="108">
        <v>296</v>
      </c>
      <c r="EE41" s="69"/>
    </row>
    <row r="42" spans="1:135" ht="16.5" customHeight="1" x14ac:dyDescent="0.2">
      <c r="A42" s="31"/>
      <c r="B42" s="38">
        <v>26</v>
      </c>
      <c r="C42" s="30" t="s">
        <v>40</v>
      </c>
      <c r="D42" s="52">
        <f>'0701 2019'!D42</f>
        <v>495970.55764999997</v>
      </c>
      <c r="E42" s="52">
        <f>'0701 2020'!D42</f>
        <v>508593.28593999997</v>
      </c>
      <c r="F42" s="52">
        <f>'0701 2021'!D42</f>
        <v>198783.81155000001</v>
      </c>
      <c r="G42" s="52">
        <f>'0701 2022'!D42</f>
        <v>43328.383840000002</v>
      </c>
      <c r="H42" s="66">
        <f>'0701 0107 2023'!D42</f>
        <v>0</v>
      </c>
      <c r="I42" s="69"/>
      <c r="J42" s="52">
        <f>'0701 2019'!G42</f>
        <v>193584.97834</v>
      </c>
      <c r="K42" s="52">
        <f>'0701 2020'!G42</f>
        <v>136234.59401999999</v>
      </c>
      <c r="L42" s="52">
        <f>'0701 2021'!G42</f>
        <v>16364.75562</v>
      </c>
      <c r="M42" s="52">
        <f>'0701 2022'!G42</f>
        <v>0</v>
      </c>
      <c r="N42" s="66">
        <f>'0701 0107 2023'!G42</f>
        <v>0</v>
      </c>
      <c r="O42" s="69"/>
      <c r="P42" s="52">
        <f>'0701 2019'!J42</f>
        <v>0</v>
      </c>
      <c r="Q42" s="52">
        <f>'0701 2020'!J42</f>
        <v>0</v>
      </c>
      <c r="R42" s="52">
        <f>'0701 2021'!J42</f>
        <v>0</v>
      </c>
      <c r="S42" s="52">
        <f>'0701 2022'!J42</f>
        <v>0</v>
      </c>
      <c r="T42" s="66">
        <f>'0701 0107 2023'!J42</f>
        <v>0</v>
      </c>
      <c r="U42" s="69"/>
      <c r="V42" s="52">
        <f>'0701 2019'!M42</f>
        <v>193584.97834</v>
      </c>
      <c r="W42" s="52">
        <f>'0701 2020'!M42</f>
        <v>136234.59401999999</v>
      </c>
      <c r="X42" s="52">
        <f>'0701 2021'!M42</f>
        <v>16364.75562</v>
      </c>
      <c r="Y42" s="52">
        <f>'0701 2022'!M42</f>
        <v>0</v>
      </c>
      <c r="Z42" s="66">
        <f>'0701 0107 2023'!M42</f>
        <v>0</v>
      </c>
      <c r="AA42" s="69"/>
      <c r="AB42" s="52">
        <f>'0701 2019'!P42</f>
        <v>0</v>
      </c>
      <c r="AC42" s="52">
        <f>'0701 2020'!P42</f>
        <v>0</v>
      </c>
      <c r="AD42" s="52">
        <f>'0701 2021'!P42</f>
        <v>0</v>
      </c>
      <c r="AE42" s="52">
        <f>'0701 2022'!P42</f>
        <v>0</v>
      </c>
      <c r="AF42" s="66">
        <f>'0701 0107 2023'!P42</f>
        <v>0</v>
      </c>
      <c r="AG42" s="69"/>
      <c r="AH42" s="52">
        <f>'0701 2019'!S42</f>
        <v>302385.57931</v>
      </c>
      <c r="AI42" s="52">
        <f>'0701 2020'!S42</f>
        <v>372358.69192000001</v>
      </c>
      <c r="AJ42" s="52">
        <f>'0701 2021'!S42</f>
        <v>182419.05593</v>
      </c>
      <c r="AK42" s="52">
        <f>'0701 2022'!S42</f>
        <v>43328.383840000002</v>
      </c>
      <c r="AL42" s="66">
        <f>'0701 0107 2023'!S42</f>
        <v>0</v>
      </c>
      <c r="AM42" s="69"/>
      <c r="AN42" s="52">
        <f>'0701 2019'!V42</f>
        <v>0</v>
      </c>
      <c r="AO42" s="52">
        <f>'0701 2020'!V42</f>
        <v>0</v>
      </c>
      <c r="AP42" s="52">
        <f>'0701 2021'!V42</f>
        <v>0</v>
      </c>
      <c r="AQ42" s="52">
        <f>'0701 2022'!V42</f>
        <v>0</v>
      </c>
      <c r="AR42" s="66">
        <f>'0701 0107 2023'!V42</f>
        <v>0</v>
      </c>
      <c r="AS42" s="69"/>
      <c r="AT42" s="52">
        <f>'0701 2019'!Y42</f>
        <v>0</v>
      </c>
      <c r="AU42" s="52">
        <f>'0701 2020'!Y42</f>
        <v>0</v>
      </c>
      <c r="AV42" s="52">
        <f>'0701 2021'!Y42</f>
        <v>0</v>
      </c>
      <c r="AW42" s="52">
        <f>'0701 2022'!Y42</f>
        <v>0</v>
      </c>
      <c r="AX42" s="66">
        <f>'0701 0107 2023'!Y42</f>
        <v>0</v>
      </c>
      <c r="AY42" s="69"/>
      <c r="AZ42" s="52">
        <f>'0701 2019'!AB42</f>
        <v>0</v>
      </c>
      <c r="BA42" s="52">
        <f>'0701 2020'!AB42</f>
        <v>0</v>
      </c>
      <c r="BB42" s="52">
        <f>'0701 2021'!AB42</f>
        <v>0</v>
      </c>
      <c r="BC42" s="52">
        <f>'0701 2022'!AB42</f>
        <v>0</v>
      </c>
      <c r="BD42" s="66">
        <f>'0701 0107 2023'!AB42</f>
        <v>0</v>
      </c>
      <c r="BE42" s="69"/>
      <c r="BF42" s="52">
        <f>'0701 2019'!AE42</f>
        <v>302385.57931</v>
      </c>
      <c r="BG42" s="52">
        <f>'0701 2020'!AE42</f>
        <v>372358.69192000001</v>
      </c>
      <c r="BH42" s="52">
        <f>'0701 2021'!AE42</f>
        <v>182419.05593</v>
      </c>
      <c r="BI42" s="52">
        <f>'0701 2022'!AE42</f>
        <v>43328.383840000002</v>
      </c>
      <c r="BJ42" s="66">
        <f>'0701 0107 2023'!AE42</f>
        <v>0</v>
      </c>
      <c r="BK42" s="69"/>
      <c r="BL42" s="52">
        <f>'0701 2019'!AH42</f>
        <v>0</v>
      </c>
      <c r="BM42" s="52">
        <f>'0701 2020'!AH42</f>
        <v>0</v>
      </c>
      <c r="BN42" s="52">
        <f>'0701 2021'!AH42</f>
        <v>0</v>
      </c>
      <c r="BO42" s="52">
        <f>'0701 2022'!AH42</f>
        <v>0</v>
      </c>
      <c r="BP42" s="66">
        <f>'0701 0107 2023'!AH42</f>
        <v>0</v>
      </c>
      <c r="BQ42" s="69"/>
      <c r="BR42" s="108">
        <v>890</v>
      </c>
      <c r="BS42" s="108">
        <v>901</v>
      </c>
      <c r="BT42" s="108">
        <v>943</v>
      </c>
      <c r="BU42" s="108">
        <v>1006.4484263095794</v>
      </c>
      <c r="BV42" s="108">
        <v>1026.4559606839116</v>
      </c>
      <c r="BW42" s="69"/>
      <c r="BX42" s="108">
        <v>931.43624664209415</v>
      </c>
      <c r="BY42" s="108">
        <v>946.42231075697214</v>
      </c>
      <c r="BZ42" s="108">
        <v>972</v>
      </c>
      <c r="CA42" s="108">
        <v>1030.0372420034109</v>
      </c>
      <c r="CB42" s="108">
        <v>1037.6906969787617</v>
      </c>
      <c r="CC42" s="69"/>
      <c r="CD42" s="108">
        <v>765.31185615283755</v>
      </c>
      <c r="CE42" s="108">
        <v>755.13592031541805</v>
      </c>
      <c r="CF42" s="108">
        <v>842</v>
      </c>
      <c r="CG42" s="108">
        <v>918.56846473029043</v>
      </c>
      <c r="CH42" s="108">
        <v>984.9385104324997</v>
      </c>
      <c r="CI42" s="69"/>
      <c r="CJ42" s="108">
        <v>90.015260518857644</v>
      </c>
      <c r="CK42" s="108">
        <v>87.172146790991874</v>
      </c>
      <c r="CL42" s="108">
        <v>85.309633027522935</v>
      </c>
      <c r="CM42" s="69"/>
      <c r="CN42" s="108">
        <v>96.516309540057321</v>
      </c>
      <c r="CO42" s="108">
        <v>93.464891532067313</v>
      </c>
      <c r="CP42" s="108">
        <v>92.27443067166331</v>
      </c>
      <c r="CQ42" s="69"/>
      <c r="CR42" s="108">
        <v>64.225771521386037</v>
      </c>
      <c r="CS42" s="108">
        <v>60.883681535855452</v>
      </c>
      <c r="CT42" s="108">
        <v>58.193041526374863</v>
      </c>
      <c r="CU42" s="69"/>
      <c r="CV42" s="108">
        <v>36972</v>
      </c>
      <c r="CW42" s="108">
        <v>36696</v>
      </c>
      <c r="CX42" s="108">
        <v>36678</v>
      </c>
      <c r="CY42" s="108">
        <v>34880</v>
      </c>
      <c r="CZ42" s="69"/>
      <c r="DA42" s="109">
        <f t="shared" si="3"/>
        <v>13.41476137752894</v>
      </c>
      <c r="DB42" s="109">
        <f t="shared" si="4"/>
        <v>13.859638269566165</v>
      </c>
      <c r="DC42" s="109">
        <f t="shared" si="5"/>
        <v>5.4197014981732918</v>
      </c>
      <c r="DD42" s="109">
        <f t="shared" si="6"/>
        <v>1.2422128394495413</v>
      </c>
      <c r="DE42" s="136"/>
      <c r="DF42" s="109">
        <f t="shared" si="7"/>
        <v>12622.728289999999</v>
      </c>
      <c r="DG42" s="109">
        <f t="shared" si="8"/>
        <v>-309809.47438999999</v>
      </c>
      <c r="DH42" s="109">
        <f t="shared" si="9"/>
        <v>-155455.42771000002</v>
      </c>
      <c r="DI42" s="108">
        <f t="shared" si="10"/>
        <v>-276</v>
      </c>
      <c r="DJ42" s="108">
        <f t="shared" si="11"/>
        <v>-18</v>
      </c>
      <c r="DK42" s="108">
        <f t="shared" si="12"/>
        <v>-1798</v>
      </c>
      <c r="DL42" s="108">
        <v>34849</v>
      </c>
      <c r="DM42" s="108">
        <v>33032</v>
      </c>
      <c r="DN42" s="108">
        <v>31973</v>
      </c>
      <c r="DO42" s="108">
        <v>29756</v>
      </c>
      <c r="DP42" s="69"/>
      <c r="DQ42" s="239">
        <f t="shared" si="13"/>
        <v>0.94257816726171162</v>
      </c>
      <c r="DR42" s="239">
        <f t="shared" si="14"/>
        <v>0.90015260518857643</v>
      </c>
      <c r="DS42" s="239">
        <f t="shared" si="15"/>
        <v>0.87172146790991878</v>
      </c>
      <c r="DT42" s="239">
        <f t="shared" si="16"/>
        <v>0.85309633027522935</v>
      </c>
      <c r="DU42" s="69"/>
      <c r="DV42" s="109">
        <f t="shared" si="17"/>
        <v>14.231988224913197</v>
      </c>
      <c r="DW42" s="109">
        <f t="shared" si="18"/>
        <v>15.396987343787842</v>
      </c>
      <c r="DX42" s="109">
        <f t="shared" si="19"/>
        <v>6.217239907109124</v>
      </c>
      <c r="DY42" s="109">
        <f t="shared" si="20"/>
        <v>1.4561225917462026</v>
      </c>
      <c r="DZ42" s="69"/>
      <c r="EA42" s="108">
        <v>161</v>
      </c>
      <c r="EB42" s="108">
        <v>149</v>
      </c>
      <c r="EC42" s="108">
        <v>142</v>
      </c>
      <c r="ED42" s="108">
        <v>151</v>
      </c>
      <c r="EE42" s="69"/>
    </row>
    <row r="43" spans="1:135" ht="16.5" customHeight="1" x14ac:dyDescent="0.2">
      <c r="A43" s="31"/>
      <c r="B43" s="38">
        <v>27</v>
      </c>
      <c r="C43" s="30" t="s">
        <v>41</v>
      </c>
      <c r="D43" s="52">
        <f>'0701 2019'!D43</f>
        <v>896904.20554999996</v>
      </c>
      <c r="E43" s="52">
        <f>'0701 2020'!D43</f>
        <v>552714.44082999998</v>
      </c>
      <c r="F43" s="52">
        <f>'0701 2021'!D43</f>
        <v>109514.74036</v>
      </c>
      <c r="G43" s="52">
        <f>'0701 2022'!D43</f>
        <v>8159.3316000000004</v>
      </c>
      <c r="H43" s="66">
        <f>'0701 0107 2023'!D43</f>
        <v>0</v>
      </c>
      <c r="I43" s="69"/>
      <c r="J43" s="52">
        <f>'0701 2019'!G43</f>
        <v>842923.16255000001</v>
      </c>
      <c r="K43" s="52">
        <f>'0701 2020'!G43</f>
        <v>552714.44082999998</v>
      </c>
      <c r="L43" s="52">
        <f>'0701 2021'!G43</f>
        <v>109514.74036</v>
      </c>
      <c r="M43" s="52">
        <f>'0701 2022'!G43</f>
        <v>8159.3316000000004</v>
      </c>
      <c r="N43" s="66">
        <f>'0701 0107 2023'!G43</f>
        <v>0</v>
      </c>
      <c r="O43" s="69"/>
      <c r="P43" s="52">
        <f>'0701 2019'!J43</f>
        <v>96787.120999999999</v>
      </c>
      <c r="Q43" s="52">
        <f>'0701 2020'!J43</f>
        <v>0</v>
      </c>
      <c r="R43" s="52">
        <f>'0701 2021'!J43</f>
        <v>0</v>
      </c>
      <c r="S43" s="52">
        <f>'0701 2022'!J43</f>
        <v>7999.8</v>
      </c>
      <c r="T43" s="66">
        <f>'0701 0107 2023'!J43</f>
        <v>0</v>
      </c>
      <c r="U43" s="69"/>
      <c r="V43" s="52">
        <f>'0701 2019'!M43</f>
        <v>746136.04154999997</v>
      </c>
      <c r="W43" s="52">
        <f>'0701 2020'!M43</f>
        <v>552714.44082999998</v>
      </c>
      <c r="X43" s="52">
        <f>'0701 2021'!M43</f>
        <v>109514.74036</v>
      </c>
      <c r="Y43" s="52">
        <f>'0701 2022'!M43</f>
        <v>159.5316</v>
      </c>
      <c r="Z43" s="66">
        <f>'0701 0107 2023'!M43</f>
        <v>0</v>
      </c>
      <c r="AA43" s="69"/>
      <c r="AB43" s="52">
        <f>'0701 2019'!P43</f>
        <v>0</v>
      </c>
      <c r="AC43" s="52">
        <f>'0701 2020'!P43</f>
        <v>0</v>
      </c>
      <c r="AD43" s="52">
        <f>'0701 2021'!P43</f>
        <v>0</v>
      </c>
      <c r="AE43" s="52">
        <f>'0701 2022'!P43</f>
        <v>0</v>
      </c>
      <c r="AF43" s="66">
        <f>'0701 0107 2023'!P43</f>
        <v>0</v>
      </c>
      <c r="AG43" s="69"/>
      <c r="AH43" s="52">
        <f>'0701 2019'!S43</f>
        <v>53981.042999999998</v>
      </c>
      <c r="AI43" s="52">
        <f>'0701 2020'!S43</f>
        <v>0</v>
      </c>
      <c r="AJ43" s="52">
        <f>'0701 2021'!S43</f>
        <v>0</v>
      </c>
      <c r="AK43" s="52">
        <f>'0701 2022'!S43</f>
        <v>0</v>
      </c>
      <c r="AL43" s="66">
        <f>'0701 0107 2023'!S43</f>
        <v>0</v>
      </c>
      <c r="AM43" s="69"/>
      <c r="AN43" s="52">
        <f>'0701 2019'!V43</f>
        <v>53549.57</v>
      </c>
      <c r="AO43" s="52">
        <f>'0701 2020'!V43</f>
        <v>0</v>
      </c>
      <c r="AP43" s="52">
        <f>'0701 2021'!V43</f>
        <v>0</v>
      </c>
      <c r="AQ43" s="52">
        <f>'0701 2022'!V43</f>
        <v>0</v>
      </c>
      <c r="AR43" s="66">
        <f>'0701 0107 2023'!V43</f>
        <v>0</v>
      </c>
      <c r="AS43" s="69"/>
      <c r="AT43" s="52">
        <f>'0701 2019'!Y43</f>
        <v>0</v>
      </c>
      <c r="AU43" s="52">
        <f>'0701 2020'!Y43</f>
        <v>0</v>
      </c>
      <c r="AV43" s="52">
        <f>'0701 2021'!Y43</f>
        <v>0</v>
      </c>
      <c r="AW43" s="52">
        <f>'0701 2022'!Y43</f>
        <v>0</v>
      </c>
      <c r="AX43" s="66">
        <f>'0701 0107 2023'!Y43</f>
        <v>0</v>
      </c>
      <c r="AY43" s="69"/>
      <c r="AZ43" s="52">
        <f>'0701 2019'!AB43</f>
        <v>431.47300000000001</v>
      </c>
      <c r="BA43" s="52">
        <f>'0701 2020'!AB43</f>
        <v>0</v>
      </c>
      <c r="BB43" s="52">
        <f>'0701 2021'!AB43</f>
        <v>0</v>
      </c>
      <c r="BC43" s="52">
        <f>'0701 2022'!AB43</f>
        <v>0</v>
      </c>
      <c r="BD43" s="66">
        <f>'0701 0107 2023'!AB43</f>
        <v>0</v>
      </c>
      <c r="BE43" s="69"/>
      <c r="BF43" s="52">
        <f>'0701 2019'!AE43</f>
        <v>0</v>
      </c>
      <c r="BG43" s="52">
        <f>'0701 2020'!AE43</f>
        <v>0</v>
      </c>
      <c r="BH43" s="52">
        <f>'0701 2021'!AE43</f>
        <v>0</v>
      </c>
      <c r="BI43" s="52">
        <f>'0701 2022'!AE43</f>
        <v>0</v>
      </c>
      <c r="BJ43" s="66">
        <f>'0701 0107 2023'!AE43</f>
        <v>0</v>
      </c>
      <c r="BK43" s="69"/>
      <c r="BL43" s="52">
        <f>'0701 2019'!AH43</f>
        <v>0</v>
      </c>
      <c r="BM43" s="52">
        <f>'0701 2020'!AH43</f>
        <v>0</v>
      </c>
      <c r="BN43" s="52">
        <f>'0701 2021'!AH43</f>
        <v>0</v>
      </c>
      <c r="BO43" s="52">
        <f>'0701 2022'!AH43</f>
        <v>0</v>
      </c>
      <c r="BP43" s="66">
        <f>'0701 0107 2023'!AH43</f>
        <v>0</v>
      </c>
      <c r="BQ43" s="69"/>
      <c r="BR43" s="108">
        <v>708</v>
      </c>
      <c r="BS43" s="108">
        <v>732</v>
      </c>
      <c r="BT43" s="108">
        <v>781</v>
      </c>
      <c r="BU43" s="108">
        <v>849.58691296352208</v>
      </c>
      <c r="BV43" s="108">
        <v>889.84648532184224</v>
      </c>
      <c r="BW43" s="69"/>
      <c r="BX43" s="108">
        <v>815.63350953067436</v>
      </c>
      <c r="BY43" s="108">
        <v>822.84859715855521</v>
      </c>
      <c r="BZ43" s="108">
        <v>871</v>
      </c>
      <c r="CA43" s="108">
        <v>912.7444510055924</v>
      </c>
      <c r="CB43" s="108">
        <v>992.25568047802506</v>
      </c>
      <c r="CC43" s="69"/>
      <c r="CD43" s="108">
        <v>384.69682386910495</v>
      </c>
      <c r="CE43" s="108">
        <v>441.71971198998227</v>
      </c>
      <c r="CF43" s="108">
        <v>467</v>
      </c>
      <c r="CG43" s="108">
        <v>611.72161172161179</v>
      </c>
      <c r="CH43" s="108">
        <v>563.35380373480382</v>
      </c>
      <c r="CI43" s="69"/>
      <c r="CJ43" s="108">
        <v>97.173039231970236</v>
      </c>
      <c r="CK43" s="108">
        <v>92.256001033825484</v>
      </c>
      <c r="CL43" s="108">
        <v>91.952515469464629</v>
      </c>
      <c r="CM43" s="69"/>
      <c r="CN43" s="108">
        <v>99.409712905822374</v>
      </c>
      <c r="CO43" s="108">
        <v>94.679757963237819</v>
      </c>
      <c r="CP43" s="108">
        <v>94.378194207836458</v>
      </c>
      <c r="CQ43" s="69"/>
      <c r="CR43" s="108">
        <v>82.63577478824115</v>
      </c>
      <c r="CS43" s="108">
        <v>78.635585970915315</v>
      </c>
      <c r="CT43" s="108">
        <v>78.33147942157953</v>
      </c>
      <c r="CU43" s="69"/>
      <c r="CV43" s="108">
        <v>29543</v>
      </c>
      <c r="CW43" s="108">
        <v>30103</v>
      </c>
      <c r="CX43" s="108">
        <v>30953</v>
      </c>
      <c r="CY43" s="108">
        <v>29736</v>
      </c>
      <c r="CZ43" s="69"/>
      <c r="DA43" s="109">
        <f t="shared" si="3"/>
        <v>30.359279881867106</v>
      </c>
      <c r="DB43" s="109">
        <f t="shared" si="4"/>
        <v>18.360776029963791</v>
      </c>
      <c r="DC43" s="109">
        <f t="shared" si="5"/>
        <v>3.5380977727522374</v>
      </c>
      <c r="DD43" s="109">
        <f t="shared" si="6"/>
        <v>0.27439237288135593</v>
      </c>
      <c r="DE43" s="136"/>
      <c r="DF43" s="109">
        <f t="shared" si="7"/>
        <v>-344189.76471999998</v>
      </c>
      <c r="DG43" s="109">
        <f t="shared" si="8"/>
        <v>-443199.70046999998</v>
      </c>
      <c r="DH43" s="109">
        <f t="shared" si="9"/>
        <v>-101355.40875999999</v>
      </c>
      <c r="DI43" s="108">
        <f t="shared" si="10"/>
        <v>560</v>
      </c>
      <c r="DJ43" s="108">
        <f t="shared" si="11"/>
        <v>850</v>
      </c>
      <c r="DK43" s="108">
        <f t="shared" si="12"/>
        <v>-1217</v>
      </c>
      <c r="DL43" s="108">
        <v>29608</v>
      </c>
      <c r="DM43" s="108">
        <v>29252</v>
      </c>
      <c r="DN43" s="108">
        <v>28556</v>
      </c>
      <c r="DO43" s="108">
        <v>27343</v>
      </c>
      <c r="DP43" s="69"/>
      <c r="DQ43" s="239">
        <f t="shared" si="13"/>
        <v>1.002200182784416</v>
      </c>
      <c r="DR43" s="239">
        <f t="shared" si="14"/>
        <v>0.97173039231970237</v>
      </c>
      <c r="DS43" s="239">
        <f t="shared" si="15"/>
        <v>0.92256001033825474</v>
      </c>
      <c r="DT43" s="239">
        <f t="shared" si="16"/>
        <v>0.91952515469464624</v>
      </c>
      <c r="DU43" s="69"/>
      <c r="DV43" s="109">
        <f t="shared" si="17"/>
        <v>30.29263055761956</v>
      </c>
      <c r="DW43" s="109">
        <f t="shared" si="18"/>
        <v>18.894928238411048</v>
      </c>
      <c r="DX43" s="109">
        <f t="shared" si="19"/>
        <v>3.8350868595041323</v>
      </c>
      <c r="DY43" s="109">
        <f t="shared" si="20"/>
        <v>0.29840659766667887</v>
      </c>
      <c r="DZ43" s="69"/>
      <c r="EA43" s="108">
        <v>176</v>
      </c>
      <c r="EB43" s="108">
        <v>174</v>
      </c>
      <c r="EC43" s="108">
        <v>178</v>
      </c>
      <c r="ED43" s="108">
        <v>158</v>
      </c>
      <c r="EE43" s="69"/>
    </row>
    <row r="44" spans="1:135" ht="16.5" customHeight="1" x14ac:dyDescent="0.2">
      <c r="A44" s="28"/>
      <c r="B44" s="38">
        <v>28</v>
      </c>
      <c r="C44" s="30" t="s">
        <v>42</v>
      </c>
      <c r="D44" s="52">
        <f>'0701 2019'!D44</f>
        <v>6725854.2408199999</v>
      </c>
      <c r="E44" s="52">
        <f>'0701 2020'!D44</f>
        <v>2375787.74125</v>
      </c>
      <c r="F44" s="52">
        <f>'0701 2021'!D44</f>
        <v>2606346.1173299998</v>
      </c>
      <c r="G44" s="52">
        <f>'0701 2022'!D44</f>
        <v>3418426.0321999998</v>
      </c>
      <c r="H44" s="66">
        <f>'0701 0107 2023'!D44</f>
        <v>2379080.4177299999</v>
      </c>
      <c r="I44" s="69"/>
      <c r="J44" s="52">
        <f>'0701 2019'!G44</f>
        <v>6725854.2408199999</v>
      </c>
      <c r="K44" s="52">
        <f>'0701 2020'!G44</f>
        <v>2375787.74125</v>
      </c>
      <c r="L44" s="52">
        <f>'0701 2021'!G44</f>
        <v>2606346.1173299998</v>
      </c>
      <c r="M44" s="52">
        <f>'0701 2022'!G44</f>
        <v>3418426.0321999998</v>
      </c>
      <c r="N44" s="66">
        <f>'0701 0107 2023'!G44</f>
        <v>2379080.4177299999</v>
      </c>
      <c r="O44" s="69"/>
      <c r="P44" s="52">
        <f>'0701 2019'!J44</f>
        <v>5290821.5175599996</v>
      </c>
      <c r="Q44" s="52">
        <f>'0701 2020'!J44</f>
        <v>28168.117559999999</v>
      </c>
      <c r="R44" s="52">
        <f>'0701 2021'!J44</f>
        <v>862685.13653999998</v>
      </c>
      <c r="S44" s="52">
        <f>'0701 2022'!J44</f>
        <v>0</v>
      </c>
      <c r="T44" s="66">
        <f>'0701 0107 2023'!J44</f>
        <v>0</v>
      </c>
      <c r="U44" s="69"/>
      <c r="V44" s="52">
        <f>'0701 2019'!M44</f>
        <v>1435032.7232600001</v>
      </c>
      <c r="W44" s="52">
        <f>'0701 2020'!M44</f>
        <v>2347619.6236899998</v>
      </c>
      <c r="X44" s="52">
        <f>'0701 2021'!M44</f>
        <v>1743660.9807899999</v>
      </c>
      <c r="Y44" s="52">
        <f>'0701 2022'!M44</f>
        <v>3418426.0321999998</v>
      </c>
      <c r="Z44" s="66">
        <f>'0701 0107 2023'!M44</f>
        <v>2379080.4177299999</v>
      </c>
      <c r="AA44" s="69"/>
      <c r="AB44" s="52">
        <f>'0701 2019'!P44</f>
        <v>0</v>
      </c>
      <c r="AC44" s="52">
        <f>'0701 2020'!P44</f>
        <v>0</v>
      </c>
      <c r="AD44" s="52">
        <f>'0701 2021'!P44</f>
        <v>0</v>
      </c>
      <c r="AE44" s="52">
        <f>'0701 2022'!P44</f>
        <v>0</v>
      </c>
      <c r="AF44" s="66">
        <f>'0701 0107 2023'!P44</f>
        <v>0</v>
      </c>
      <c r="AG44" s="69"/>
      <c r="AH44" s="52">
        <f>'0701 2019'!S44</f>
        <v>0</v>
      </c>
      <c r="AI44" s="52">
        <f>'0701 2020'!S44</f>
        <v>0</v>
      </c>
      <c r="AJ44" s="52">
        <f>'0701 2021'!S44</f>
        <v>0</v>
      </c>
      <c r="AK44" s="52">
        <f>'0701 2022'!S44</f>
        <v>0</v>
      </c>
      <c r="AL44" s="66">
        <f>'0701 0107 2023'!S44</f>
        <v>0</v>
      </c>
      <c r="AM44" s="69"/>
      <c r="AN44" s="52">
        <f>'0701 2019'!V44</f>
        <v>0</v>
      </c>
      <c r="AO44" s="52">
        <f>'0701 2020'!V44</f>
        <v>0</v>
      </c>
      <c r="AP44" s="52">
        <f>'0701 2021'!V44</f>
        <v>0</v>
      </c>
      <c r="AQ44" s="52">
        <f>'0701 2022'!V44</f>
        <v>0</v>
      </c>
      <c r="AR44" s="66">
        <f>'0701 0107 2023'!V44</f>
        <v>0</v>
      </c>
      <c r="AS44" s="69"/>
      <c r="AT44" s="52">
        <f>'0701 2019'!Y44</f>
        <v>0</v>
      </c>
      <c r="AU44" s="52">
        <f>'0701 2020'!Y44</f>
        <v>0</v>
      </c>
      <c r="AV44" s="52">
        <f>'0701 2021'!Y44</f>
        <v>0</v>
      </c>
      <c r="AW44" s="52">
        <f>'0701 2022'!Y44</f>
        <v>0</v>
      </c>
      <c r="AX44" s="66">
        <f>'0701 0107 2023'!Y44</f>
        <v>0</v>
      </c>
      <c r="AY44" s="69"/>
      <c r="AZ44" s="52">
        <f>'0701 2019'!AB44</f>
        <v>0</v>
      </c>
      <c r="BA44" s="52">
        <f>'0701 2020'!AB44</f>
        <v>0</v>
      </c>
      <c r="BB44" s="52">
        <f>'0701 2021'!AB44</f>
        <v>0</v>
      </c>
      <c r="BC44" s="52">
        <f>'0701 2022'!AB44</f>
        <v>0</v>
      </c>
      <c r="BD44" s="66">
        <f>'0701 0107 2023'!AB44</f>
        <v>0</v>
      </c>
      <c r="BE44" s="69"/>
      <c r="BF44" s="52">
        <f>'0701 2019'!AE44</f>
        <v>0</v>
      </c>
      <c r="BG44" s="52">
        <f>'0701 2020'!AE44</f>
        <v>0</v>
      </c>
      <c r="BH44" s="52">
        <f>'0701 2021'!AE44</f>
        <v>0</v>
      </c>
      <c r="BI44" s="52">
        <f>'0701 2022'!AE44</f>
        <v>0</v>
      </c>
      <c r="BJ44" s="66">
        <f>'0701 0107 2023'!AE44</f>
        <v>0</v>
      </c>
      <c r="BK44" s="69"/>
      <c r="BL44" s="52">
        <f>'0701 2019'!AH44</f>
        <v>0</v>
      </c>
      <c r="BM44" s="52">
        <f>'0701 2020'!AH44</f>
        <v>0</v>
      </c>
      <c r="BN44" s="52">
        <f>'0701 2021'!AH44</f>
        <v>0</v>
      </c>
      <c r="BO44" s="52">
        <f>'0701 2022'!AH44</f>
        <v>0</v>
      </c>
      <c r="BP44" s="66">
        <f>'0701 0107 2023'!AH44</f>
        <v>0</v>
      </c>
      <c r="BQ44" s="69"/>
      <c r="BR44" s="108">
        <v>621</v>
      </c>
      <c r="BS44" s="108">
        <v>640</v>
      </c>
      <c r="BT44" s="108">
        <v>661</v>
      </c>
      <c r="BU44" s="108">
        <v>706.18802338780495</v>
      </c>
      <c r="BV44" s="108">
        <v>818.03304534275082</v>
      </c>
      <c r="BW44" s="69"/>
      <c r="BX44" s="108">
        <v>621.48050801447118</v>
      </c>
      <c r="BY44" s="108">
        <v>640.18363557748557</v>
      </c>
      <c r="BZ44" s="108">
        <v>661</v>
      </c>
      <c r="CA44" s="108">
        <v>706.18802338780495</v>
      </c>
      <c r="CB44" s="108">
        <v>818.03304534275082</v>
      </c>
      <c r="CC44" s="69"/>
      <c r="CD44" s="109" t="s">
        <v>249</v>
      </c>
      <c r="CE44" s="109" t="s">
        <v>249</v>
      </c>
      <c r="CF44" s="109" t="s">
        <v>249</v>
      </c>
      <c r="CG44" s="109" t="s">
        <v>249</v>
      </c>
      <c r="CH44" s="109" t="s">
        <v>249</v>
      </c>
      <c r="CI44" s="69"/>
      <c r="CJ44" s="108">
        <v>112.82369523511217</v>
      </c>
      <c r="CK44" s="108">
        <v>110.51629950602963</v>
      </c>
      <c r="CL44" s="108">
        <v>108.8879123928906</v>
      </c>
      <c r="CM44" s="69"/>
      <c r="CN44" s="108">
        <v>112.82369523511217</v>
      </c>
      <c r="CO44" s="108">
        <v>110.51629950602963</v>
      </c>
      <c r="CP44" s="108">
        <v>108.8879123928906</v>
      </c>
      <c r="CQ44" s="69"/>
      <c r="CR44" s="108" t="s">
        <v>169</v>
      </c>
      <c r="CS44" s="108" t="s">
        <v>169</v>
      </c>
      <c r="CT44" s="108" t="s">
        <v>169</v>
      </c>
      <c r="CU44" s="69"/>
      <c r="CV44" s="108">
        <v>251701</v>
      </c>
      <c r="CW44" s="108">
        <v>255410</v>
      </c>
      <c r="CX44" s="108">
        <v>263781</v>
      </c>
      <c r="CY44" s="108">
        <v>259431</v>
      </c>
      <c r="CZ44" s="69"/>
      <c r="DA44" s="109">
        <f t="shared" si="3"/>
        <v>26.721603175275426</v>
      </c>
      <c r="DB44" s="109">
        <f t="shared" si="4"/>
        <v>9.3018587418268659</v>
      </c>
      <c r="DC44" s="109">
        <f t="shared" si="5"/>
        <v>9.8807196778009025</v>
      </c>
      <c r="DD44" s="109">
        <f t="shared" si="6"/>
        <v>13.176628977261776</v>
      </c>
      <c r="DE44" s="136"/>
      <c r="DF44" s="109">
        <f t="shared" si="7"/>
        <v>-4350066.49957</v>
      </c>
      <c r="DG44" s="109">
        <f t="shared" si="8"/>
        <v>230558.37607999984</v>
      </c>
      <c r="DH44" s="109">
        <f t="shared" si="9"/>
        <v>812079.91486999998</v>
      </c>
      <c r="DI44" s="108">
        <f t="shared" si="10"/>
        <v>3709</v>
      </c>
      <c r="DJ44" s="108">
        <f t="shared" si="11"/>
        <v>8371</v>
      </c>
      <c r="DK44" s="108">
        <f t="shared" si="12"/>
        <v>-4350</v>
      </c>
      <c r="DL44" s="108">
        <v>285291</v>
      </c>
      <c r="DM44" s="108">
        <v>288163</v>
      </c>
      <c r="DN44" s="108">
        <v>291521</v>
      </c>
      <c r="DO44" s="108">
        <v>282489</v>
      </c>
      <c r="DP44" s="69"/>
      <c r="DQ44" s="239">
        <f t="shared" si="13"/>
        <v>1.1334519926420634</v>
      </c>
      <c r="DR44" s="239">
        <f t="shared" si="14"/>
        <v>1.1282369523511218</v>
      </c>
      <c r="DS44" s="239">
        <f t="shared" si="15"/>
        <v>1.1051629950602961</v>
      </c>
      <c r="DT44" s="239">
        <f t="shared" si="16"/>
        <v>1.088879123928906</v>
      </c>
      <c r="DU44" s="69"/>
      <c r="DV44" s="109">
        <f t="shared" si="17"/>
        <v>23.575416822893114</v>
      </c>
      <c r="DW44" s="109">
        <f t="shared" si="18"/>
        <v>8.2445967776917932</v>
      </c>
      <c r="DX44" s="109">
        <f t="shared" si="19"/>
        <v>8.9405089764716763</v>
      </c>
      <c r="DY44" s="109">
        <f t="shared" si="20"/>
        <v>12.101094315884865</v>
      </c>
      <c r="DZ44" s="69"/>
      <c r="EA44" s="108">
        <v>1342</v>
      </c>
      <c r="EB44" s="108">
        <v>1363</v>
      </c>
      <c r="EC44" s="108">
        <v>1360</v>
      </c>
      <c r="ED44" s="108">
        <v>1307</v>
      </c>
      <c r="EE44" s="69"/>
    </row>
    <row r="45" spans="1:135" ht="16.5" customHeight="1" x14ac:dyDescent="0.2">
      <c r="A45" s="31"/>
      <c r="B45" s="38">
        <v>29</v>
      </c>
      <c r="C45" s="30" t="s">
        <v>43</v>
      </c>
      <c r="D45" s="52">
        <f>'0701 2019'!D45</f>
        <v>104692.34880000001</v>
      </c>
      <c r="E45" s="52">
        <f>'0701 2020'!D45</f>
        <v>125388</v>
      </c>
      <c r="F45" s="52">
        <f>'0701 2021'!D45</f>
        <v>334089.16544000001</v>
      </c>
      <c r="G45" s="52">
        <f>'0701 2022'!D45</f>
        <v>54434.399210000003</v>
      </c>
      <c r="H45" s="66">
        <f>'0701 0107 2023'!D45</f>
        <v>0</v>
      </c>
      <c r="I45" s="69"/>
      <c r="J45" s="52">
        <f>'0701 2019'!G45</f>
        <v>104692.34880000001</v>
      </c>
      <c r="K45" s="52">
        <f>'0701 2020'!G45</f>
        <v>125388</v>
      </c>
      <c r="L45" s="52">
        <f>'0701 2021'!G45</f>
        <v>334089.16544000001</v>
      </c>
      <c r="M45" s="52">
        <f>'0701 2022'!G45</f>
        <v>54434.399210000003</v>
      </c>
      <c r="N45" s="66">
        <f>'0701 0107 2023'!G45</f>
        <v>0</v>
      </c>
      <c r="O45" s="69"/>
      <c r="P45" s="52">
        <f>'0701 2019'!J45</f>
        <v>58247.548799999997</v>
      </c>
      <c r="Q45" s="52">
        <f>'0701 2020'!J45</f>
        <v>0</v>
      </c>
      <c r="R45" s="52">
        <f>'0701 2021'!J45</f>
        <v>0</v>
      </c>
      <c r="S45" s="52">
        <f>'0701 2022'!J45</f>
        <v>49079.015500000001</v>
      </c>
      <c r="T45" s="66">
        <f>'0701 0107 2023'!J45</f>
        <v>0</v>
      </c>
      <c r="U45" s="69"/>
      <c r="V45" s="52">
        <f>'0701 2019'!M45</f>
        <v>46444.800000000003</v>
      </c>
      <c r="W45" s="52">
        <f>'0701 2020'!M45</f>
        <v>125388</v>
      </c>
      <c r="X45" s="52">
        <f>'0701 2021'!M45</f>
        <v>334089.16544000001</v>
      </c>
      <c r="Y45" s="52">
        <f>'0701 2022'!M45</f>
        <v>5355.3837100000001</v>
      </c>
      <c r="Z45" s="66">
        <f>'0701 0107 2023'!M45</f>
        <v>0</v>
      </c>
      <c r="AA45" s="69"/>
      <c r="AB45" s="52">
        <f>'0701 2019'!P45</f>
        <v>0</v>
      </c>
      <c r="AC45" s="52">
        <f>'0701 2020'!P45</f>
        <v>0</v>
      </c>
      <c r="AD45" s="52">
        <f>'0701 2021'!P45</f>
        <v>0</v>
      </c>
      <c r="AE45" s="52">
        <f>'0701 2022'!P45</f>
        <v>0</v>
      </c>
      <c r="AF45" s="66">
        <f>'0701 0107 2023'!P45</f>
        <v>0</v>
      </c>
      <c r="AG45" s="69"/>
      <c r="AH45" s="52">
        <f>'0701 2019'!S45</f>
        <v>0</v>
      </c>
      <c r="AI45" s="52">
        <f>'0701 2020'!S45</f>
        <v>0</v>
      </c>
      <c r="AJ45" s="52">
        <f>'0701 2021'!S45</f>
        <v>0</v>
      </c>
      <c r="AK45" s="52">
        <f>'0701 2022'!S45</f>
        <v>0</v>
      </c>
      <c r="AL45" s="66">
        <f>'0701 0107 2023'!S45</f>
        <v>0</v>
      </c>
      <c r="AM45" s="69"/>
      <c r="AN45" s="52">
        <f>'0701 2019'!V45</f>
        <v>0</v>
      </c>
      <c r="AO45" s="52">
        <f>'0701 2020'!V45</f>
        <v>0</v>
      </c>
      <c r="AP45" s="52">
        <f>'0701 2021'!V45</f>
        <v>0</v>
      </c>
      <c r="AQ45" s="52">
        <f>'0701 2022'!V45</f>
        <v>0</v>
      </c>
      <c r="AR45" s="66">
        <f>'0701 0107 2023'!V45</f>
        <v>0</v>
      </c>
      <c r="AS45" s="69"/>
      <c r="AT45" s="52">
        <f>'0701 2019'!Y45</f>
        <v>0</v>
      </c>
      <c r="AU45" s="52">
        <f>'0701 2020'!Y45</f>
        <v>0</v>
      </c>
      <c r="AV45" s="52">
        <f>'0701 2021'!Y45</f>
        <v>0</v>
      </c>
      <c r="AW45" s="52">
        <f>'0701 2022'!Y45</f>
        <v>0</v>
      </c>
      <c r="AX45" s="66">
        <f>'0701 0107 2023'!Y45</f>
        <v>0</v>
      </c>
      <c r="AY45" s="69"/>
      <c r="AZ45" s="52">
        <f>'0701 2019'!AB45</f>
        <v>0</v>
      </c>
      <c r="BA45" s="52">
        <f>'0701 2020'!AB45</f>
        <v>0</v>
      </c>
      <c r="BB45" s="52">
        <f>'0701 2021'!AB45</f>
        <v>0</v>
      </c>
      <c r="BC45" s="52">
        <f>'0701 2022'!AB45</f>
        <v>0</v>
      </c>
      <c r="BD45" s="66">
        <f>'0701 0107 2023'!AB45</f>
        <v>0</v>
      </c>
      <c r="BE45" s="69"/>
      <c r="BF45" s="52">
        <f>'0701 2019'!AE45</f>
        <v>0</v>
      </c>
      <c r="BG45" s="52">
        <f>'0701 2020'!AE45</f>
        <v>0</v>
      </c>
      <c r="BH45" s="52">
        <f>'0701 2021'!AE45</f>
        <v>0</v>
      </c>
      <c r="BI45" s="52">
        <f>'0701 2022'!AE45</f>
        <v>0</v>
      </c>
      <c r="BJ45" s="66">
        <f>'0701 0107 2023'!AE45</f>
        <v>0</v>
      </c>
      <c r="BK45" s="69"/>
      <c r="BL45" s="52">
        <f>'0701 2019'!AH45</f>
        <v>0</v>
      </c>
      <c r="BM45" s="52">
        <f>'0701 2020'!AH45</f>
        <v>0</v>
      </c>
      <c r="BN45" s="52">
        <f>'0701 2021'!AH45</f>
        <v>0</v>
      </c>
      <c r="BO45" s="52">
        <f>'0701 2022'!AH45</f>
        <v>0</v>
      </c>
      <c r="BP45" s="66">
        <f>'0701 0107 2023'!AH45</f>
        <v>0</v>
      </c>
      <c r="BQ45" s="69"/>
      <c r="BR45" s="108">
        <v>897</v>
      </c>
      <c r="BS45" s="108">
        <v>921</v>
      </c>
      <c r="BT45" s="108">
        <v>919</v>
      </c>
      <c r="BU45" s="108">
        <v>967.0138888888888</v>
      </c>
      <c r="BV45" s="108">
        <v>1229.0028310789555</v>
      </c>
      <c r="BW45" s="69"/>
      <c r="BX45" s="108">
        <v>937</v>
      </c>
      <c r="BY45" s="108">
        <v>948</v>
      </c>
      <c r="BZ45" s="108">
        <v>943</v>
      </c>
      <c r="CA45" s="108">
        <v>993.19264805990474</v>
      </c>
      <c r="CB45" s="108">
        <v>1232.4598478444632</v>
      </c>
      <c r="CC45" s="69"/>
      <c r="CD45" s="108">
        <v>802</v>
      </c>
      <c r="CE45" s="108">
        <v>863.0162017298087</v>
      </c>
      <c r="CF45" s="108">
        <v>856</v>
      </c>
      <c r="CG45" s="108">
        <v>896.709323583181</v>
      </c>
      <c r="CH45" s="108">
        <v>1218.9421894218942</v>
      </c>
      <c r="CI45" s="69"/>
      <c r="CJ45" s="108">
        <v>89</v>
      </c>
      <c r="CK45" s="108">
        <v>88.125160297512181</v>
      </c>
      <c r="CL45" s="108">
        <v>86.562579984642952</v>
      </c>
      <c r="CM45" s="69"/>
      <c r="CN45" s="108">
        <v>95</v>
      </c>
      <c r="CO45" s="108">
        <v>94.002741603838246</v>
      </c>
      <c r="CP45" s="108">
        <v>92.661179698216742</v>
      </c>
      <c r="CQ45" s="69"/>
      <c r="CR45" s="108">
        <v>72</v>
      </c>
      <c r="CS45" s="108">
        <v>70.642201834862391</v>
      </c>
      <c r="CT45" s="108">
        <v>68.617558022199802</v>
      </c>
      <c r="CU45" s="69"/>
      <c r="CV45" s="108">
        <v>69918</v>
      </c>
      <c r="CW45" s="108">
        <v>70216</v>
      </c>
      <c r="CX45" s="108">
        <v>3899</v>
      </c>
      <c r="CY45" s="108">
        <v>3907</v>
      </c>
      <c r="CZ45" s="69"/>
      <c r="DA45" s="109">
        <f t="shared" si="3"/>
        <v>1.497359032008925</v>
      </c>
      <c r="DB45" s="109">
        <f t="shared" si="4"/>
        <v>1.7857468383274466</v>
      </c>
      <c r="DC45" s="109">
        <f t="shared" si="5"/>
        <v>85.685859307514747</v>
      </c>
      <c r="DD45" s="109">
        <f t="shared" si="6"/>
        <v>13.932531151778859</v>
      </c>
      <c r="DE45" s="136"/>
      <c r="DF45" s="109">
        <f t="shared" si="7"/>
        <v>20695.651199999993</v>
      </c>
      <c r="DG45" s="109">
        <f t="shared" si="8"/>
        <v>208701.16544000001</v>
      </c>
      <c r="DH45" s="109">
        <f t="shared" si="9"/>
        <v>-279654.76623000001</v>
      </c>
      <c r="DI45" s="108">
        <f t="shared" si="10"/>
        <v>298</v>
      </c>
      <c r="DJ45" s="108">
        <f t="shared" si="11"/>
        <v>-66317</v>
      </c>
      <c r="DK45" s="108">
        <f t="shared" si="12"/>
        <v>8</v>
      </c>
      <c r="DL45" s="108">
        <v>64274</v>
      </c>
      <c r="DM45" s="108">
        <v>3429</v>
      </c>
      <c r="DN45" s="108">
        <v>3436</v>
      </c>
      <c r="DO45" s="108">
        <v>3382</v>
      </c>
      <c r="DP45" s="69"/>
      <c r="DQ45" s="239">
        <f t="shared" si="13"/>
        <v>0.91927686718727653</v>
      </c>
      <c r="DR45" s="239">
        <f t="shared" si="14"/>
        <v>4.8835023356499946E-2</v>
      </c>
      <c r="DS45" s="239">
        <f t="shared" si="15"/>
        <v>0.88125160297512184</v>
      </c>
      <c r="DT45" s="239">
        <f t="shared" si="16"/>
        <v>0.86562579984642951</v>
      </c>
      <c r="DU45" s="69"/>
      <c r="DV45" s="109">
        <f t="shared" si="17"/>
        <v>1.6288444596570932</v>
      </c>
      <c r="DW45" s="109">
        <f t="shared" si="18"/>
        <v>36.566929133858267</v>
      </c>
      <c r="DX45" s="109">
        <f t="shared" si="19"/>
        <v>97.232003911525027</v>
      </c>
      <c r="DY45" s="109">
        <f t="shared" si="20"/>
        <v>16.095327974571262</v>
      </c>
      <c r="DZ45" s="69"/>
      <c r="EA45" s="108">
        <v>38</v>
      </c>
      <c r="EB45" s="108">
        <v>36</v>
      </c>
      <c r="EC45" s="108">
        <v>32</v>
      </c>
      <c r="ED45" s="108">
        <v>35</v>
      </c>
      <c r="EE45" s="69"/>
    </row>
    <row r="46" spans="1:135" s="148" customFormat="1" ht="27.6" customHeight="1" x14ac:dyDescent="0.2">
      <c r="A46" s="143"/>
      <c r="B46" s="144"/>
      <c r="C46" s="145" t="s">
        <v>44</v>
      </c>
      <c r="D46" s="146">
        <f>'0701 2019'!D46</f>
        <v>8004956.0280799996</v>
      </c>
      <c r="E46" s="146">
        <f>'0701 2020'!D46</f>
        <v>8639384.5131099988</v>
      </c>
      <c r="F46" s="146">
        <f>'0701 2021'!D46</f>
        <v>12046368.72786</v>
      </c>
      <c r="G46" s="146">
        <f>'0701 2022'!D46</f>
        <v>16848633.564319998</v>
      </c>
      <c r="H46" s="147">
        <f>'0701 0107 2023'!D46</f>
        <v>3612833.3882200001</v>
      </c>
      <c r="I46" s="69"/>
      <c r="J46" s="146">
        <f>'0701 2019'!G46</f>
        <v>7263656.1843500016</v>
      </c>
      <c r="K46" s="146">
        <f>'0701 2020'!G46</f>
        <v>8233462.0243299995</v>
      </c>
      <c r="L46" s="146">
        <f>'0701 2021'!G46</f>
        <v>11254376.59045</v>
      </c>
      <c r="M46" s="146">
        <f>'0701 2022'!G46</f>
        <v>16110053.74829</v>
      </c>
      <c r="N46" s="147">
        <f>'0701 0107 2023'!G46</f>
        <v>3243677.4941400001</v>
      </c>
      <c r="O46" s="69"/>
      <c r="P46" s="146">
        <f>'0701 2019'!J46</f>
        <v>592094.16200000001</v>
      </c>
      <c r="Q46" s="146">
        <f>'0701 2020'!J46</f>
        <v>903821.70059000002</v>
      </c>
      <c r="R46" s="146">
        <f>'0701 2021'!J46</f>
        <v>1164205.58137</v>
      </c>
      <c r="S46" s="146">
        <f>'0701 2022'!J46</f>
        <v>1148105.0133</v>
      </c>
      <c r="T46" s="147">
        <f>'0701 0107 2023'!J46</f>
        <v>0</v>
      </c>
      <c r="U46" s="69"/>
      <c r="V46" s="146">
        <f>'0701 2019'!M46</f>
        <v>6671562.0223500011</v>
      </c>
      <c r="W46" s="146">
        <f>'0701 2020'!M46</f>
        <v>7329640.3237399999</v>
      </c>
      <c r="X46" s="146">
        <f>'0701 2021'!M46</f>
        <v>10090171.00908</v>
      </c>
      <c r="Y46" s="146">
        <f>'0701 2022'!M46</f>
        <v>14961948.734990001</v>
      </c>
      <c r="Z46" s="147">
        <f>'0701 0107 2023'!M46</f>
        <v>3243677.4941400001</v>
      </c>
      <c r="AA46" s="69"/>
      <c r="AB46" s="146">
        <f>'0701 2019'!P46</f>
        <v>0</v>
      </c>
      <c r="AC46" s="146">
        <f>'0701 2020'!P46</f>
        <v>0</v>
      </c>
      <c r="AD46" s="146">
        <f>'0701 2021'!P46</f>
        <v>0</v>
      </c>
      <c r="AE46" s="146">
        <f>'0701 2022'!P46</f>
        <v>0</v>
      </c>
      <c r="AF46" s="147">
        <f>'0701 0107 2023'!P46</f>
        <v>0</v>
      </c>
      <c r="AG46" s="69"/>
      <c r="AH46" s="146">
        <f>'0701 2019'!S46</f>
        <v>741299.84373000008</v>
      </c>
      <c r="AI46" s="146">
        <f>'0701 2020'!S46</f>
        <v>405922.48878000001</v>
      </c>
      <c r="AJ46" s="146">
        <f>'0701 2021'!S46</f>
        <v>791992.13741000008</v>
      </c>
      <c r="AK46" s="146">
        <f>'0701 2022'!S46</f>
        <v>738579.8160300001</v>
      </c>
      <c r="AL46" s="147">
        <f>'0701 0107 2023'!S46</f>
        <v>369155.89408</v>
      </c>
      <c r="AM46" s="69"/>
      <c r="AN46" s="146">
        <f>'0701 2019'!V46</f>
        <v>0</v>
      </c>
      <c r="AO46" s="146">
        <f>'0701 2020'!V46</f>
        <v>0</v>
      </c>
      <c r="AP46" s="146">
        <f>'0701 2021'!V46</f>
        <v>0</v>
      </c>
      <c r="AQ46" s="146">
        <f>'0701 2022'!V46</f>
        <v>0</v>
      </c>
      <c r="AR46" s="147">
        <f>'0701 0107 2023'!V46</f>
        <v>0</v>
      </c>
      <c r="AS46" s="69"/>
      <c r="AT46" s="146">
        <f>'0701 2019'!Y46</f>
        <v>0</v>
      </c>
      <c r="AU46" s="146">
        <f>'0701 2020'!Y46</f>
        <v>0</v>
      </c>
      <c r="AV46" s="146">
        <f>'0701 2021'!Y46</f>
        <v>0</v>
      </c>
      <c r="AW46" s="146">
        <f>'0701 2022'!Y46</f>
        <v>0</v>
      </c>
      <c r="AX46" s="147">
        <f>'0701 0107 2023'!Y46</f>
        <v>0</v>
      </c>
      <c r="AY46" s="69"/>
      <c r="AZ46" s="146">
        <f>'0701 2019'!AB46</f>
        <v>726275.55208000005</v>
      </c>
      <c r="BA46" s="146">
        <f>'0701 2020'!AB46</f>
        <v>368797.62401000003</v>
      </c>
      <c r="BB46" s="146">
        <f>'0701 2021'!AB46</f>
        <v>789041.5302700001</v>
      </c>
      <c r="BC46" s="146">
        <f>'0701 2022'!AB46</f>
        <v>738579.8160300001</v>
      </c>
      <c r="BD46" s="147">
        <f>'0701 0107 2023'!AB46</f>
        <v>369155.89408</v>
      </c>
      <c r="BE46" s="69"/>
      <c r="BF46" s="146">
        <f>'0701 2019'!AE46</f>
        <v>15024.291649999999</v>
      </c>
      <c r="BG46" s="146">
        <f>'0701 2020'!AE46</f>
        <v>37124.86477</v>
      </c>
      <c r="BH46" s="146">
        <f>'0701 2021'!AE46</f>
        <v>2950.6071400000001</v>
      </c>
      <c r="BI46" s="146">
        <f>'0701 2022'!AE46</f>
        <v>0</v>
      </c>
      <c r="BJ46" s="147">
        <f>'0701 0107 2023'!AE46</f>
        <v>0</v>
      </c>
      <c r="BK46" s="69"/>
      <c r="BL46" s="146">
        <f>'0701 2019'!AH46</f>
        <v>0</v>
      </c>
      <c r="BM46" s="146">
        <f>'0701 2020'!AH46</f>
        <v>0</v>
      </c>
      <c r="BN46" s="146">
        <f>'0701 2021'!AH46</f>
        <v>0</v>
      </c>
      <c r="BO46" s="146">
        <f>'0701 2022'!AH46</f>
        <v>0</v>
      </c>
      <c r="BP46" s="147">
        <f>'0701 0107 2023'!AH46</f>
        <v>0</v>
      </c>
      <c r="BQ46" s="69"/>
      <c r="BR46" s="107">
        <v>584</v>
      </c>
      <c r="BS46" s="107">
        <v>612</v>
      </c>
      <c r="BT46" s="107">
        <v>639</v>
      </c>
      <c r="BU46" s="107">
        <v>684.3292212445499</v>
      </c>
      <c r="BV46" s="107">
        <v>690.1930917413116</v>
      </c>
      <c r="BW46" s="69"/>
      <c r="BX46" s="107">
        <v>611.30375565540021</v>
      </c>
      <c r="BY46" s="107">
        <v>631.38075922129656</v>
      </c>
      <c r="BZ46" s="107">
        <v>650</v>
      </c>
      <c r="CA46" s="107">
        <v>697.44752486837672</v>
      </c>
      <c r="CB46" s="107">
        <v>700.60172105160996</v>
      </c>
      <c r="CC46" s="69"/>
      <c r="CD46" s="107">
        <v>537.94663901197328</v>
      </c>
      <c r="CE46" s="107">
        <v>577.22077922077915</v>
      </c>
      <c r="CF46" s="107">
        <v>618</v>
      </c>
      <c r="CG46" s="107">
        <v>659.13786274740687</v>
      </c>
      <c r="CH46" s="107">
        <v>670.09293117761877</v>
      </c>
      <c r="CI46" s="69"/>
      <c r="CJ46" s="107">
        <v>101.81279500479147</v>
      </c>
      <c r="CK46" s="107">
        <v>99.33313425560776</v>
      </c>
      <c r="CL46" s="107">
        <v>97.076221637853891</v>
      </c>
      <c r="CM46" s="69"/>
      <c r="CN46" s="107">
        <v>107.42995536335557</v>
      </c>
      <c r="CO46" s="107">
        <v>104.06215719928947</v>
      </c>
      <c r="CP46" s="107">
        <v>101.1923525258993</v>
      </c>
      <c r="CQ46" s="69"/>
      <c r="CR46" s="107">
        <v>90.861157794561322</v>
      </c>
      <c r="CS46" s="107">
        <v>89.724080810705473</v>
      </c>
      <c r="CT46" s="107">
        <v>88.765641833098528</v>
      </c>
      <c r="CU46" s="69"/>
      <c r="CV46" s="107">
        <v>722150</v>
      </c>
      <c r="CW46" s="107">
        <v>728378</v>
      </c>
      <c r="CX46" s="107">
        <v>746777</v>
      </c>
      <c r="CY46" s="107">
        <v>728612</v>
      </c>
      <c r="CZ46" s="69"/>
      <c r="DA46" s="135">
        <f t="shared" si="3"/>
        <v>11.084893759025134</v>
      </c>
      <c r="DB46" s="135">
        <f t="shared" si="4"/>
        <v>11.861127756618128</v>
      </c>
      <c r="DC46" s="135">
        <f t="shared" si="5"/>
        <v>16.13114588138092</v>
      </c>
      <c r="DD46" s="135">
        <f t="shared" si="6"/>
        <v>23.12428777500233</v>
      </c>
      <c r="DE46" s="136"/>
      <c r="DF46" s="135">
        <f t="shared" si="7"/>
        <v>634428.48502999917</v>
      </c>
      <c r="DG46" s="135">
        <f t="shared" si="8"/>
        <v>3406984.2147500012</v>
      </c>
      <c r="DH46" s="135">
        <f t="shared" si="9"/>
        <v>4802264.836459998</v>
      </c>
      <c r="DI46" s="107">
        <f t="shared" si="10"/>
        <v>6228</v>
      </c>
      <c r="DJ46" s="107">
        <f t="shared" si="11"/>
        <v>18399</v>
      </c>
      <c r="DK46" s="107">
        <f t="shared" si="12"/>
        <v>-18165</v>
      </c>
      <c r="DL46" s="107">
        <v>764887</v>
      </c>
      <c r="DM46" s="107">
        <v>741582</v>
      </c>
      <c r="DN46" s="107">
        <v>741797</v>
      </c>
      <c r="DO46" s="107">
        <v>707309</v>
      </c>
      <c r="DP46" s="69"/>
      <c r="DQ46" s="238">
        <f t="shared" si="13"/>
        <v>1.0591802257148792</v>
      </c>
      <c r="DR46" s="238">
        <f t="shared" si="14"/>
        <v>1.0181279500479148</v>
      </c>
      <c r="DS46" s="238">
        <f t="shared" si="15"/>
        <v>0.99333134255607769</v>
      </c>
      <c r="DT46" s="238">
        <f t="shared" si="16"/>
        <v>0.97076221637853888</v>
      </c>
      <c r="DU46" s="69"/>
      <c r="DV46" s="135">
        <f t="shared" si="17"/>
        <v>10.465540698273077</v>
      </c>
      <c r="DW46" s="135">
        <f t="shared" si="18"/>
        <v>11.649938257819093</v>
      </c>
      <c r="DX46" s="135">
        <f t="shared" si="19"/>
        <v>16.239441151501016</v>
      </c>
      <c r="DY46" s="135">
        <f t="shared" si="20"/>
        <v>23.820753820918437</v>
      </c>
      <c r="DZ46" s="69"/>
      <c r="EA46" s="107">
        <v>5765</v>
      </c>
      <c r="EB46" s="107">
        <v>5721</v>
      </c>
      <c r="EC46" s="107">
        <v>5527</v>
      </c>
      <c r="ED46" s="107">
        <v>5534</v>
      </c>
      <c r="EE46" s="69"/>
    </row>
    <row r="47" spans="1:135" ht="16.5" customHeight="1" x14ac:dyDescent="0.2">
      <c r="A47" s="31"/>
      <c r="B47" s="38">
        <v>30</v>
      </c>
      <c r="C47" s="30" t="s">
        <v>45</v>
      </c>
      <c r="D47" s="52">
        <f>'0701 2019'!D47</f>
        <v>248979.21496000001</v>
      </c>
      <c r="E47" s="52">
        <f>'0701 2020'!D47</f>
        <v>211249.51157</v>
      </c>
      <c r="F47" s="52">
        <f>'0701 2021'!D47</f>
        <v>49239.584499999997</v>
      </c>
      <c r="G47" s="52">
        <f>'0701 2022'!D47</f>
        <v>13772.855219999999</v>
      </c>
      <c r="H47" s="66">
        <f>'0701 0107 2023'!D47</f>
        <v>461.56100000000004</v>
      </c>
      <c r="I47" s="69"/>
      <c r="J47" s="52">
        <f>'0701 2019'!G47</f>
        <v>248979.21496000001</v>
      </c>
      <c r="K47" s="52">
        <f>'0701 2020'!G47</f>
        <v>211249.51157</v>
      </c>
      <c r="L47" s="52">
        <f>'0701 2021'!G47</f>
        <v>49239.584499999997</v>
      </c>
      <c r="M47" s="52">
        <f>'0701 2022'!G47</f>
        <v>13772.855219999999</v>
      </c>
      <c r="N47" s="66">
        <f>'0701 0107 2023'!G47</f>
        <v>461.56100000000004</v>
      </c>
      <c r="O47" s="69"/>
      <c r="P47" s="52">
        <f>'0701 2019'!J47</f>
        <v>0</v>
      </c>
      <c r="Q47" s="52">
        <f>'0701 2020'!J47</f>
        <v>0</v>
      </c>
      <c r="R47" s="52">
        <f>'0701 2021'!J47</f>
        <v>0</v>
      </c>
      <c r="S47" s="52">
        <f>'0701 2022'!J47</f>
        <v>0</v>
      </c>
      <c r="T47" s="66">
        <f>'0701 0107 2023'!J47</f>
        <v>0</v>
      </c>
      <c r="U47" s="69"/>
      <c r="V47" s="52">
        <f>'0701 2019'!M47</f>
        <v>248979.21496000001</v>
      </c>
      <c r="W47" s="52">
        <f>'0701 2020'!M47</f>
        <v>211249.51157</v>
      </c>
      <c r="X47" s="52">
        <f>'0701 2021'!M47</f>
        <v>49239.584499999997</v>
      </c>
      <c r="Y47" s="52">
        <f>'0701 2022'!M47</f>
        <v>13772.855219999999</v>
      </c>
      <c r="Z47" s="66">
        <f>'0701 0107 2023'!M47</f>
        <v>461.56100000000004</v>
      </c>
      <c r="AA47" s="69"/>
      <c r="AB47" s="52">
        <f>'0701 2019'!P47</f>
        <v>0</v>
      </c>
      <c r="AC47" s="52">
        <f>'0701 2020'!P47</f>
        <v>0</v>
      </c>
      <c r="AD47" s="52">
        <f>'0701 2021'!P47</f>
        <v>0</v>
      </c>
      <c r="AE47" s="52">
        <f>'0701 2022'!P47</f>
        <v>0</v>
      </c>
      <c r="AF47" s="66">
        <f>'0701 0107 2023'!P47</f>
        <v>0</v>
      </c>
      <c r="AG47" s="69"/>
      <c r="AH47" s="52">
        <f>'0701 2019'!S47</f>
        <v>0</v>
      </c>
      <c r="AI47" s="52">
        <f>'0701 2020'!S47</f>
        <v>0</v>
      </c>
      <c r="AJ47" s="52">
        <f>'0701 2021'!S47</f>
        <v>0</v>
      </c>
      <c r="AK47" s="52">
        <f>'0701 2022'!S47</f>
        <v>0</v>
      </c>
      <c r="AL47" s="66">
        <f>'0701 0107 2023'!S47</f>
        <v>0</v>
      </c>
      <c r="AM47" s="69"/>
      <c r="AN47" s="52">
        <f>'0701 2019'!V47</f>
        <v>0</v>
      </c>
      <c r="AO47" s="52">
        <f>'0701 2020'!V47</f>
        <v>0</v>
      </c>
      <c r="AP47" s="52">
        <f>'0701 2021'!V47</f>
        <v>0</v>
      </c>
      <c r="AQ47" s="52">
        <f>'0701 2022'!V47</f>
        <v>0</v>
      </c>
      <c r="AR47" s="66">
        <f>'0701 0107 2023'!V47</f>
        <v>0</v>
      </c>
      <c r="AS47" s="69"/>
      <c r="AT47" s="52">
        <f>'0701 2019'!Y47</f>
        <v>0</v>
      </c>
      <c r="AU47" s="52">
        <f>'0701 2020'!Y47</f>
        <v>0</v>
      </c>
      <c r="AV47" s="52">
        <f>'0701 2021'!Y47</f>
        <v>0</v>
      </c>
      <c r="AW47" s="52">
        <f>'0701 2022'!Y47</f>
        <v>0</v>
      </c>
      <c r="AX47" s="66">
        <f>'0701 0107 2023'!Y47</f>
        <v>0</v>
      </c>
      <c r="AY47" s="69"/>
      <c r="AZ47" s="52">
        <f>'0701 2019'!AB47</f>
        <v>0</v>
      </c>
      <c r="BA47" s="52">
        <f>'0701 2020'!AB47</f>
        <v>0</v>
      </c>
      <c r="BB47" s="52">
        <f>'0701 2021'!AB47</f>
        <v>0</v>
      </c>
      <c r="BC47" s="52">
        <f>'0701 2022'!AB47</f>
        <v>0</v>
      </c>
      <c r="BD47" s="66">
        <f>'0701 0107 2023'!AB47</f>
        <v>0</v>
      </c>
      <c r="BE47" s="69"/>
      <c r="BF47" s="52">
        <f>'0701 2019'!AE47</f>
        <v>0</v>
      </c>
      <c r="BG47" s="52">
        <f>'0701 2020'!AE47</f>
        <v>0</v>
      </c>
      <c r="BH47" s="52">
        <f>'0701 2021'!AE47</f>
        <v>0</v>
      </c>
      <c r="BI47" s="52">
        <f>'0701 2022'!AE47</f>
        <v>0</v>
      </c>
      <c r="BJ47" s="66">
        <f>'0701 0107 2023'!AE47</f>
        <v>0</v>
      </c>
      <c r="BK47" s="69"/>
      <c r="BL47" s="52">
        <f>'0701 2019'!AH47</f>
        <v>0</v>
      </c>
      <c r="BM47" s="52">
        <f>'0701 2020'!AH47</f>
        <v>0</v>
      </c>
      <c r="BN47" s="52">
        <f>'0701 2021'!AH47</f>
        <v>0</v>
      </c>
      <c r="BO47" s="52">
        <f>'0701 2022'!AH47</f>
        <v>0</v>
      </c>
      <c r="BP47" s="66">
        <f>'0701 0107 2023'!AH47</f>
        <v>0</v>
      </c>
      <c r="BQ47" s="69"/>
      <c r="BR47" s="108">
        <v>683</v>
      </c>
      <c r="BS47" s="108">
        <v>740</v>
      </c>
      <c r="BT47" s="108">
        <v>790</v>
      </c>
      <c r="BU47" s="108">
        <v>829.56588049458037</v>
      </c>
      <c r="BV47" s="108">
        <v>810.27837259100647</v>
      </c>
      <c r="BW47" s="69"/>
      <c r="BX47" s="108">
        <v>781.90586764311865</v>
      </c>
      <c r="BY47" s="108">
        <v>837.17712177121768</v>
      </c>
      <c r="BZ47" s="108">
        <v>879</v>
      </c>
      <c r="CA47" s="108">
        <v>931.79548631915316</v>
      </c>
      <c r="CB47" s="108">
        <v>968.88749214330608</v>
      </c>
      <c r="CC47" s="69"/>
      <c r="CD47" s="108">
        <v>581.27257571547648</v>
      </c>
      <c r="CE47" s="108">
        <v>633.78146163954307</v>
      </c>
      <c r="CF47" s="108">
        <v>688</v>
      </c>
      <c r="CG47" s="108">
        <v>706.89035350509289</v>
      </c>
      <c r="CH47" s="108">
        <v>644.51499890518937</v>
      </c>
      <c r="CI47" s="69"/>
      <c r="CJ47" s="108">
        <v>74.730834090024644</v>
      </c>
      <c r="CK47" s="108">
        <v>79.212081418253447</v>
      </c>
      <c r="CL47" s="108">
        <v>78.006078224101486</v>
      </c>
      <c r="CM47" s="69"/>
      <c r="CN47" s="108">
        <v>77.26681127982647</v>
      </c>
      <c r="CO47" s="108">
        <v>83.142214124959807</v>
      </c>
      <c r="CP47" s="108">
        <v>83.068439831333123</v>
      </c>
      <c r="CQ47" s="69"/>
      <c r="CR47" s="108">
        <v>70.958373668925461</v>
      </c>
      <c r="CS47" s="108">
        <v>72.99542295304289</v>
      </c>
      <c r="CT47" s="108">
        <v>70.052658399864114</v>
      </c>
      <c r="CU47" s="69"/>
      <c r="CV47" s="108">
        <v>15345</v>
      </c>
      <c r="CW47" s="108">
        <v>15418</v>
      </c>
      <c r="CX47" s="108">
        <v>15230</v>
      </c>
      <c r="CY47" s="108">
        <v>15136</v>
      </c>
      <c r="CZ47" s="69"/>
      <c r="DA47" s="109">
        <f t="shared" si="3"/>
        <v>16.2254294532421</v>
      </c>
      <c r="DB47" s="109">
        <f t="shared" si="4"/>
        <v>13.701486027370606</v>
      </c>
      <c r="DC47" s="109">
        <f t="shared" si="5"/>
        <v>3.2330652987524622</v>
      </c>
      <c r="DD47" s="109">
        <f t="shared" si="6"/>
        <v>0.90994022330866808</v>
      </c>
      <c r="DE47" s="136"/>
      <c r="DF47" s="109">
        <f t="shared" si="7"/>
        <v>-37729.70339000001</v>
      </c>
      <c r="DG47" s="109">
        <f t="shared" si="8"/>
        <v>-162009.92707000001</v>
      </c>
      <c r="DH47" s="109">
        <f t="shared" si="9"/>
        <v>-35466.72928</v>
      </c>
      <c r="DI47" s="108">
        <f t="shared" si="10"/>
        <v>73</v>
      </c>
      <c r="DJ47" s="108">
        <f t="shared" si="11"/>
        <v>-188</v>
      </c>
      <c r="DK47" s="108">
        <f t="shared" si="12"/>
        <v>-94</v>
      </c>
      <c r="DL47" s="108">
        <v>13984</v>
      </c>
      <c r="DM47" s="108">
        <v>11522</v>
      </c>
      <c r="DN47" s="108">
        <v>12064</v>
      </c>
      <c r="DO47" s="108">
        <v>11807</v>
      </c>
      <c r="DP47" s="69"/>
      <c r="DQ47" s="239">
        <f t="shared" si="13"/>
        <v>0.91130661453242101</v>
      </c>
      <c r="DR47" s="239">
        <f t="shared" si="14"/>
        <v>0.74730834090024645</v>
      </c>
      <c r="DS47" s="239">
        <f t="shared" si="15"/>
        <v>0.79212081418253444</v>
      </c>
      <c r="DT47" s="239">
        <f t="shared" si="16"/>
        <v>0.78006078224101483</v>
      </c>
      <c r="DU47" s="69"/>
      <c r="DV47" s="109">
        <f t="shared" si="17"/>
        <v>17.804577728832953</v>
      </c>
      <c r="DW47" s="109">
        <f t="shared" si="18"/>
        <v>18.334448148758895</v>
      </c>
      <c r="DX47" s="109">
        <f t="shared" si="19"/>
        <v>4.0815305454244033</v>
      </c>
      <c r="DY47" s="109">
        <f t="shared" si="20"/>
        <v>1.1664991293300584</v>
      </c>
      <c r="DZ47" s="69"/>
      <c r="EA47" s="108">
        <v>142</v>
      </c>
      <c r="EB47" s="108">
        <v>134</v>
      </c>
      <c r="EC47" s="108">
        <v>127</v>
      </c>
      <c r="ED47" s="108">
        <v>140</v>
      </c>
      <c r="EE47" s="69"/>
    </row>
    <row r="48" spans="1:135" s="60" customFormat="1" ht="16.5" customHeight="1" x14ac:dyDescent="0.2">
      <c r="A48" s="58"/>
      <c r="B48" s="59">
        <v>31</v>
      </c>
      <c r="C48" s="56" t="s">
        <v>46</v>
      </c>
      <c r="D48" s="57">
        <f>'0701 2019'!D48</f>
        <v>2243303.8115400001</v>
      </c>
      <c r="E48" s="57">
        <f>'0701 2020'!D48</f>
        <v>1710381.00905</v>
      </c>
      <c r="F48" s="57">
        <f>'0701 2021'!D48</f>
        <v>2481887.5090999999</v>
      </c>
      <c r="G48" s="57">
        <f>'0701 2022'!D48</f>
        <v>4824759.7331499998</v>
      </c>
      <c r="H48" s="67">
        <f>'0701 0107 2023'!D48</f>
        <v>1197094.23719</v>
      </c>
      <c r="I48" s="71"/>
      <c r="J48" s="57">
        <f>'0701 2019'!G48</f>
        <v>2134066.2598999999</v>
      </c>
      <c r="K48" s="57">
        <f>'0701 2020'!G48</f>
        <v>1551969.8609</v>
      </c>
      <c r="L48" s="57">
        <f>'0701 2021'!G48</f>
        <v>2436381.5623599999</v>
      </c>
      <c r="M48" s="57">
        <f>'0701 2022'!G48</f>
        <v>4807067.1877999995</v>
      </c>
      <c r="N48" s="67">
        <f>'0701 0107 2023'!G48</f>
        <v>1147838.9320499999</v>
      </c>
      <c r="O48" s="71"/>
      <c r="P48" s="57">
        <f>'0701 2019'!J48</f>
        <v>522960.35200000001</v>
      </c>
      <c r="Q48" s="57">
        <f>'0701 2020'!J48</f>
        <v>649451.15899999999</v>
      </c>
      <c r="R48" s="57">
        <f>'0701 2021'!J48</f>
        <v>931764.13600000006</v>
      </c>
      <c r="S48" s="57">
        <f>'0701 2022'!J48</f>
        <v>1025558.705</v>
      </c>
      <c r="T48" s="67">
        <f>'0701 0107 2023'!J48</f>
        <v>0</v>
      </c>
      <c r="U48" s="71"/>
      <c r="V48" s="57">
        <f>'0701 2019'!M48</f>
        <v>1611105.9079</v>
      </c>
      <c r="W48" s="57">
        <f>'0701 2020'!M48</f>
        <v>902518.70189999999</v>
      </c>
      <c r="X48" s="57">
        <f>'0701 2021'!M48</f>
        <v>1504617.4263599999</v>
      </c>
      <c r="Y48" s="57">
        <f>'0701 2022'!M48</f>
        <v>3781508.4827999999</v>
      </c>
      <c r="Z48" s="67">
        <f>'0701 0107 2023'!M48</f>
        <v>1147838.9320499999</v>
      </c>
      <c r="AA48" s="71"/>
      <c r="AB48" s="57">
        <f>'0701 2019'!P48</f>
        <v>0</v>
      </c>
      <c r="AC48" s="57">
        <f>'0701 2020'!P48</f>
        <v>0</v>
      </c>
      <c r="AD48" s="57">
        <f>'0701 2021'!P48</f>
        <v>0</v>
      </c>
      <c r="AE48" s="57">
        <f>'0701 2022'!P48</f>
        <v>0</v>
      </c>
      <c r="AF48" s="67">
        <f>'0701 0107 2023'!P48</f>
        <v>0</v>
      </c>
      <c r="AG48" s="71"/>
      <c r="AH48" s="57">
        <f>'0701 2019'!S48</f>
        <v>109237.55164000001</v>
      </c>
      <c r="AI48" s="57">
        <f>'0701 2020'!S48</f>
        <v>158411.14814999999</v>
      </c>
      <c r="AJ48" s="57">
        <f>'0701 2021'!S48</f>
        <v>45505.946739999999</v>
      </c>
      <c r="AK48" s="57">
        <f>'0701 2022'!S48</f>
        <v>17692.54535</v>
      </c>
      <c r="AL48" s="67">
        <f>'0701 0107 2023'!S48</f>
        <v>49255.305139999997</v>
      </c>
      <c r="AM48" s="71"/>
      <c r="AN48" s="57">
        <f>'0701 2019'!V48</f>
        <v>0</v>
      </c>
      <c r="AO48" s="57">
        <f>'0701 2020'!V48</f>
        <v>0</v>
      </c>
      <c r="AP48" s="57">
        <f>'0701 2021'!V48</f>
        <v>0</v>
      </c>
      <c r="AQ48" s="57">
        <f>'0701 2022'!V48</f>
        <v>0</v>
      </c>
      <c r="AR48" s="67">
        <f>'0701 0107 2023'!V48</f>
        <v>0</v>
      </c>
      <c r="AS48" s="71"/>
      <c r="AT48" s="57">
        <f>'0701 2019'!Y48</f>
        <v>0</v>
      </c>
      <c r="AU48" s="57">
        <f>'0701 2020'!Y48</f>
        <v>0</v>
      </c>
      <c r="AV48" s="57">
        <f>'0701 2021'!Y48</f>
        <v>0</v>
      </c>
      <c r="AW48" s="57">
        <f>'0701 2022'!Y48</f>
        <v>0</v>
      </c>
      <c r="AX48" s="67">
        <f>'0701 0107 2023'!Y48</f>
        <v>0</v>
      </c>
      <c r="AY48" s="71"/>
      <c r="AZ48" s="57">
        <f>'0701 2019'!AB48</f>
        <v>94213.259990000006</v>
      </c>
      <c r="BA48" s="57">
        <f>'0701 2020'!AB48</f>
        <v>121286.28337999999</v>
      </c>
      <c r="BB48" s="57">
        <f>'0701 2021'!AB48</f>
        <v>42555.339599999999</v>
      </c>
      <c r="BC48" s="57">
        <f>'0701 2022'!AB48</f>
        <v>17692.54535</v>
      </c>
      <c r="BD48" s="67">
        <f>'0701 0107 2023'!AB48</f>
        <v>49255.305139999997</v>
      </c>
      <c r="BE48" s="71"/>
      <c r="BF48" s="57">
        <f>'0701 2019'!AE48</f>
        <v>15024.291649999999</v>
      </c>
      <c r="BG48" s="57">
        <f>'0701 2020'!AE48</f>
        <v>37124.86477</v>
      </c>
      <c r="BH48" s="57">
        <f>'0701 2021'!AE48</f>
        <v>2950.6071400000001</v>
      </c>
      <c r="BI48" s="57">
        <f>'0701 2022'!AE48</f>
        <v>0</v>
      </c>
      <c r="BJ48" s="67">
        <f>'0701 0107 2023'!AE48</f>
        <v>0</v>
      </c>
      <c r="BK48" s="71"/>
      <c r="BL48" s="57">
        <f>'0701 2019'!AH48</f>
        <v>0</v>
      </c>
      <c r="BM48" s="57">
        <f>'0701 2020'!AH48</f>
        <v>0</v>
      </c>
      <c r="BN48" s="57">
        <f>'0701 2021'!AH48</f>
        <v>0</v>
      </c>
      <c r="BO48" s="57">
        <f>'0701 2022'!AH48</f>
        <v>0</v>
      </c>
      <c r="BP48" s="67">
        <f>'0701 0107 2023'!AH48</f>
        <v>0</v>
      </c>
      <c r="BQ48" s="71"/>
      <c r="BR48" s="117">
        <v>582</v>
      </c>
      <c r="BS48" s="117">
        <v>608</v>
      </c>
      <c r="BT48" s="117">
        <v>632</v>
      </c>
      <c r="BU48" s="117">
        <v>676.02410293674222</v>
      </c>
      <c r="BV48" s="117">
        <v>668.2921573000483</v>
      </c>
      <c r="BW48" s="71"/>
      <c r="BX48" s="117">
        <v>582.61190189044487</v>
      </c>
      <c r="BY48" s="117">
        <v>603.34967634675934</v>
      </c>
      <c r="BZ48" s="117">
        <v>624</v>
      </c>
      <c r="CA48" s="117">
        <v>665.61381510550996</v>
      </c>
      <c r="CB48" s="117">
        <v>636.10053072779897</v>
      </c>
      <c r="CC48" s="71"/>
      <c r="CD48" s="117">
        <v>580.21197056400308</v>
      </c>
      <c r="CE48" s="117">
        <v>616.20943264067239</v>
      </c>
      <c r="CF48" s="117">
        <v>645</v>
      </c>
      <c r="CG48" s="117">
        <v>693.21816179940231</v>
      </c>
      <c r="CH48" s="117">
        <v>724.42504039327582</v>
      </c>
      <c r="CI48" s="71"/>
      <c r="CJ48" s="117">
        <v>101.65857300134225</v>
      </c>
      <c r="CK48" s="117">
        <v>99.171169721919583</v>
      </c>
      <c r="CL48" s="117">
        <v>97.007364410847131</v>
      </c>
      <c r="CM48" s="71"/>
      <c r="CN48" s="117">
        <v>105.12273279174855</v>
      </c>
      <c r="CO48" s="117">
        <v>102.49964231209462</v>
      </c>
      <c r="CP48" s="117">
        <v>101.00357045448911</v>
      </c>
      <c r="CQ48" s="71"/>
      <c r="CR48" s="117">
        <v>96.409672830725469</v>
      </c>
      <c r="CS48" s="117">
        <v>93.892639022822237</v>
      </c>
      <c r="CT48" s="117">
        <v>90.888728598003112</v>
      </c>
      <c r="CU48" s="71"/>
      <c r="CV48" s="117">
        <v>262347</v>
      </c>
      <c r="CW48" s="117">
        <v>265228</v>
      </c>
      <c r="CX48" s="117">
        <v>273518</v>
      </c>
      <c r="CY48" s="117">
        <v>266688</v>
      </c>
      <c r="CZ48" s="71"/>
      <c r="DA48" s="137">
        <f t="shared" si="3"/>
        <v>8.550903237086759</v>
      </c>
      <c r="DB48" s="137">
        <f t="shared" si="4"/>
        <v>6.4487196263215045</v>
      </c>
      <c r="DC48" s="137">
        <f t="shared" si="5"/>
        <v>9.0739458064917109</v>
      </c>
      <c r="DD48" s="137">
        <f t="shared" si="6"/>
        <v>18.091401687177523</v>
      </c>
      <c r="DE48" s="138"/>
      <c r="DF48" s="137">
        <f t="shared" si="7"/>
        <v>-532922.80249000015</v>
      </c>
      <c r="DG48" s="137">
        <f t="shared" si="8"/>
        <v>771506.50004999992</v>
      </c>
      <c r="DH48" s="137">
        <f t="shared" si="9"/>
        <v>2342872.2240499998</v>
      </c>
      <c r="DI48" s="117">
        <f t="shared" si="10"/>
        <v>2881</v>
      </c>
      <c r="DJ48" s="117">
        <f t="shared" si="11"/>
        <v>8290</v>
      </c>
      <c r="DK48" s="117">
        <f t="shared" si="12"/>
        <v>-6830</v>
      </c>
      <c r="DL48" s="117">
        <v>281260</v>
      </c>
      <c r="DM48" s="117">
        <v>269627</v>
      </c>
      <c r="DN48" s="117">
        <v>271251</v>
      </c>
      <c r="DO48" s="117">
        <v>258707</v>
      </c>
      <c r="DP48" s="71"/>
      <c r="DQ48" s="240">
        <f t="shared" si="13"/>
        <v>1.0720915428802311</v>
      </c>
      <c r="DR48" s="240">
        <f t="shared" si="14"/>
        <v>1.0165857300134225</v>
      </c>
      <c r="DS48" s="240">
        <f t="shared" si="15"/>
        <v>0.99171169721919583</v>
      </c>
      <c r="DT48" s="240">
        <f t="shared" si="16"/>
        <v>0.9700736441084713</v>
      </c>
      <c r="DU48" s="71"/>
      <c r="DV48" s="137">
        <f t="shared" si="17"/>
        <v>7.9759077420891709</v>
      </c>
      <c r="DW48" s="137">
        <f t="shared" si="18"/>
        <v>6.3435079166774839</v>
      </c>
      <c r="DX48" s="137">
        <f t="shared" si="19"/>
        <v>9.1497819698360559</v>
      </c>
      <c r="DY48" s="137">
        <f t="shared" si="20"/>
        <v>18.649513670484371</v>
      </c>
      <c r="DZ48" s="71"/>
      <c r="EA48" s="117">
        <v>2154</v>
      </c>
      <c r="EB48" s="117">
        <v>2134</v>
      </c>
      <c r="EC48" s="117">
        <v>2155</v>
      </c>
      <c r="ED48" s="117">
        <v>2072</v>
      </c>
      <c r="EE48" s="71"/>
    </row>
    <row r="49" spans="1:135" ht="16.5" customHeight="1" x14ac:dyDescent="0.2">
      <c r="A49" s="28"/>
      <c r="B49" s="38">
        <v>32</v>
      </c>
      <c r="C49" s="30" t="s">
        <v>47</v>
      </c>
      <c r="D49" s="52">
        <f>'0701 2019'!D49</f>
        <v>178741.45776999998</v>
      </c>
      <c r="E49" s="52">
        <f>'0701 2020'!D49</f>
        <v>680450.09157999989</v>
      </c>
      <c r="F49" s="52">
        <f>'0701 2021'!D49</f>
        <v>804848.55408999999</v>
      </c>
      <c r="G49" s="52">
        <f>'0701 2022'!D49</f>
        <v>1155484.5583499998</v>
      </c>
      <c r="H49" s="66">
        <f>'0701 0107 2023'!D49</f>
        <v>48672.389199999998</v>
      </c>
      <c r="I49" s="69"/>
      <c r="J49" s="52">
        <f>'0701 2019'!G49</f>
        <v>177653.65041999999</v>
      </c>
      <c r="K49" s="52">
        <f>'0701 2020'!G49</f>
        <v>679147.61044999992</v>
      </c>
      <c r="L49" s="52">
        <f>'0701 2021'!G49</f>
        <v>804785.60557000001</v>
      </c>
      <c r="M49" s="52">
        <f>'0701 2022'!G49</f>
        <v>1155347.5307799999</v>
      </c>
      <c r="N49" s="66">
        <f>'0701 0107 2023'!G49</f>
        <v>48672.389199999998</v>
      </c>
      <c r="O49" s="69"/>
      <c r="P49" s="52">
        <f>'0701 2019'!J49</f>
        <v>0</v>
      </c>
      <c r="Q49" s="52">
        <f>'0701 2020'!J49</f>
        <v>145146.59659</v>
      </c>
      <c r="R49" s="52">
        <f>'0701 2021'!J49</f>
        <v>232441.44537</v>
      </c>
      <c r="S49" s="52">
        <f>'0701 2022'!J49</f>
        <v>122546.3083</v>
      </c>
      <c r="T49" s="66">
        <f>'0701 0107 2023'!J49</f>
        <v>0</v>
      </c>
      <c r="U49" s="69"/>
      <c r="V49" s="52">
        <f>'0701 2019'!M49</f>
        <v>177653.65041999999</v>
      </c>
      <c r="W49" s="52">
        <f>'0701 2020'!M49</f>
        <v>534001.01385999995</v>
      </c>
      <c r="X49" s="52">
        <f>'0701 2021'!M49</f>
        <v>572344.16020000004</v>
      </c>
      <c r="Y49" s="52">
        <f>'0701 2022'!M49</f>
        <v>1032801.22248</v>
      </c>
      <c r="Z49" s="66">
        <f>'0701 0107 2023'!M49</f>
        <v>48672.389199999998</v>
      </c>
      <c r="AA49" s="69"/>
      <c r="AB49" s="52">
        <f>'0701 2019'!P49</f>
        <v>0</v>
      </c>
      <c r="AC49" s="52">
        <f>'0701 2020'!P49</f>
        <v>0</v>
      </c>
      <c r="AD49" s="52">
        <f>'0701 2021'!P49</f>
        <v>0</v>
      </c>
      <c r="AE49" s="52">
        <f>'0701 2022'!P49</f>
        <v>0</v>
      </c>
      <c r="AF49" s="66">
        <f>'0701 0107 2023'!P49</f>
        <v>0</v>
      </c>
      <c r="AG49" s="69"/>
      <c r="AH49" s="52">
        <f>'0701 2019'!S49</f>
        <v>1087.80735</v>
      </c>
      <c r="AI49" s="52">
        <f>'0701 2020'!S49</f>
        <v>1302.4811299999999</v>
      </c>
      <c r="AJ49" s="52">
        <f>'0701 2021'!S49</f>
        <v>62.948519999999995</v>
      </c>
      <c r="AK49" s="52">
        <f>'0701 2022'!S49</f>
        <v>137.02757</v>
      </c>
      <c r="AL49" s="66">
        <f>'0701 0107 2023'!S49</f>
        <v>0</v>
      </c>
      <c r="AM49" s="69"/>
      <c r="AN49" s="52">
        <f>'0701 2019'!V49</f>
        <v>0</v>
      </c>
      <c r="AO49" s="52">
        <f>'0701 2020'!V49</f>
        <v>0</v>
      </c>
      <c r="AP49" s="52">
        <f>'0701 2021'!V49</f>
        <v>0</v>
      </c>
      <c r="AQ49" s="52">
        <f>'0701 2022'!V49</f>
        <v>0</v>
      </c>
      <c r="AR49" s="66">
        <f>'0701 0107 2023'!V49</f>
        <v>0</v>
      </c>
      <c r="AS49" s="69"/>
      <c r="AT49" s="52">
        <f>'0701 2019'!Y49</f>
        <v>0</v>
      </c>
      <c r="AU49" s="52">
        <f>'0701 2020'!Y49</f>
        <v>0</v>
      </c>
      <c r="AV49" s="52">
        <f>'0701 2021'!Y49</f>
        <v>0</v>
      </c>
      <c r="AW49" s="52">
        <f>'0701 2022'!Y49</f>
        <v>0</v>
      </c>
      <c r="AX49" s="66">
        <f>'0701 0107 2023'!Y49</f>
        <v>0</v>
      </c>
      <c r="AY49" s="69"/>
      <c r="AZ49" s="52">
        <f>'0701 2019'!AB49</f>
        <v>1087.80735</v>
      </c>
      <c r="BA49" s="52">
        <f>'0701 2020'!AB49</f>
        <v>1302.4811299999999</v>
      </c>
      <c r="BB49" s="52">
        <f>'0701 2021'!AB49</f>
        <v>62.948519999999995</v>
      </c>
      <c r="BC49" s="52">
        <f>'0701 2022'!AB49</f>
        <v>137.02757</v>
      </c>
      <c r="BD49" s="66">
        <f>'0701 0107 2023'!AB49</f>
        <v>0</v>
      </c>
      <c r="BE49" s="69"/>
      <c r="BF49" s="52">
        <f>'0701 2019'!AE49</f>
        <v>0</v>
      </c>
      <c r="BG49" s="52">
        <f>'0701 2020'!AE49</f>
        <v>0</v>
      </c>
      <c r="BH49" s="52">
        <f>'0701 2021'!AE49</f>
        <v>0</v>
      </c>
      <c r="BI49" s="52">
        <f>'0701 2022'!AE49</f>
        <v>0</v>
      </c>
      <c r="BJ49" s="66">
        <f>'0701 0107 2023'!AE49</f>
        <v>0</v>
      </c>
      <c r="BK49" s="69"/>
      <c r="BL49" s="52">
        <f>'0701 2019'!AH49</f>
        <v>0</v>
      </c>
      <c r="BM49" s="52">
        <f>'0701 2020'!AH49</f>
        <v>0</v>
      </c>
      <c r="BN49" s="52">
        <f>'0701 2021'!AH49</f>
        <v>0</v>
      </c>
      <c r="BO49" s="52">
        <f>'0701 2022'!AH49</f>
        <v>0</v>
      </c>
      <c r="BP49" s="66">
        <f>'0701 0107 2023'!AH49</f>
        <v>0</v>
      </c>
      <c r="BQ49" s="69"/>
      <c r="BR49" s="108">
        <v>644</v>
      </c>
      <c r="BS49" s="108">
        <v>675</v>
      </c>
      <c r="BT49" s="108">
        <v>714</v>
      </c>
      <c r="BU49" s="108">
        <v>753.07106841752864</v>
      </c>
      <c r="BV49" s="108">
        <v>749.3972445464982</v>
      </c>
      <c r="BW49" s="69"/>
      <c r="BX49" s="108">
        <v>675.87404450332076</v>
      </c>
      <c r="BY49" s="108">
        <v>700.01676508391847</v>
      </c>
      <c r="BZ49" s="108">
        <v>732</v>
      </c>
      <c r="CA49" s="108">
        <v>774.2977008184921</v>
      </c>
      <c r="CB49" s="108">
        <v>764.50758487840119</v>
      </c>
      <c r="CC49" s="69"/>
      <c r="CD49" s="108">
        <v>584.54319812315123</v>
      </c>
      <c r="CE49" s="108">
        <v>626.99071900617537</v>
      </c>
      <c r="CF49" s="108">
        <v>680</v>
      </c>
      <c r="CG49" s="108">
        <v>711.03962210367706</v>
      </c>
      <c r="CH49" s="108">
        <v>720.63174563487098</v>
      </c>
      <c r="CI49" s="69"/>
      <c r="CJ49" s="108">
        <v>86.848734165745455</v>
      </c>
      <c r="CK49" s="108">
        <v>84.415372332704308</v>
      </c>
      <c r="CL49" s="108">
        <v>84.11275805277873</v>
      </c>
      <c r="CM49" s="69"/>
      <c r="CN49" s="108">
        <v>92.85105703179083</v>
      </c>
      <c r="CO49" s="108">
        <v>90.388037502323982</v>
      </c>
      <c r="CP49" s="108">
        <v>90.236220472440948</v>
      </c>
      <c r="CQ49" s="69"/>
      <c r="CR49" s="108">
        <v>74.056630539635705</v>
      </c>
      <c r="CS49" s="108">
        <v>71.536567206918278</v>
      </c>
      <c r="CT49" s="108">
        <v>71.745793095472152</v>
      </c>
      <c r="CU49" s="69"/>
      <c r="CV49" s="108">
        <v>54941</v>
      </c>
      <c r="CW49" s="108">
        <v>55181</v>
      </c>
      <c r="CX49" s="108">
        <v>55112</v>
      </c>
      <c r="CY49" s="108">
        <v>52218</v>
      </c>
      <c r="CZ49" s="69"/>
      <c r="DA49" s="109">
        <f t="shared" si="3"/>
        <v>3.2533346275095099</v>
      </c>
      <c r="DB49" s="109">
        <f t="shared" si="4"/>
        <v>12.331238860839781</v>
      </c>
      <c r="DC49" s="109">
        <f t="shared" si="5"/>
        <v>14.603871281934969</v>
      </c>
      <c r="DD49" s="109">
        <f t="shared" si="6"/>
        <v>22.128089133057564</v>
      </c>
      <c r="DE49" s="136"/>
      <c r="DF49" s="109">
        <f t="shared" si="7"/>
        <v>501708.63380999991</v>
      </c>
      <c r="DG49" s="109">
        <f t="shared" si="8"/>
        <v>124398.4625100001</v>
      </c>
      <c r="DH49" s="109">
        <f t="shared" si="9"/>
        <v>350636.00425999984</v>
      </c>
      <c r="DI49" s="108">
        <f t="shared" si="10"/>
        <v>240</v>
      </c>
      <c r="DJ49" s="108">
        <f t="shared" si="11"/>
        <v>-69</v>
      </c>
      <c r="DK49" s="108">
        <f t="shared" si="12"/>
        <v>-2894</v>
      </c>
      <c r="DL49" s="108">
        <v>50494</v>
      </c>
      <c r="DM49" s="108">
        <v>47924</v>
      </c>
      <c r="DN49" s="108">
        <v>46523</v>
      </c>
      <c r="DO49" s="108">
        <v>43922</v>
      </c>
      <c r="DP49" s="69"/>
      <c r="DQ49" s="239">
        <f t="shared" si="13"/>
        <v>0.91905862652663761</v>
      </c>
      <c r="DR49" s="239">
        <f t="shared" si="14"/>
        <v>0.86848734165745456</v>
      </c>
      <c r="DS49" s="239">
        <f t="shared" si="15"/>
        <v>0.84415372332704308</v>
      </c>
      <c r="DT49" s="239">
        <f t="shared" si="16"/>
        <v>0.84112758052778736</v>
      </c>
      <c r="DU49" s="69"/>
      <c r="DV49" s="109">
        <f t="shared" si="17"/>
        <v>3.5398553842040634</v>
      </c>
      <c r="DW49" s="109">
        <f t="shared" si="18"/>
        <v>14.19852457182205</v>
      </c>
      <c r="DX49" s="109">
        <f t="shared" si="19"/>
        <v>17.300014059497453</v>
      </c>
      <c r="DY49" s="109">
        <f t="shared" si="20"/>
        <v>26.307648976594869</v>
      </c>
      <c r="DZ49" s="69"/>
      <c r="EA49" s="108">
        <v>220</v>
      </c>
      <c r="EB49" s="108">
        <v>230</v>
      </c>
      <c r="EC49" s="108">
        <v>211</v>
      </c>
      <c r="ED49" s="108">
        <v>207</v>
      </c>
      <c r="EE49" s="69"/>
    </row>
    <row r="50" spans="1:135" ht="16.5" customHeight="1" x14ac:dyDescent="0.2">
      <c r="A50" s="31"/>
      <c r="B50" s="38">
        <v>33</v>
      </c>
      <c r="C50" s="30" t="s">
        <v>48</v>
      </c>
      <c r="D50" s="52">
        <f>'0701 2019'!D50</f>
        <v>1678750.6609</v>
      </c>
      <c r="E50" s="52">
        <f>'0701 2020'!D50</f>
        <v>1526468.22817</v>
      </c>
      <c r="F50" s="52">
        <f>'0701 2021'!D50</f>
        <v>837332.80848999997</v>
      </c>
      <c r="G50" s="52">
        <f>'0701 2022'!D50</f>
        <v>260579.23897000001</v>
      </c>
      <c r="H50" s="66">
        <f>'0701 0107 2023'!D50</f>
        <v>42517.158179999999</v>
      </c>
      <c r="I50" s="69"/>
      <c r="J50" s="52">
        <f>'0701 2019'!G50</f>
        <v>1575201.4195000001</v>
      </c>
      <c r="K50" s="52">
        <f>'0701 2020'!G50</f>
        <v>1431865.03495</v>
      </c>
      <c r="L50" s="52">
        <f>'0701 2021'!G50</f>
        <v>810943.26243</v>
      </c>
      <c r="M50" s="52">
        <f>'0701 2022'!G50</f>
        <v>260579.23897000001</v>
      </c>
      <c r="N50" s="66">
        <f>'0701 0107 2023'!G50</f>
        <v>42517.158179999999</v>
      </c>
      <c r="O50" s="69"/>
      <c r="P50" s="52">
        <f>'0701 2019'!J50</f>
        <v>0</v>
      </c>
      <c r="Q50" s="52">
        <f>'0701 2020'!J50</f>
        <v>0</v>
      </c>
      <c r="R50" s="52">
        <f>'0701 2021'!J50</f>
        <v>0</v>
      </c>
      <c r="S50" s="52">
        <f>'0701 2022'!J50</f>
        <v>0</v>
      </c>
      <c r="T50" s="66">
        <f>'0701 0107 2023'!J50</f>
        <v>0</v>
      </c>
      <c r="U50" s="69"/>
      <c r="V50" s="52">
        <f>'0701 2019'!M50</f>
        <v>1575201.4195000001</v>
      </c>
      <c r="W50" s="52">
        <f>'0701 2020'!M50</f>
        <v>1431865.03495</v>
      </c>
      <c r="X50" s="52">
        <f>'0701 2021'!M50</f>
        <v>810943.26243</v>
      </c>
      <c r="Y50" s="52">
        <f>'0701 2022'!M50</f>
        <v>260579.23897000001</v>
      </c>
      <c r="Z50" s="66">
        <f>'0701 0107 2023'!M50</f>
        <v>42517.158179999999</v>
      </c>
      <c r="AA50" s="69"/>
      <c r="AB50" s="52">
        <f>'0701 2019'!P50</f>
        <v>0</v>
      </c>
      <c r="AC50" s="52">
        <f>'0701 2020'!P50</f>
        <v>0</v>
      </c>
      <c r="AD50" s="52">
        <f>'0701 2021'!P50</f>
        <v>0</v>
      </c>
      <c r="AE50" s="52">
        <f>'0701 2022'!P50</f>
        <v>0</v>
      </c>
      <c r="AF50" s="66">
        <f>'0701 0107 2023'!P50</f>
        <v>0</v>
      </c>
      <c r="AG50" s="69"/>
      <c r="AH50" s="52">
        <f>'0701 2019'!S50</f>
        <v>103549.2414</v>
      </c>
      <c r="AI50" s="52">
        <f>'0701 2020'!S50</f>
        <v>94603.193220000001</v>
      </c>
      <c r="AJ50" s="52">
        <f>'0701 2021'!S50</f>
        <v>26389.546060000001</v>
      </c>
      <c r="AK50" s="52">
        <f>'0701 2022'!S50</f>
        <v>0</v>
      </c>
      <c r="AL50" s="66">
        <f>'0701 0107 2023'!S50</f>
        <v>0</v>
      </c>
      <c r="AM50" s="69"/>
      <c r="AN50" s="52">
        <f>'0701 2019'!V50</f>
        <v>0</v>
      </c>
      <c r="AO50" s="52">
        <f>'0701 2020'!V50</f>
        <v>0</v>
      </c>
      <c r="AP50" s="52">
        <f>'0701 2021'!V50</f>
        <v>0</v>
      </c>
      <c r="AQ50" s="52">
        <f>'0701 2022'!V50</f>
        <v>0</v>
      </c>
      <c r="AR50" s="66">
        <f>'0701 0107 2023'!V50</f>
        <v>0</v>
      </c>
      <c r="AS50" s="69"/>
      <c r="AT50" s="52">
        <f>'0701 2019'!Y50</f>
        <v>0</v>
      </c>
      <c r="AU50" s="52">
        <f>'0701 2020'!Y50</f>
        <v>0</v>
      </c>
      <c r="AV50" s="52">
        <f>'0701 2021'!Y50</f>
        <v>0</v>
      </c>
      <c r="AW50" s="52">
        <f>'0701 2022'!Y50</f>
        <v>0</v>
      </c>
      <c r="AX50" s="66">
        <f>'0701 0107 2023'!Y50</f>
        <v>0</v>
      </c>
      <c r="AY50" s="69"/>
      <c r="AZ50" s="52">
        <f>'0701 2019'!AB50</f>
        <v>103549.2414</v>
      </c>
      <c r="BA50" s="52">
        <f>'0701 2020'!AB50</f>
        <v>94603.193220000001</v>
      </c>
      <c r="BB50" s="52">
        <f>'0701 2021'!AB50</f>
        <v>26389.546060000001</v>
      </c>
      <c r="BC50" s="52">
        <f>'0701 2022'!AB50</f>
        <v>0</v>
      </c>
      <c r="BD50" s="66">
        <f>'0701 0107 2023'!AB50</f>
        <v>0</v>
      </c>
      <c r="BE50" s="69"/>
      <c r="BF50" s="52">
        <f>'0701 2019'!AE50</f>
        <v>0</v>
      </c>
      <c r="BG50" s="52">
        <f>'0701 2020'!AE50</f>
        <v>0</v>
      </c>
      <c r="BH50" s="52">
        <f>'0701 2021'!AE50</f>
        <v>0</v>
      </c>
      <c r="BI50" s="52">
        <f>'0701 2022'!AE50</f>
        <v>0</v>
      </c>
      <c r="BJ50" s="66">
        <f>'0701 0107 2023'!AE50</f>
        <v>0</v>
      </c>
      <c r="BK50" s="69"/>
      <c r="BL50" s="52">
        <f>'0701 2019'!AH50</f>
        <v>0</v>
      </c>
      <c r="BM50" s="52">
        <f>'0701 2020'!AH50</f>
        <v>0</v>
      </c>
      <c r="BN50" s="52">
        <f>'0701 2021'!AH50</f>
        <v>0</v>
      </c>
      <c r="BO50" s="52">
        <f>'0701 2022'!AH50</f>
        <v>0</v>
      </c>
      <c r="BP50" s="66">
        <f>'0701 0107 2023'!AH50</f>
        <v>0</v>
      </c>
      <c r="BQ50" s="69"/>
      <c r="BR50" s="108">
        <v>636</v>
      </c>
      <c r="BS50" s="108">
        <v>670</v>
      </c>
      <c r="BT50" s="108">
        <v>708</v>
      </c>
      <c r="BU50" s="108">
        <v>761.16962936903758</v>
      </c>
      <c r="BV50" s="108">
        <v>773.30413173166971</v>
      </c>
      <c r="BW50" s="69"/>
      <c r="BX50" s="108">
        <v>708.4516012360142</v>
      </c>
      <c r="BY50" s="108">
        <v>740.22834225463714</v>
      </c>
      <c r="BZ50" s="108">
        <v>776</v>
      </c>
      <c r="CA50" s="108">
        <v>829.98457130262295</v>
      </c>
      <c r="CB50" s="108">
        <v>845.01445426895293</v>
      </c>
      <c r="CC50" s="69"/>
      <c r="CD50" s="108">
        <v>414.52199244047478</v>
      </c>
      <c r="CE50" s="108">
        <v>445.97183390286835</v>
      </c>
      <c r="CF50" s="108">
        <v>478</v>
      </c>
      <c r="CG50" s="108">
        <v>513.72685772254636</v>
      </c>
      <c r="CH50" s="108">
        <v>514.38188494492044</v>
      </c>
      <c r="CI50" s="69"/>
      <c r="CJ50" s="108">
        <v>99.04117986111747</v>
      </c>
      <c r="CK50" s="108">
        <v>96.12219745165207</v>
      </c>
      <c r="CL50" s="108">
        <v>95.308342948687383</v>
      </c>
      <c r="CM50" s="69"/>
      <c r="CN50" s="108">
        <v>102.11707179869968</v>
      </c>
      <c r="CO50" s="108">
        <v>98.372653785279525</v>
      </c>
      <c r="CP50" s="108">
        <v>96.769484499320242</v>
      </c>
      <c r="CQ50" s="69"/>
      <c r="CR50" s="108">
        <v>82.178863717234023</v>
      </c>
      <c r="CS50" s="108">
        <v>83.048441838938601</v>
      </c>
      <c r="CT50" s="108">
        <v>86.641549342322691</v>
      </c>
      <c r="CU50" s="69"/>
      <c r="CV50" s="108">
        <v>108774</v>
      </c>
      <c r="CW50" s="108">
        <v>109301</v>
      </c>
      <c r="CX50" s="108">
        <v>110346</v>
      </c>
      <c r="CY50" s="108">
        <v>104867</v>
      </c>
      <c r="CZ50" s="69"/>
      <c r="DA50" s="109">
        <f t="shared" si="3"/>
        <v>15.433381698751541</v>
      </c>
      <c r="DB50" s="109">
        <f t="shared" si="4"/>
        <v>13.965729757001309</v>
      </c>
      <c r="DC50" s="109">
        <f t="shared" si="5"/>
        <v>7.588247951806137</v>
      </c>
      <c r="DD50" s="109">
        <f t="shared" si="6"/>
        <v>2.4848545202017793</v>
      </c>
      <c r="DE50" s="136"/>
      <c r="DF50" s="109">
        <f t="shared" si="7"/>
        <v>-152282.43273</v>
      </c>
      <c r="DG50" s="109">
        <f t="shared" si="8"/>
        <v>-689135.41968000005</v>
      </c>
      <c r="DH50" s="109">
        <f t="shared" si="9"/>
        <v>-576753.5695199999</v>
      </c>
      <c r="DI50" s="108">
        <f t="shared" si="10"/>
        <v>527</v>
      </c>
      <c r="DJ50" s="108">
        <f t="shared" si="11"/>
        <v>1045</v>
      </c>
      <c r="DK50" s="108">
        <f t="shared" si="12"/>
        <v>-5479</v>
      </c>
      <c r="DL50" s="108">
        <v>110974</v>
      </c>
      <c r="DM50" s="108">
        <v>108253</v>
      </c>
      <c r="DN50" s="108">
        <v>106067</v>
      </c>
      <c r="DO50" s="108">
        <v>99947</v>
      </c>
      <c r="DP50" s="69"/>
      <c r="DQ50" s="239">
        <f t="shared" si="13"/>
        <v>1.0202254215161712</v>
      </c>
      <c r="DR50" s="239">
        <f t="shared" si="14"/>
        <v>0.99041179861117468</v>
      </c>
      <c r="DS50" s="239">
        <f t="shared" si="15"/>
        <v>0.96122197451652081</v>
      </c>
      <c r="DT50" s="239">
        <f t="shared" si="16"/>
        <v>0.95308342948687386</v>
      </c>
      <c r="DU50" s="69"/>
      <c r="DV50" s="109">
        <f t="shared" si="17"/>
        <v>15.127423188314379</v>
      </c>
      <c r="DW50" s="109">
        <f t="shared" si="18"/>
        <v>14.100932336009164</v>
      </c>
      <c r="DX50" s="109">
        <f t="shared" si="19"/>
        <v>7.8943762762216334</v>
      </c>
      <c r="DY50" s="109">
        <f t="shared" si="20"/>
        <v>2.6071741920217715</v>
      </c>
      <c r="DZ50" s="69"/>
      <c r="EA50" s="108">
        <v>700</v>
      </c>
      <c r="EB50" s="108">
        <v>701</v>
      </c>
      <c r="EC50" s="108">
        <v>666</v>
      </c>
      <c r="ED50" s="108">
        <v>640</v>
      </c>
      <c r="EE50" s="69"/>
    </row>
    <row r="51" spans="1:135" ht="16.5" customHeight="1" x14ac:dyDescent="0.2">
      <c r="A51" s="31"/>
      <c r="B51" s="38">
        <v>34</v>
      </c>
      <c r="C51" s="30" t="s">
        <v>49</v>
      </c>
      <c r="D51" s="52">
        <f>'0701 2019'!D51</f>
        <v>1030698.3663300001</v>
      </c>
      <c r="E51" s="52">
        <f>'0701 2020'!D51</f>
        <v>1453943.0557500001</v>
      </c>
      <c r="F51" s="52">
        <f>'0701 2021'!D51</f>
        <v>2408486.2938600001</v>
      </c>
      <c r="G51" s="52">
        <f>'0701 2022'!D51</f>
        <v>2612103.8697000002</v>
      </c>
      <c r="H51" s="66">
        <f>'0701 0107 2023'!D51</f>
        <v>106299.99513</v>
      </c>
      <c r="I51" s="69"/>
      <c r="J51" s="52">
        <f>'0701 2019'!G51</f>
        <v>1030698.3663300001</v>
      </c>
      <c r="K51" s="52">
        <f>'0701 2020'!G51</f>
        <v>1453943.0557500001</v>
      </c>
      <c r="L51" s="52">
        <f>'0701 2021'!G51</f>
        <v>2408486.2938600001</v>
      </c>
      <c r="M51" s="52">
        <f>'0701 2022'!G51</f>
        <v>2612103.8697000002</v>
      </c>
      <c r="N51" s="66">
        <f>'0701 0107 2023'!G51</f>
        <v>106299.99513</v>
      </c>
      <c r="O51" s="69"/>
      <c r="P51" s="52">
        <f>'0701 2019'!J51</f>
        <v>69133.81</v>
      </c>
      <c r="Q51" s="52">
        <f>'0701 2020'!J51</f>
        <v>0</v>
      </c>
      <c r="R51" s="52">
        <f>'0701 2021'!J51</f>
        <v>0</v>
      </c>
      <c r="S51" s="52">
        <f>'0701 2022'!J51</f>
        <v>0</v>
      </c>
      <c r="T51" s="66">
        <f>'0701 0107 2023'!J51</f>
        <v>0</v>
      </c>
      <c r="U51" s="69"/>
      <c r="V51" s="52">
        <f>'0701 2019'!M51</f>
        <v>961564.55633000005</v>
      </c>
      <c r="W51" s="52">
        <f>'0701 2020'!M51</f>
        <v>1453943.0557500001</v>
      </c>
      <c r="X51" s="52">
        <f>'0701 2021'!M51</f>
        <v>2408486.2938600001</v>
      </c>
      <c r="Y51" s="52">
        <f>'0701 2022'!M51</f>
        <v>2612103.8697000002</v>
      </c>
      <c r="Z51" s="66">
        <f>'0701 0107 2023'!M51</f>
        <v>106299.99513</v>
      </c>
      <c r="AA51" s="69"/>
      <c r="AB51" s="52">
        <f>'0701 2019'!P51</f>
        <v>0</v>
      </c>
      <c r="AC51" s="52">
        <f>'0701 2020'!P51</f>
        <v>0</v>
      </c>
      <c r="AD51" s="52">
        <f>'0701 2021'!P51</f>
        <v>0</v>
      </c>
      <c r="AE51" s="52">
        <f>'0701 2022'!P51</f>
        <v>0</v>
      </c>
      <c r="AF51" s="66">
        <f>'0701 0107 2023'!P51</f>
        <v>0</v>
      </c>
      <c r="AG51" s="69"/>
      <c r="AH51" s="52">
        <f>'0701 2019'!S51</f>
        <v>0</v>
      </c>
      <c r="AI51" s="52">
        <f>'0701 2020'!S51</f>
        <v>0</v>
      </c>
      <c r="AJ51" s="52">
        <f>'0701 2021'!S51</f>
        <v>0</v>
      </c>
      <c r="AK51" s="52">
        <f>'0701 2022'!S51</f>
        <v>0</v>
      </c>
      <c r="AL51" s="66">
        <f>'0701 0107 2023'!S51</f>
        <v>0</v>
      </c>
      <c r="AM51" s="69"/>
      <c r="AN51" s="52">
        <f>'0701 2019'!V51</f>
        <v>0</v>
      </c>
      <c r="AO51" s="52">
        <f>'0701 2020'!V51</f>
        <v>0</v>
      </c>
      <c r="AP51" s="52">
        <f>'0701 2021'!V51</f>
        <v>0</v>
      </c>
      <c r="AQ51" s="52">
        <f>'0701 2022'!V51</f>
        <v>0</v>
      </c>
      <c r="AR51" s="66">
        <f>'0701 0107 2023'!V51</f>
        <v>0</v>
      </c>
      <c r="AS51" s="69"/>
      <c r="AT51" s="52">
        <f>'0701 2019'!Y51</f>
        <v>0</v>
      </c>
      <c r="AU51" s="52">
        <f>'0701 2020'!Y51</f>
        <v>0</v>
      </c>
      <c r="AV51" s="52">
        <f>'0701 2021'!Y51</f>
        <v>0</v>
      </c>
      <c r="AW51" s="52">
        <f>'0701 2022'!Y51</f>
        <v>0</v>
      </c>
      <c r="AX51" s="66">
        <f>'0701 0107 2023'!Y51</f>
        <v>0</v>
      </c>
      <c r="AY51" s="69"/>
      <c r="AZ51" s="52">
        <f>'0701 2019'!AB51</f>
        <v>0</v>
      </c>
      <c r="BA51" s="52">
        <f>'0701 2020'!AB51</f>
        <v>0</v>
      </c>
      <c r="BB51" s="52">
        <f>'0701 2021'!AB51</f>
        <v>0</v>
      </c>
      <c r="BC51" s="52">
        <f>'0701 2022'!AB51</f>
        <v>0</v>
      </c>
      <c r="BD51" s="66">
        <f>'0701 0107 2023'!AB51</f>
        <v>0</v>
      </c>
      <c r="BE51" s="69"/>
      <c r="BF51" s="52">
        <f>'0701 2019'!AE51</f>
        <v>0</v>
      </c>
      <c r="BG51" s="52">
        <f>'0701 2020'!AE51</f>
        <v>0</v>
      </c>
      <c r="BH51" s="52">
        <f>'0701 2021'!AE51</f>
        <v>0</v>
      </c>
      <c r="BI51" s="52">
        <f>'0701 2022'!AE51</f>
        <v>0</v>
      </c>
      <c r="BJ51" s="66">
        <f>'0701 0107 2023'!AE51</f>
        <v>0</v>
      </c>
      <c r="BK51" s="69"/>
      <c r="BL51" s="52">
        <f>'0701 2019'!AH51</f>
        <v>0</v>
      </c>
      <c r="BM51" s="52">
        <f>'0701 2020'!AH51</f>
        <v>0</v>
      </c>
      <c r="BN51" s="52">
        <f>'0701 2021'!AH51</f>
        <v>0</v>
      </c>
      <c r="BO51" s="52">
        <f>'0701 2022'!AH51</f>
        <v>0</v>
      </c>
      <c r="BP51" s="66">
        <f>'0701 0107 2023'!AH51</f>
        <v>0</v>
      </c>
      <c r="BQ51" s="69"/>
      <c r="BR51" s="108">
        <v>581</v>
      </c>
      <c r="BS51" s="108">
        <v>602</v>
      </c>
      <c r="BT51" s="108">
        <v>619</v>
      </c>
      <c r="BU51" s="108">
        <v>672.89690645725204</v>
      </c>
      <c r="BV51" s="108">
        <v>702.90740588862468</v>
      </c>
      <c r="BW51" s="69"/>
      <c r="BX51" s="108">
        <v>582.53433663045894</v>
      </c>
      <c r="BY51" s="108">
        <v>595.65624453429632</v>
      </c>
      <c r="BZ51" s="108">
        <v>612</v>
      </c>
      <c r="CA51" s="108">
        <v>667.86871014057226</v>
      </c>
      <c r="CB51" s="108">
        <v>716.37884064150853</v>
      </c>
      <c r="CC51" s="69"/>
      <c r="CD51" s="108">
        <v>579.04100486571065</v>
      </c>
      <c r="CE51" s="108">
        <v>615.3314682463274</v>
      </c>
      <c r="CF51" s="108">
        <v>636</v>
      </c>
      <c r="CG51" s="108">
        <v>684.43706494667595</v>
      </c>
      <c r="CH51" s="108">
        <v>672.58159129692831</v>
      </c>
      <c r="CI51" s="69"/>
      <c r="CJ51" s="108">
        <v>106.50195444770516</v>
      </c>
      <c r="CK51" s="108">
        <v>102.42396313364056</v>
      </c>
      <c r="CL51" s="108">
        <v>98.900303947821314</v>
      </c>
      <c r="CM51" s="69"/>
      <c r="CN51" s="108">
        <v>116.38886237624621</v>
      </c>
      <c r="CO51" s="108">
        <v>111.12805386128053</v>
      </c>
      <c r="CP51" s="108">
        <v>105.53314263983731</v>
      </c>
      <c r="CQ51" s="69"/>
      <c r="CR51" s="108">
        <v>85.037204483375717</v>
      </c>
      <c r="CS51" s="108">
        <v>82.930880047771893</v>
      </c>
      <c r="CT51" s="108">
        <v>82.996689726258197</v>
      </c>
      <c r="CU51" s="69"/>
      <c r="CV51" s="108">
        <v>170119</v>
      </c>
      <c r="CW51" s="108">
        <v>168334</v>
      </c>
      <c r="CX51" s="108">
        <v>173600</v>
      </c>
      <c r="CY51" s="108">
        <v>171411</v>
      </c>
      <c r="CZ51" s="69"/>
      <c r="DA51" s="109">
        <f t="shared" si="3"/>
        <v>6.0586904833087436</v>
      </c>
      <c r="DB51" s="109">
        <f t="shared" si="4"/>
        <v>8.6372512727672373</v>
      </c>
      <c r="DC51" s="109">
        <f t="shared" si="5"/>
        <v>13.873768973847927</v>
      </c>
      <c r="DD51" s="109">
        <f t="shared" si="6"/>
        <v>15.238834553791765</v>
      </c>
      <c r="DE51" s="136"/>
      <c r="DF51" s="109">
        <f t="shared" si="7"/>
        <v>423244.68941999995</v>
      </c>
      <c r="DG51" s="109">
        <f t="shared" si="8"/>
        <v>954543.23811000003</v>
      </c>
      <c r="DH51" s="109">
        <f t="shared" si="9"/>
        <v>203617.57584000006</v>
      </c>
      <c r="DI51" s="108">
        <f t="shared" si="10"/>
        <v>-1785</v>
      </c>
      <c r="DJ51" s="108">
        <f t="shared" si="11"/>
        <v>5266</v>
      </c>
      <c r="DK51" s="108">
        <f t="shared" si="12"/>
        <v>-2189</v>
      </c>
      <c r="DL51" s="108">
        <v>185176</v>
      </c>
      <c r="DM51" s="108">
        <v>179279</v>
      </c>
      <c r="DN51" s="108">
        <v>177808</v>
      </c>
      <c r="DO51" s="108">
        <v>169526</v>
      </c>
      <c r="DP51" s="69"/>
      <c r="DQ51" s="239">
        <f t="shared" si="13"/>
        <v>1.0885086321927593</v>
      </c>
      <c r="DR51" s="239">
        <f t="shared" si="14"/>
        <v>1.0650195444770516</v>
      </c>
      <c r="DS51" s="239">
        <f t="shared" si="15"/>
        <v>1.0242396313364055</v>
      </c>
      <c r="DT51" s="239">
        <f t="shared" si="16"/>
        <v>0.98900303947821322</v>
      </c>
      <c r="DU51" s="69"/>
      <c r="DV51" s="109">
        <f t="shared" si="17"/>
        <v>5.566047254125805</v>
      </c>
      <c r="DW51" s="109">
        <f t="shared" si="18"/>
        <v>8.1099462611348798</v>
      </c>
      <c r="DX51" s="109">
        <f t="shared" si="19"/>
        <v>13.545432679407002</v>
      </c>
      <c r="DY51" s="109">
        <f t="shared" si="20"/>
        <v>15.40827878732466</v>
      </c>
      <c r="DZ51" s="69"/>
      <c r="EA51" s="108">
        <v>1751</v>
      </c>
      <c r="EB51" s="108">
        <v>1740</v>
      </c>
      <c r="EC51" s="108">
        <v>1665</v>
      </c>
      <c r="ED51" s="108">
        <v>1695</v>
      </c>
      <c r="EE51" s="69"/>
    </row>
    <row r="52" spans="1:135" ht="16.5" customHeight="1" x14ac:dyDescent="0.2">
      <c r="A52" s="31"/>
      <c r="B52" s="38">
        <v>35</v>
      </c>
      <c r="C52" s="30" t="s">
        <v>50</v>
      </c>
      <c r="D52" s="52">
        <f>'0701 2019'!D52</f>
        <v>360469.51558000001</v>
      </c>
      <c r="E52" s="52">
        <f>'0701 2020'!D52</f>
        <v>913895.10372999997</v>
      </c>
      <c r="F52" s="52">
        <f>'0701 2021'!D52</f>
        <v>943113.99190999998</v>
      </c>
      <c r="G52" s="52">
        <f>'0701 2022'!D52</f>
        <v>1126377.40805</v>
      </c>
      <c r="H52" s="66">
        <f>'0701 0107 2023'!D52</f>
        <v>388536.12229000003</v>
      </c>
      <c r="I52" s="69"/>
      <c r="J52" s="52">
        <f>'0701 2019'!G52</f>
        <v>360469.51558000001</v>
      </c>
      <c r="K52" s="52">
        <f>'0701 2020'!G52</f>
        <v>913895.10372999997</v>
      </c>
      <c r="L52" s="52">
        <f>'0701 2021'!G52</f>
        <v>943113.99190999998</v>
      </c>
      <c r="M52" s="52">
        <f>'0701 2022'!G52</f>
        <v>1126377.40805</v>
      </c>
      <c r="N52" s="66">
        <f>'0701 0107 2023'!G52</f>
        <v>388536.12229000003</v>
      </c>
      <c r="O52" s="69"/>
      <c r="P52" s="52">
        <f>'0701 2019'!J52</f>
        <v>0</v>
      </c>
      <c r="Q52" s="52">
        <f>'0701 2020'!J52</f>
        <v>0</v>
      </c>
      <c r="R52" s="52">
        <f>'0701 2021'!J52</f>
        <v>0</v>
      </c>
      <c r="S52" s="52">
        <f>'0701 2022'!J52</f>
        <v>0</v>
      </c>
      <c r="T52" s="66">
        <f>'0701 0107 2023'!J52</f>
        <v>0</v>
      </c>
      <c r="U52" s="69"/>
      <c r="V52" s="52">
        <f>'0701 2019'!M52</f>
        <v>360469.51558000001</v>
      </c>
      <c r="W52" s="52">
        <f>'0701 2020'!M52</f>
        <v>913895.10372999997</v>
      </c>
      <c r="X52" s="52">
        <f>'0701 2021'!M52</f>
        <v>943113.99190999998</v>
      </c>
      <c r="Y52" s="52">
        <f>'0701 2022'!M52</f>
        <v>1126377.40805</v>
      </c>
      <c r="Z52" s="66">
        <f>'0701 0107 2023'!M52</f>
        <v>388536.12229000003</v>
      </c>
      <c r="AA52" s="69"/>
      <c r="AB52" s="52">
        <f>'0701 2019'!P52</f>
        <v>0</v>
      </c>
      <c r="AC52" s="52">
        <f>'0701 2020'!P52</f>
        <v>0</v>
      </c>
      <c r="AD52" s="52">
        <f>'0701 2021'!P52</f>
        <v>0</v>
      </c>
      <c r="AE52" s="52">
        <f>'0701 2022'!P52</f>
        <v>0</v>
      </c>
      <c r="AF52" s="66">
        <f>'0701 0107 2023'!P52</f>
        <v>0</v>
      </c>
      <c r="AG52" s="69"/>
      <c r="AH52" s="52">
        <f>'0701 2019'!S52</f>
        <v>0</v>
      </c>
      <c r="AI52" s="52">
        <f>'0701 2020'!S52</f>
        <v>0</v>
      </c>
      <c r="AJ52" s="52">
        <f>'0701 2021'!S52</f>
        <v>0</v>
      </c>
      <c r="AK52" s="52">
        <f>'0701 2022'!S52</f>
        <v>0</v>
      </c>
      <c r="AL52" s="66">
        <f>'0701 0107 2023'!S52</f>
        <v>0</v>
      </c>
      <c r="AM52" s="69"/>
      <c r="AN52" s="52">
        <f>'0701 2019'!V52</f>
        <v>0</v>
      </c>
      <c r="AO52" s="52">
        <f>'0701 2020'!V52</f>
        <v>0</v>
      </c>
      <c r="AP52" s="52">
        <f>'0701 2021'!V52</f>
        <v>0</v>
      </c>
      <c r="AQ52" s="52">
        <f>'0701 2022'!V52</f>
        <v>0</v>
      </c>
      <c r="AR52" s="66">
        <f>'0701 0107 2023'!V52</f>
        <v>0</v>
      </c>
      <c r="AS52" s="69"/>
      <c r="AT52" s="52">
        <f>'0701 2019'!Y52</f>
        <v>0</v>
      </c>
      <c r="AU52" s="52">
        <f>'0701 2020'!Y52</f>
        <v>0</v>
      </c>
      <c r="AV52" s="52">
        <f>'0701 2021'!Y52</f>
        <v>0</v>
      </c>
      <c r="AW52" s="52">
        <f>'0701 2022'!Y52</f>
        <v>0</v>
      </c>
      <c r="AX52" s="66">
        <f>'0701 0107 2023'!Y52</f>
        <v>0</v>
      </c>
      <c r="AY52" s="69"/>
      <c r="AZ52" s="52">
        <f>'0701 2019'!AB52</f>
        <v>0</v>
      </c>
      <c r="BA52" s="52">
        <f>'0701 2020'!AB52</f>
        <v>0</v>
      </c>
      <c r="BB52" s="52">
        <f>'0701 2021'!AB52</f>
        <v>0</v>
      </c>
      <c r="BC52" s="52">
        <f>'0701 2022'!AB52</f>
        <v>0</v>
      </c>
      <c r="BD52" s="66">
        <f>'0701 0107 2023'!AB52</f>
        <v>0</v>
      </c>
      <c r="BE52" s="69"/>
      <c r="BF52" s="52">
        <f>'0701 2019'!AE52</f>
        <v>0</v>
      </c>
      <c r="BG52" s="52">
        <f>'0701 2020'!AE52</f>
        <v>0</v>
      </c>
      <c r="BH52" s="52">
        <f>'0701 2021'!AE52</f>
        <v>0</v>
      </c>
      <c r="BI52" s="52">
        <f>'0701 2022'!AE52</f>
        <v>0</v>
      </c>
      <c r="BJ52" s="66">
        <f>'0701 0107 2023'!AE52</f>
        <v>0</v>
      </c>
      <c r="BK52" s="69"/>
      <c r="BL52" s="52">
        <f>'0701 2019'!AH52</f>
        <v>0</v>
      </c>
      <c r="BM52" s="52">
        <f>'0701 2020'!AH52</f>
        <v>0</v>
      </c>
      <c r="BN52" s="52">
        <f>'0701 2021'!AH52</f>
        <v>0</v>
      </c>
      <c r="BO52" s="52">
        <f>'0701 2022'!AH52</f>
        <v>0</v>
      </c>
      <c r="BP52" s="66">
        <f>'0701 0107 2023'!AH52</f>
        <v>0</v>
      </c>
      <c r="BQ52" s="69"/>
      <c r="BR52" s="108">
        <v>517</v>
      </c>
      <c r="BS52" s="108">
        <v>558</v>
      </c>
      <c r="BT52" s="108">
        <v>530</v>
      </c>
      <c r="BU52" s="108">
        <v>583.50834208377091</v>
      </c>
      <c r="BV52" s="108">
        <v>607.98449142787911</v>
      </c>
      <c r="BW52" s="69"/>
      <c r="BX52" s="108">
        <v>557.28917719358139</v>
      </c>
      <c r="BY52" s="108">
        <v>578.62772527210075</v>
      </c>
      <c r="BZ52" s="108">
        <v>545</v>
      </c>
      <c r="CA52" s="108">
        <v>573.33251443311633</v>
      </c>
      <c r="CB52" s="108">
        <v>594.40671966015509</v>
      </c>
      <c r="CC52" s="69"/>
      <c r="CD52" s="109" t="s">
        <v>249</v>
      </c>
      <c r="CE52" s="108">
        <v>267.29411764705884</v>
      </c>
      <c r="CF52" s="108">
        <v>293</v>
      </c>
      <c r="CG52" s="108">
        <v>776.1627906976745</v>
      </c>
      <c r="CH52" s="108">
        <v>825.34775888717161</v>
      </c>
      <c r="CI52" s="69"/>
      <c r="CJ52" s="108">
        <v>112.84433577832111</v>
      </c>
      <c r="CK52" s="108">
        <v>113.34166458385404</v>
      </c>
      <c r="CL52" s="108">
        <v>104.47389398166601</v>
      </c>
      <c r="CM52" s="69"/>
      <c r="CN52" s="108">
        <v>113.08248752313128</v>
      </c>
      <c r="CO52" s="108">
        <v>114.72951258703803</v>
      </c>
      <c r="CP52" s="108">
        <v>105.21927449918788</v>
      </c>
      <c r="CQ52" s="69"/>
      <c r="CR52" s="108">
        <v>105.41958041958041</v>
      </c>
      <c r="CS52" s="108">
        <v>93.932584269662925</v>
      </c>
      <c r="CT52" s="108">
        <v>95.880149812734089</v>
      </c>
      <c r="CU52" s="69"/>
      <c r="CV52" s="108">
        <v>17527</v>
      </c>
      <c r="CW52" s="108">
        <v>18405</v>
      </c>
      <c r="CX52" s="108">
        <v>20005</v>
      </c>
      <c r="CY52" s="108">
        <v>20072</v>
      </c>
      <c r="CZ52" s="69"/>
      <c r="DA52" s="109">
        <f t="shared" si="3"/>
        <v>20.566526820334342</v>
      </c>
      <c r="DB52" s="109">
        <f t="shared" si="4"/>
        <v>49.65471902906819</v>
      </c>
      <c r="DC52" s="109">
        <f t="shared" si="5"/>
        <v>47.143913617095727</v>
      </c>
      <c r="DD52" s="109">
        <f t="shared" si="6"/>
        <v>56.116849743423671</v>
      </c>
      <c r="DE52" s="136"/>
      <c r="DF52" s="109">
        <f t="shared" si="7"/>
        <v>553425.58814999997</v>
      </c>
      <c r="DG52" s="109">
        <f t="shared" si="8"/>
        <v>29218.888180000009</v>
      </c>
      <c r="DH52" s="109">
        <f t="shared" si="9"/>
        <v>183263.41613999999</v>
      </c>
      <c r="DI52" s="108">
        <f t="shared" si="10"/>
        <v>878</v>
      </c>
      <c r="DJ52" s="108">
        <f t="shared" si="11"/>
        <v>1600</v>
      </c>
      <c r="DK52" s="108">
        <f t="shared" si="12"/>
        <v>67</v>
      </c>
      <c r="DL52" s="108">
        <v>19900</v>
      </c>
      <c r="DM52" s="108">
        <v>20769</v>
      </c>
      <c r="DN52" s="108">
        <v>22674</v>
      </c>
      <c r="DO52" s="108">
        <v>20970</v>
      </c>
      <c r="DP52" s="69"/>
      <c r="DQ52" s="239">
        <f t="shared" si="13"/>
        <v>1.1353911108575341</v>
      </c>
      <c r="DR52" s="239">
        <f t="shared" si="14"/>
        <v>1.1284433577832111</v>
      </c>
      <c r="DS52" s="239">
        <f t="shared" si="15"/>
        <v>1.1334166458385404</v>
      </c>
      <c r="DT52" s="239">
        <f t="shared" si="16"/>
        <v>1.04473893981666</v>
      </c>
      <c r="DU52" s="69"/>
      <c r="DV52" s="109">
        <f t="shared" si="17"/>
        <v>18.114046009045225</v>
      </c>
      <c r="DW52" s="109">
        <f t="shared" si="18"/>
        <v>44.002845766767777</v>
      </c>
      <c r="DX52" s="109">
        <f t="shared" si="19"/>
        <v>41.594513182940815</v>
      </c>
      <c r="DY52" s="109">
        <f t="shared" si="20"/>
        <v>53.713753364329996</v>
      </c>
      <c r="DZ52" s="69"/>
      <c r="EA52" s="108">
        <v>104</v>
      </c>
      <c r="EB52" s="108">
        <v>106</v>
      </c>
      <c r="EC52" s="108">
        <v>99</v>
      </c>
      <c r="ED52" s="108">
        <v>114</v>
      </c>
      <c r="EE52" s="69"/>
    </row>
    <row r="53" spans="1:135" ht="16.5" customHeight="1" x14ac:dyDescent="0.2">
      <c r="A53" s="31"/>
      <c r="B53" s="38">
        <v>36</v>
      </c>
      <c r="C53" s="30" t="s">
        <v>51</v>
      </c>
      <c r="D53" s="52">
        <f>'0701 2019'!D53</f>
        <v>1233601.2363700001</v>
      </c>
      <c r="E53" s="52">
        <f>'0701 2020'!D53</f>
        <v>1916377.92563</v>
      </c>
      <c r="F53" s="52">
        <f>'0701 2021'!D53</f>
        <v>3809195.5513800001</v>
      </c>
      <c r="G53" s="52">
        <f>'0701 2022'!D53</f>
        <v>6194871.0604299996</v>
      </c>
      <c r="H53" s="66">
        <f>'0701 0107 2023'!D53</f>
        <v>1619494.20373</v>
      </c>
      <c r="I53" s="69"/>
      <c r="J53" s="52">
        <f>'0701 2019'!G53</f>
        <v>1225154.2890600001</v>
      </c>
      <c r="K53" s="52">
        <f>'0701 2020'!G53</f>
        <v>1906462.95658</v>
      </c>
      <c r="L53" s="52">
        <f>'0701 2021'!G53</f>
        <v>3801345.99138</v>
      </c>
      <c r="M53" s="52">
        <f>'0701 2022'!G53</f>
        <v>6031723.6218299996</v>
      </c>
      <c r="N53" s="66">
        <f>'0701 0107 2023'!G53</f>
        <v>1509282.4962899999</v>
      </c>
      <c r="O53" s="69"/>
      <c r="P53" s="52">
        <f>'0701 2019'!J53</f>
        <v>0</v>
      </c>
      <c r="Q53" s="52">
        <f>'0701 2020'!J53</f>
        <v>109223.94500000001</v>
      </c>
      <c r="R53" s="52">
        <f>'0701 2021'!J53</f>
        <v>0</v>
      </c>
      <c r="S53" s="52">
        <f>'0701 2022'!J53</f>
        <v>0</v>
      </c>
      <c r="T53" s="66">
        <f>'0701 0107 2023'!J53</f>
        <v>0</v>
      </c>
      <c r="U53" s="69"/>
      <c r="V53" s="52">
        <f>'0701 2019'!M53</f>
        <v>1225154.2890600001</v>
      </c>
      <c r="W53" s="52">
        <f>'0701 2020'!M53</f>
        <v>1797239.0115799999</v>
      </c>
      <c r="X53" s="52">
        <f>'0701 2021'!M53</f>
        <v>3801345.99138</v>
      </c>
      <c r="Y53" s="52">
        <f>'0701 2022'!M53</f>
        <v>6031723.6218299996</v>
      </c>
      <c r="Z53" s="66">
        <f>'0701 0107 2023'!M53</f>
        <v>1509282.4962899999</v>
      </c>
      <c r="AA53" s="69"/>
      <c r="AB53" s="52">
        <f>'0701 2019'!P53</f>
        <v>0</v>
      </c>
      <c r="AC53" s="52">
        <f>'0701 2020'!P53</f>
        <v>0</v>
      </c>
      <c r="AD53" s="52">
        <f>'0701 2021'!P53</f>
        <v>0</v>
      </c>
      <c r="AE53" s="52">
        <f>'0701 2022'!P53</f>
        <v>0</v>
      </c>
      <c r="AF53" s="66">
        <f>'0701 0107 2023'!P53</f>
        <v>0</v>
      </c>
      <c r="AG53" s="69"/>
      <c r="AH53" s="52">
        <f>'0701 2019'!S53</f>
        <v>8446.9473099999996</v>
      </c>
      <c r="AI53" s="52">
        <f>'0701 2020'!S53</f>
        <v>9914.9690499999997</v>
      </c>
      <c r="AJ53" s="52">
        <f>'0701 2021'!S53</f>
        <v>7849.56</v>
      </c>
      <c r="AK53" s="52">
        <f>'0701 2022'!S53</f>
        <v>163147.43859999999</v>
      </c>
      <c r="AL53" s="66">
        <f>'0701 0107 2023'!S53</f>
        <v>110211.70744</v>
      </c>
      <c r="AM53" s="69"/>
      <c r="AN53" s="52">
        <f>'0701 2019'!V53</f>
        <v>0</v>
      </c>
      <c r="AO53" s="52">
        <f>'0701 2020'!V53</f>
        <v>0</v>
      </c>
      <c r="AP53" s="52">
        <f>'0701 2021'!V53</f>
        <v>0</v>
      </c>
      <c r="AQ53" s="52">
        <f>'0701 2022'!V53</f>
        <v>0</v>
      </c>
      <c r="AR53" s="66">
        <f>'0701 0107 2023'!V53</f>
        <v>0</v>
      </c>
      <c r="AS53" s="69"/>
      <c r="AT53" s="52">
        <f>'0701 2019'!Y53</f>
        <v>0</v>
      </c>
      <c r="AU53" s="52">
        <f>'0701 2020'!Y53</f>
        <v>0</v>
      </c>
      <c r="AV53" s="52">
        <f>'0701 2021'!Y53</f>
        <v>0</v>
      </c>
      <c r="AW53" s="52">
        <f>'0701 2022'!Y53</f>
        <v>0</v>
      </c>
      <c r="AX53" s="66">
        <f>'0701 0107 2023'!Y53</f>
        <v>0</v>
      </c>
      <c r="AY53" s="69"/>
      <c r="AZ53" s="52">
        <f>'0701 2019'!AB53</f>
        <v>8446.9473099999996</v>
      </c>
      <c r="BA53" s="52">
        <f>'0701 2020'!AB53</f>
        <v>9914.9690499999997</v>
      </c>
      <c r="BB53" s="52">
        <f>'0701 2021'!AB53</f>
        <v>7849.56</v>
      </c>
      <c r="BC53" s="52">
        <f>'0701 2022'!AB53</f>
        <v>163147.43859999999</v>
      </c>
      <c r="BD53" s="66">
        <f>'0701 0107 2023'!AB53</f>
        <v>110211.70744</v>
      </c>
      <c r="BE53" s="69"/>
      <c r="BF53" s="52">
        <f>'0701 2019'!AE53</f>
        <v>0</v>
      </c>
      <c r="BG53" s="52">
        <f>'0701 2020'!AE53</f>
        <v>0</v>
      </c>
      <c r="BH53" s="52">
        <f>'0701 2021'!AE53</f>
        <v>0</v>
      </c>
      <c r="BI53" s="52">
        <f>'0701 2022'!AE53</f>
        <v>0</v>
      </c>
      <c r="BJ53" s="66">
        <f>'0701 0107 2023'!AE53</f>
        <v>0</v>
      </c>
      <c r="BK53" s="69"/>
      <c r="BL53" s="52">
        <f>'0701 2019'!AH53</f>
        <v>0</v>
      </c>
      <c r="BM53" s="52">
        <f>'0701 2020'!AH53</f>
        <v>0</v>
      </c>
      <c r="BN53" s="52">
        <f>'0701 2021'!AH53</f>
        <v>0</v>
      </c>
      <c r="BO53" s="52">
        <f>'0701 2022'!AH53</f>
        <v>0</v>
      </c>
      <c r="BP53" s="66">
        <f>'0701 0107 2023'!AH53</f>
        <v>0</v>
      </c>
      <c r="BQ53" s="69"/>
      <c r="BR53" s="108">
        <v>522</v>
      </c>
      <c r="BS53" s="108">
        <v>557</v>
      </c>
      <c r="BT53" s="108">
        <v>594</v>
      </c>
      <c r="BU53" s="108">
        <v>631.41753839484272</v>
      </c>
      <c r="BV53" s="108">
        <v>627.09006719468368</v>
      </c>
      <c r="BW53" s="69"/>
      <c r="BX53" s="108">
        <v>571.12116288261382</v>
      </c>
      <c r="BY53" s="108">
        <v>591.3583525107689</v>
      </c>
      <c r="BZ53" s="108">
        <v>582</v>
      </c>
      <c r="CA53" s="108">
        <v>637.78781809430654</v>
      </c>
      <c r="CB53" s="108">
        <v>632.16283851634603</v>
      </c>
      <c r="CC53" s="69"/>
      <c r="CD53" s="108">
        <v>474.42791922247432</v>
      </c>
      <c r="CE53" s="108">
        <v>523.3430842419408</v>
      </c>
      <c r="CF53" s="108">
        <v>607</v>
      </c>
      <c r="CG53" s="108">
        <v>624.59686803870068</v>
      </c>
      <c r="CH53" s="108">
        <v>621.68224299065423</v>
      </c>
      <c r="CI53" s="69"/>
      <c r="CJ53" s="108">
        <v>104.4562492694141</v>
      </c>
      <c r="CK53" s="108">
        <v>104.43992371265098</v>
      </c>
      <c r="CL53" s="108">
        <v>104.71762453112295</v>
      </c>
      <c r="CM53" s="69"/>
      <c r="CN53" s="108">
        <v>114.44887741531721</v>
      </c>
      <c r="CO53" s="108">
        <v>109.9225862992356</v>
      </c>
      <c r="CP53" s="108">
        <v>108.30559757942511</v>
      </c>
      <c r="CQ53" s="69"/>
      <c r="CR53" s="108">
        <v>94.539902701583685</v>
      </c>
      <c r="CS53" s="108">
        <v>98.445651016714578</v>
      </c>
      <c r="CT53" s="108">
        <v>100.82818564478215</v>
      </c>
      <c r="CU53" s="69"/>
      <c r="CV53" s="108">
        <v>75510</v>
      </c>
      <c r="CW53" s="108">
        <v>76993</v>
      </c>
      <c r="CX53" s="108">
        <v>78650</v>
      </c>
      <c r="CY53" s="108">
        <v>76246</v>
      </c>
      <c r="CZ53" s="69"/>
      <c r="DA53" s="109">
        <f t="shared" si="3"/>
        <v>16.336925392265925</v>
      </c>
      <c r="DB53" s="109">
        <f t="shared" si="4"/>
        <v>24.89028776161469</v>
      </c>
      <c r="DC53" s="109">
        <f t="shared" si="5"/>
        <v>48.432238415511762</v>
      </c>
      <c r="DD53" s="109">
        <f t="shared" si="6"/>
        <v>81.248472843559</v>
      </c>
      <c r="DE53" s="136"/>
      <c r="DF53" s="109">
        <f t="shared" si="7"/>
        <v>682776.6892599999</v>
      </c>
      <c r="DG53" s="109">
        <f t="shared" si="8"/>
        <v>1892817.6257500001</v>
      </c>
      <c r="DH53" s="109">
        <f t="shared" si="9"/>
        <v>2385675.5090499995</v>
      </c>
      <c r="DI53" s="108">
        <f t="shared" si="10"/>
        <v>1483</v>
      </c>
      <c r="DJ53" s="108">
        <f t="shared" si="11"/>
        <v>1657</v>
      </c>
      <c r="DK53" s="108">
        <f t="shared" si="12"/>
        <v>-2404</v>
      </c>
      <c r="DL53" s="108">
        <v>79445</v>
      </c>
      <c r="DM53" s="108">
        <v>80424</v>
      </c>
      <c r="DN53" s="108">
        <v>82142</v>
      </c>
      <c r="DO53" s="108">
        <v>79843</v>
      </c>
      <c r="DP53" s="69"/>
      <c r="DQ53" s="239">
        <f t="shared" si="13"/>
        <v>1.0521123030062243</v>
      </c>
      <c r="DR53" s="239">
        <f t="shared" si="14"/>
        <v>1.044562492694141</v>
      </c>
      <c r="DS53" s="239">
        <f t="shared" si="15"/>
        <v>1.0443992371265098</v>
      </c>
      <c r="DT53" s="239">
        <f t="shared" si="16"/>
        <v>1.0471762453112294</v>
      </c>
      <c r="DU53" s="69"/>
      <c r="DV53" s="109">
        <f t="shared" si="17"/>
        <v>15.527739144943043</v>
      </c>
      <c r="DW53" s="109">
        <f t="shared" si="18"/>
        <v>23.828433373495475</v>
      </c>
      <c r="DX53" s="109">
        <f t="shared" si="19"/>
        <v>46.373299303401424</v>
      </c>
      <c r="DY53" s="109">
        <f t="shared" si="20"/>
        <v>77.5881550095813</v>
      </c>
      <c r="DZ53" s="69"/>
      <c r="EA53" s="108">
        <v>541</v>
      </c>
      <c r="EB53" s="108">
        <v>522</v>
      </c>
      <c r="EC53" s="108">
        <v>461</v>
      </c>
      <c r="ED53" s="108">
        <v>498</v>
      </c>
      <c r="EE53" s="69"/>
    </row>
    <row r="54" spans="1:135" ht="16.5" customHeight="1" x14ac:dyDescent="0.2">
      <c r="A54" s="28"/>
      <c r="B54" s="38">
        <v>37</v>
      </c>
      <c r="C54" s="30" t="s">
        <v>250</v>
      </c>
      <c r="D54" s="52">
        <f>'0701 2019'!D54</f>
        <v>1030411.7646300001</v>
      </c>
      <c r="E54" s="52">
        <f>'0701 2020'!D54</f>
        <v>226619.58762999999</v>
      </c>
      <c r="F54" s="52">
        <f>'0701 2021'!D54</f>
        <v>712264.43453000009</v>
      </c>
      <c r="G54" s="52">
        <f>'0701 2022'!D54</f>
        <v>653214.84045000002</v>
      </c>
      <c r="H54" s="66">
        <f>'0701 0107 2023'!D54</f>
        <v>209757.72149999999</v>
      </c>
      <c r="I54" s="69"/>
      <c r="J54" s="52">
        <f>'0701 2019'!G54</f>
        <v>511433.46860000002</v>
      </c>
      <c r="K54" s="52">
        <f>'0701 2020'!G54</f>
        <v>84928.890400000004</v>
      </c>
      <c r="L54" s="52">
        <f>'0701 2021'!G54</f>
        <v>80.298439999999999</v>
      </c>
      <c r="M54" s="52">
        <f>'0701 2022'!G54</f>
        <v>95612.035940000002</v>
      </c>
      <c r="N54" s="66">
        <f>'0701 0107 2023'!G54</f>
        <v>68.84</v>
      </c>
      <c r="O54" s="69"/>
      <c r="P54" s="52">
        <f>'0701 2019'!J54</f>
        <v>0</v>
      </c>
      <c r="Q54" s="52">
        <f>'0701 2020'!J54</f>
        <v>0</v>
      </c>
      <c r="R54" s="52">
        <f>'0701 2021'!J54</f>
        <v>0</v>
      </c>
      <c r="S54" s="52">
        <f>'0701 2022'!J54</f>
        <v>0</v>
      </c>
      <c r="T54" s="66">
        <f>'0701 0107 2023'!J54</f>
        <v>0</v>
      </c>
      <c r="U54" s="69"/>
      <c r="V54" s="52">
        <f>'0701 2019'!M54</f>
        <v>511433.46860000002</v>
      </c>
      <c r="W54" s="52">
        <f>'0701 2020'!M54</f>
        <v>84928.890400000004</v>
      </c>
      <c r="X54" s="52">
        <f>'0701 2021'!M54</f>
        <v>80.298439999999999</v>
      </c>
      <c r="Y54" s="52">
        <f>'0701 2022'!M54</f>
        <v>95612.035940000002</v>
      </c>
      <c r="Z54" s="66">
        <f>'0701 0107 2023'!M54</f>
        <v>68.84</v>
      </c>
      <c r="AA54" s="69"/>
      <c r="AB54" s="52">
        <f>'0701 2019'!P54</f>
        <v>0</v>
      </c>
      <c r="AC54" s="52">
        <f>'0701 2020'!P54</f>
        <v>0</v>
      </c>
      <c r="AD54" s="52">
        <f>'0701 2021'!P54</f>
        <v>0</v>
      </c>
      <c r="AE54" s="52">
        <f>'0701 2022'!P54</f>
        <v>0</v>
      </c>
      <c r="AF54" s="66">
        <f>'0701 0107 2023'!P54</f>
        <v>0</v>
      </c>
      <c r="AG54" s="69"/>
      <c r="AH54" s="52">
        <f>'0701 2019'!S54</f>
        <v>518978.29603000003</v>
      </c>
      <c r="AI54" s="52">
        <f>'0701 2020'!S54</f>
        <v>141690.69722999999</v>
      </c>
      <c r="AJ54" s="52">
        <f>'0701 2021'!S54</f>
        <v>712184.13609000004</v>
      </c>
      <c r="AK54" s="52">
        <f>'0701 2022'!S54</f>
        <v>557602.80451000005</v>
      </c>
      <c r="AL54" s="66">
        <f>'0701 0107 2023'!S54</f>
        <v>209688.88149999999</v>
      </c>
      <c r="AM54" s="69"/>
      <c r="AN54" s="52">
        <f>'0701 2019'!V54</f>
        <v>0</v>
      </c>
      <c r="AO54" s="52">
        <f>'0701 2020'!V54</f>
        <v>0</v>
      </c>
      <c r="AP54" s="52">
        <f>'0701 2021'!V54</f>
        <v>0</v>
      </c>
      <c r="AQ54" s="52">
        <f>'0701 2022'!V54</f>
        <v>0</v>
      </c>
      <c r="AR54" s="66">
        <f>'0701 0107 2023'!V54</f>
        <v>0</v>
      </c>
      <c r="AS54" s="69"/>
      <c r="AT54" s="52">
        <f>'0701 2019'!Y54</f>
        <v>0</v>
      </c>
      <c r="AU54" s="52">
        <f>'0701 2020'!Y54</f>
        <v>0</v>
      </c>
      <c r="AV54" s="52">
        <f>'0701 2021'!Y54</f>
        <v>0</v>
      </c>
      <c r="AW54" s="52">
        <f>'0701 2022'!Y54</f>
        <v>0</v>
      </c>
      <c r="AX54" s="66">
        <f>'0701 0107 2023'!Y54</f>
        <v>0</v>
      </c>
      <c r="AY54" s="69"/>
      <c r="AZ54" s="52">
        <f>'0701 2019'!AB54</f>
        <v>518978.29603000003</v>
      </c>
      <c r="BA54" s="52">
        <f>'0701 2020'!AB54</f>
        <v>141690.69722999999</v>
      </c>
      <c r="BB54" s="52">
        <f>'0701 2021'!AB54</f>
        <v>712184.13609000004</v>
      </c>
      <c r="BC54" s="52">
        <f>'0701 2022'!AB54</f>
        <v>557602.80451000005</v>
      </c>
      <c r="BD54" s="66">
        <f>'0701 0107 2023'!AB54</f>
        <v>209688.88149999999</v>
      </c>
      <c r="BE54" s="69"/>
      <c r="BF54" s="52">
        <f>'0701 2019'!AE54</f>
        <v>0</v>
      </c>
      <c r="BG54" s="52">
        <f>'0701 2020'!AE54</f>
        <v>0</v>
      </c>
      <c r="BH54" s="52">
        <f>'0701 2021'!AE54</f>
        <v>0</v>
      </c>
      <c r="BI54" s="52">
        <f>'0701 2022'!AE54</f>
        <v>0</v>
      </c>
      <c r="BJ54" s="66">
        <f>'0701 0107 2023'!AE54</f>
        <v>0</v>
      </c>
      <c r="BK54" s="69"/>
      <c r="BL54" s="52">
        <f>'0701 2019'!AH54</f>
        <v>0</v>
      </c>
      <c r="BM54" s="52">
        <f>'0701 2020'!AH54</f>
        <v>0</v>
      </c>
      <c r="BN54" s="52">
        <f>'0701 2021'!AH54</f>
        <v>0</v>
      </c>
      <c r="BO54" s="52">
        <f>'0701 2022'!AH54</f>
        <v>0</v>
      </c>
      <c r="BP54" s="66">
        <f>'0701 0107 2023'!AH54</f>
        <v>0</v>
      </c>
      <c r="BQ54" s="69"/>
      <c r="BR54" s="108">
        <v>495</v>
      </c>
      <c r="BS54" s="108">
        <v>504</v>
      </c>
      <c r="BT54" s="108">
        <v>576</v>
      </c>
      <c r="BU54" s="108">
        <v>609.88862537900388</v>
      </c>
      <c r="BV54" s="108">
        <v>642.9846378931968</v>
      </c>
      <c r="BW54" s="69"/>
      <c r="BX54" s="108">
        <v>587.990343995172</v>
      </c>
      <c r="BY54" s="108">
        <v>579.23433194582879</v>
      </c>
      <c r="BZ54" s="108">
        <v>653</v>
      </c>
      <c r="CA54" s="108">
        <v>703.6949031721515</v>
      </c>
      <c r="CB54" s="108">
        <v>727.06847160590917</v>
      </c>
      <c r="CC54" s="69"/>
      <c r="CD54" s="108">
        <v>411.22565864833905</v>
      </c>
      <c r="CE54" s="108">
        <v>431.32975151108127</v>
      </c>
      <c r="CF54" s="108">
        <v>499</v>
      </c>
      <c r="CG54" s="108">
        <v>514.04988772227955</v>
      </c>
      <c r="CH54" s="108">
        <v>551.55142926948452</v>
      </c>
      <c r="CI54" s="69"/>
      <c r="CJ54" s="108">
        <v>121.85674761758376</v>
      </c>
      <c r="CK54" s="108">
        <v>114.5304193738925</v>
      </c>
      <c r="CL54" s="108">
        <v>102.78966050787294</v>
      </c>
      <c r="CM54" s="69"/>
      <c r="CN54" s="108">
        <v>133.11246255786511</v>
      </c>
      <c r="CO54" s="108">
        <v>122.62367043727841</v>
      </c>
      <c r="CP54" s="108">
        <v>108.61402966625464</v>
      </c>
      <c r="CQ54" s="69"/>
      <c r="CR54" s="108">
        <v>107.26973297259146</v>
      </c>
      <c r="CS54" s="108">
        <v>103.21133412042504</v>
      </c>
      <c r="CT54" s="108">
        <v>94.440753045404207</v>
      </c>
      <c r="CU54" s="69"/>
      <c r="CV54" s="108">
        <v>17587</v>
      </c>
      <c r="CW54" s="108">
        <v>19518</v>
      </c>
      <c r="CX54" s="108">
        <v>20316</v>
      </c>
      <c r="CY54" s="108">
        <v>21974</v>
      </c>
      <c r="CZ54" s="69"/>
      <c r="DA54" s="109">
        <f t="shared" si="3"/>
        <v>58.589399251151427</v>
      </c>
      <c r="DB54" s="109">
        <f t="shared" si="4"/>
        <v>11.61079965314069</v>
      </c>
      <c r="DC54" s="109">
        <f t="shared" si="5"/>
        <v>35.059285023134478</v>
      </c>
      <c r="DD54" s="109">
        <f t="shared" si="6"/>
        <v>29.726715229361975</v>
      </c>
      <c r="DE54" s="136"/>
      <c r="DF54" s="109">
        <f t="shared" si="7"/>
        <v>-803792.17700000014</v>
      </c>
      <c r="DG54" s="109">
        <f t="shared" si="8"/>
        <v>485644.84690000012</v>
      </c>
      <c r="DH54" s="109">
        <f t="shared" si="9"/>
        <v>-59049.594080000068</v>
      </c>
      <c r="DI54" s="108">
        <f t="shared" si="10"/>
        <v>1931</v>
      </c>
      <c r="DJ54" s="108">
        <f t="shared" si="11"/>
        <v>798</v>
      </c>
      <c r="DK54" s="108">
        <f t="shared" si="12"/>
        <v>1658</v>
      </c>
      <c r="DL54" s="108">
        <v>23654</v>
      </c>
      <c r="DM54" s="108">
        <v>23784</v>
      </c>
      <c r="DN54" s="108">
        <v>23268</v>
      </c>
      <c r="DO54" s="108">
        <v>22587</v>
      </c>
      <c r="DP54" s="69"/>
      <c r="DQ54" s="239">
        <f t="shared" si="13"/>
        <v>1.3449707170068801</v>
      </c>
      <c r="DR54" s="239">
        <f t="shared" si="14"/>
        <v>1.2185674761758376</v>
      </c>
      <c r="DS54" s="239">
        <f t="shared" si="15"/>
        <v>1.145304193738925</v>
      </c>
      <c r="DT54" s="239">
        <f t="shared" si="16"/>
        <v>1.0278966050787295</v>
      </c>
      <c r="DU54" s="69"/>
      <c r="DV54" s="109">
        <f t="shared" si="17"/>
        <v>43.561840053690709</v>
      </c>
      <c r="DW54" s="109">
        <f t="shared" si="18"/>
        <v>9.5282369504709052</v>
      </c>
      <c r="DX54" s="109">
        <f t="shared" si="19"/>
        <v>30.611330347687815</v>
      </c>
      <c r="DY54" s="109">
        <f t="shared" si="20"/>
        <v>28.919946892017531</v>
      </c>
      <c r="DZ54" s="69"/>
      <c r="EA54" s="108">
        <v>153</v>
      </c>
      <c r="EB54" s="108">
        <v>154</v>
      </c>
      <c r="EC54" s="108">
        <v>143</v>
      </c>
      <c r="ED54" s="108">
        <v>168</v>
      </c>
      <c r="EE54" s="69"/>
    </row>
    <row r="55" spans="1:135" s="148" customFormat="1" ht="26.65" customHeight="1" x14ac:dyDescent="0.2">
      <c r="A55" s="143"/>
      <c r="B55" s="144"/>
      <c r="C55" s="145" t="s">
        <v>53</v>
      </c>
      <c r="D55" s="146">
        <f>'0701 2019'!D55</f>
        <v>8795581.8717299998</v>
      </c>
      <c r="E55" s="146">
        <f>'0701 2020'!D55</f>
        <v>11617899.547259999</v>
      </c>
      <c r="F55" s="146">
        <f>'0701 2021'!D55</f>
        <v>7216690.4348299997</v>
      </c>
      <c r="G55" s="146">
        <f>'0701 2022'!D55</f>
        <v>5191000.7400500001</v>
      </c>
      <c r="H55" s="147">
        <f>'0701 0107 2023'!D55</f>
        <v>1285899.89279</v>
      </c>
      <c r="I55" s="69"/>
      <c r="J55" s="146">
        <f>'0701 2019'!G55</f>
        <v>8688284.8399500009</v>
      </c>
      <c r="K55" s="146">
        <f>'0701 2020'!G55</f>
        <v>11050120.342329998</v>
      </c>
      <c r="L55" s="146">
        <f>'0701 2021'!G55</f>
        <v>7179175.695700001</v>
      </c>
      <c r="M55" s="146">
        <f>'0701 2022'!G55</f>
        <v>5078638.4020300005</v>
      </c>
      <c r="N55" s="147">
        <f>'0701 0107 2023'!G55</f>
        <v>1165857.9637799999</v>
      </c>
      <c r="O55" s="69"/>
      <c r="P55" s="146">
        <f>'0701 2019'!J55</f>
        <v>834828.34100000001</v>
      </c>
      <c r="Q55" s="146">
        <f>'0701 2020'!J55</f>
        <v>516516.32</v>
      </c>
      <c r="R55" s="146">
        <f>'0701 2021'!J55</f>
        <v>0</v>
      </c>
      <c r="S55" s="146">
        <f>'0701 2022'!J55</f>
        <v>298667</v>
      </c>
      <c r="T55" s="147">
        <f>'0701 0107 2023'!J55</f>
        <v>0</v>
      </c>
      <c r="U55" s="69"/>
      <c r="V55" s="146">
        <f>'0701 2019'!M55</f>
        <v>7853456.4989499999</v>
      </c>
      <c r="W55" s="146">
        <f>'0701 2020'!M55</f>
        <v>10533604.022330001</v>
      </c>
      <c r="X55" s="146">
        <f>'0701 2021'!M55</f>
        <v>7179175.695700001</v>
      </c>
      <c r="Y55" s="146">
        <f>'0701 2022'!M55</f>
        <v>4779971.4020299995</v>
      </c>
      <c r="Z55" s="147">
        <f>'0701 0107 2023'!M55</f>
        <v>1165857.9637799999</v>
      </c>
      <c r="AA55" s="69"/>
      <c r="AB55" s="146">
        <f>'0701 2019'!P55</f>
        <v>0</v>
      </c>
      <c r="AC55" s="146">
        <f>'0701 2020'!P55</f>
        <v>0</v>
      </c>
      <c r="AD55" s="146">
        <f>'0701 2021'!P55</f>
        <v>0</v>
      </c>
      <c r="AE55" s="146">
        <f>'0701 2022'!P55</f>
        <v>0</v>
      </c>
      <c r="AF55" s="147">
        <f>'0701 0107 2023'!P55</f>
        <v>0</v>
      </c>
      <c r="AG55" s="69"/>
      <c r="AH55" s="146">
        <f>'0701 2019'!S55</f>
        <v>107297.03178</v>
      </c>
      <c r="AI55" s="146">
        <f>'0701 2020'!S55</f>
        <v>567779.20493000001</v>
      </c>
      <c r="AJ55" s="146">
        <f>'0701 2021'!S55</f>
        <v>37514.739130000002</v>
      </c>
      <c r="AK55" s="146">
        <f>'0701 2022'!S55</f>
        <v>112362.33802000001</v>
      </c>
      <c r="AL55" s="147">
        <f>'0701 0107 2023'!S55</f>
        <v>120041.92900999999</v>
      </c>
      <c r="AM55" s="69"/>
      <c r="AN55" s="146">
        <f>'0701 2019'!V55</f>
        <v>0</v>
      </c>
      <c r="AO55" s="146">
        <f>'0701 2020'!V55</f>
        <v>0</v>
      </c>
      <c r="AP55" s="146">
        <f>'0701 2021'!V55</f>
        <v>0</v>
      </c>
      <c r="AQ55" s="146">
        <f>'0701 2022'!V55</f>
        <v>0</v>
      </c>
      <c r="AR55" s="147">
        <f>'0701 0107 2023'!V55</f>
        <v>0</v>
      </c>
      <c r="AS55" s="69"/>
      <c r="AT55" s="146">
        <f>'0701 2019'!Y55</f>
        <v>0</v>
      </c>
      <c r="AU55" s="146">
        <f>'0701 2020'!Y55</f>
        <v>0</v>
      </c>
      <c r="AV55" s="146">
        <f>'0701 2021'!Y55</f>
        <v>0</v>
      </c>
      <c r="AW55" s="146">
        <f>'0701 2022'!Y55</f>
        <v>0</v>
      </c>
      <c r="AX55" s="147">
        <f>'0701 0107 2023'!Y55</f>
        <v>0</v>
      </c>
      <c r="AY55" s="69"/>
      <c r="AZ55" s="146">
        <f>'0701 2019'!AB55</f>
        <v>9400.4212499999994</v>
      </c>
      <c r="BA55" s="146">
        <f>'0701 2020'!AB55</f>
        <v>386806.18686999998</v>
      </c>
      <c r="BB55" s="146">
        <f>'0701 2021'!AB55</f>
        <v>371.54712999999998</v>
      </c>
      <c r="BC55" s="146">
        <f>'0701 2022'!AB55</f>
        <v>24614.052019999999</v>
      </c>
      <c r="BD55" s="147">
        <f>'0701 0107 2023'!AB55</f>
        <v>47147.192170000002</v>
      </c>
      <c r="BE55" s="69"/>
      <c r="BF55" s="146">
        <f>'0701 2019'!AE55</f>
        <v>97896.610530000005</v>
      </c>
      <c r="BG55" s="146">
        <f>'0701 2020'!AE55</f>
        <v>180973.01806</v>
      </c>
      <c r="BH55" s="146">
        <f>'0701 2021'!AE55</f>
        <v>37143.192000000003</v>
      </c>
      <c r="BI55" s="146">
        <f>'0701 2022'!AE55</f>
        <v>87748.286000000007</v>
      </c>
      <c r="BJ55" s="147">
        <f>'0701 0107 2023'!AE55</f>
        <v>72894.736839999998</v>
      </c>
      <c r="BK55" s="69"/>
      <c r="BL55" s="146">
        <f>'0701 2019'!AH55</f>
        <v>0</v>
      </c>
      <c r="BM55" s="146">
        <f>'0701 2020'!AH55</f>
        <v>0</v>
      </c>
      <c r="BN55" s="146">
        <f>'0701 2021'!AH55</f>
        <v>0</v>
      </c>
      <c r="BO55" s="146">
        <f>'0701 2022'!AH55</f>
        <v>0</v>
      </c>
      <c r="BP55" s="147">
        <f>'0701 0107 2023'!AH55</f>
        <v>0</v>
      </c>
      <c r="BQ55" s="69"/>
      <c r="BR55" s="107">
        <v>398</v>
      </c>
      <c r="BS55" s="107">
        <v>411</v>
      </c>
      <c r="BT55" s="107">
        <v>431</v>
      </c>
      <c r="BU55" s="107">
        <v>466.84002177017578</v>
      </c>
      <c r="BV55" s="107">
        <v>506.24044042902881</v>
      </c>
      <c r="BW55" s="69"/>
      <c r="BX55" s="107">
        <v>476.44878737495236</v>
      </c>
      <c r="BY55" s="107">
        <v>488.28740157480314</v>
      </c>
      <c r="BZ55" s="107">
        <v>502</v>
      </c>
      <c r="CA55" s="107">
        <v>533.13928047326976</v>
      </c>
      <c r="CB55" s="107">
        <v>590.51827526774298</v>
      </c>
      <c r="CC55" s="69"/>
      <c r="CD55" s="107">
        <v>331.36169765565052</v>
      </c>
      <c r="CE55" s="107">
        <v>343.17005888889571</v>
      </c>
      <c r="CF55" s="107">
        <v>367</v>
      </c>
      <c r="CG55" s="107">
        <v>405.38790254090111</v>
      </c>
      <c r="CH55" s="107">
        <v>428.37265729776163</v>
      </c>
      <c r="CI55" s="69"/>
      <c r="CJ55" s="107">
        <v>113.86295845500467</v>
      </c>
      <c r="CK55" s="107">
        <v>110.53578190079516</v>
      </c>
      <c r="CL55" s="107">
        <v>103.8290026483759</v>
      </c>
      <c r="CM55" s="69"/>
      <c r="CN55" s="107">
        <v>121.54779109637565</v>
      </c>
      <c r="CO55" s="107">
        <v>117.10788848379315</v>
      </c>
      <c r="CP55" s="107">
        <v>107.49984296811206</v>
      </c>
      <c r="CQ55" s="69"/>
      <c r="CR55" s="107">
        <v>104.35463512692253</v>
      </c>
      <c r="CS55" s="107">
        <v>102.52448758484975</v>
      </c>
      <c r="CT55" s="107">
        <v>99.153572914333253</v>
      </c>
      <c r="CU55" s="69"/>
      <c r="CV55" s="107">
        <v>375434</v>
      </c>
      <c r="CW55" s="107">
        <v>382862</v>
      </c>
      <c r="CX55" s="107">
        <v>401432</v>
      </c>
      <c r="CY55" s="107">
        <v>426299</v>
      </c>
      <c r="CZ55" s="69"/>
      <c r="DA55" s="135">
        <f t="shared" si="3"/>
        <v>23.427771250685872</v>
      </c>
      <c r="DB55" s="135">
        <f t="shared" si="4"/>
        <v>30.344875039204727</v>
      </c>
      <c r="DC55" s="135">
        <f t="shared" si="5"/>
        <v>17.977367112811134</v>
      </c>
      <c r="DD55" s="135">
        <f t="shared" si="6"/>
        <v>12.176901048442526</v>
      </c>
      <c r="DE55" s="136"/>
      <c r="DF55" s="135">
        <f t="shared" si="7"/>
        <v>2822317.6755299997</v>
      </c>
      <c r="DG55" s="135">
        <f t="shared" si="8"/>
        <v>-4401209.1124299997</v>
      </c>
      <c r="DH55" s="135">
        <f t="shared" si="9"/>
        <v>-2025689.6947799996</v>
      </c>
      <c r="DI55" s="107">
        <f t="shared" si="10"/>
        <v>7428</v>
      </c>
      <c r="DJ55" s="107">
        <f t="shared" si="11"/>
        <v>18570</v>
      </c>
      <c r="DK55" s="107">
        <f t="shared" si="12"/>
        <v>24867</v>
      </c>
      <c r="DL55" s="107">
        <v>439398</v>
      </c>
      <c r="DM55" s="107">
        <v>435938</v>
      </c>
      <c r="DN55" s="107">
        <v>443726</v>
      </c>
      <c r="DO55" s="107">
        <v>442622</v>
      </c>
      <c r="DP55" s="69"/>
      <c r="DQ55" s="238">
        <f t="shared" si="13"/>
        <v>1.170373487750177</v>
      </c>
      <c r="DR55" s="238">
        <f t="shared" si="14"/>
        <v>1.1386295845500467</v>
      </c>
      <c r="DS55" s="238">
        <f t="shared" si="15"/>
        <v>1.1053578190079516</v>
      </c>
      <c r="DT55" s="238">
        <f t="shared" si="16"/>
        <v>1.0382900264837591</v>
      </c>
      <c r="DU55" s="69"/>
      <c r="DV55" s="135">
        <f t="shared" si="17"/>
        <v>20.017346168462304</v>
      </c>
      <c r="DW55" s="135">
        <f t="shared" si="18"/>
        <v>26.650348323064289</v>
      </c>
      <c r="DX55" s="135">
        <f t="shared" si="19"/>
        <v>16.263843982164669</v>
      </c>
      <c r="DY55" s="135">
        <f t="shared" si="20"/>
        <v>11.727841679921017</v>
      </c>
      <c r="DZ55" s="69"/>
      <c r="EA55" s="107">
        <v>3021</v>
      </c>
      <c r="EB55" s="107">
        <v>3147</v>
      </c>
      <c r="EC55" s="107">
        <v>3128</v>
      </c>
      <c r="ED55" s="107">
        <v>3247</v>
      </c>
      <c r="EE55" s="69"/>
    </row>
    <row r="56" spans="1:135" s="60" customFormat="1" ht="16.5" customHeight="1" x14ac:dyDescent="0.2">
      <c r="A56" s="58"/>
      <c r="B56" s="59">
        <v>38</v>
      </c>
      <c r="C56" s="56" t="s">
        <v>54</v>
      </c>
      <c r="D56" s="57">
        <f>'0701 2019'!D56</f>
        <v>764893.45170000009</v>
      </c>
      <c r="E56" s="57">
        <f>'0701 2020'!D56</f>
        <v>5560839.3265699996</v>
      </c>
      <c r="F56" s="57">
        <f>'0701 2021'!D56</f>
        <v>1673214.0327900001</v>
      </c>
      <c r="G56" s="57">
        <f>'0701 2022'!D56</f>
        <v>3189229.9696899997</v>
      </c>
      <c r="H56" s="67">
        <f>'0701 0107 2023'!D56</f>
        <v>193090.52973000001</v>
      </c>
      <c r="I56" s="71"/>
      <c r="J56" s="57">
        <f>'0701 2019'!G56</f>
        <v>666996.84117000003</v>
      </c>
      <c r="K56" s="57">
        <f>'0701 2020'!G56</f>
        <v>5379866.3085099999</v>
      </c>
      <c r="L56" s="57">
        <f>'0701 2021'!G56</f>
        <v>1636070.84079</v>
      </c>
      <c r="M56" s="57">
        <f>'0701 2022'!G56</f>
        <v>3101481.6836899999</v>
      </c>
      <c r="N56" s="67">
        <f>'0701 0107 2023'!G56</f>
        <v>120195.79289</v>
      </c>
      <c r="O56" s="71"/>
      <c r="P56" s="57">
        <f>'0701 2019'!J56</f>
        <v>0</v>
      </c>
      <c r="Q56" s="57">
        <f>'0701 2020'!J56</f>
        <v>2366.5</v>
      </c>
      <c r="R56" s="57">
        <f>'0701 2021'!J56</f>
        <v>0</v>
      </c>
      <c r="S56" s="57">
        <f>'0701 2022'!J56</f>
        <v>298667</v>
      </c>
      <c r="T56" s="67">
        <f>'0701 0107 2023'!J56</f>
        <v>0</v>
      </c>
      <c r="U56" s="71"/>
      <c r="V56" s="57">
        <f>'0701 2019'!M56</f>
        <v>666996.84117000003</v>
      </c>
      <c r="W56" s="57">
        <f>'0701 2020'!M56</f>
        <v>5377499.8085099999</v>
      </c>
      <c r="X56" s="57">
        <f>'0701 2021'!M56</f>
        <v>1636070.84079</v>
      </c>
      <c r="Y56" s="57">
        <f>'0701 2022'!M56</f>
        <v>2802814.6836899999</v>
      </c>
      <c r="Z56" s="67">
        <f>'0701 0107 2023'!M56</f>
        <v>120195.79289</v>
      </c>
      <c r="AA56" s="71"/>
      <c r="AB56" s="57">
        <f>'0701 2019'!P56</f>
        <v>0</v>
      </c>
      <c r="AC56" s="57">
        <f>'0701 2020'!P56</f>
        <v>0</v>
      </c>
      <c r="AD56" s="57">
        <f>'0701 2021'!P56</f>
        <v>0</v>
      </c>
      <c r="AE56" s="57">
        <f>'0701 2022'!P56</f>
        <v>0</v>
      </c>
      <c r="AF56" s="67">
        <f>'0701 0107 2023'!P56</f>
        <v>0</v>
      </c>
      <c r="AG56" s="71"/>
      <c r="AH56" s="57">
        <f>'0701 2019'!S56</f>
        <v>97896.610530000005</v>
      </c>
      <c r="AI56" s="57">
        <f>'0701 2020'!S56</f>
        <v>180973.01806</v>
      </c>
      <c r="AJ56" s="57">
        <f>'0701 2021'!S56</f>
        <v>37143.192000000003</v>
      </c>
      <c r="AK56" s="57">
        <f>'0701 2022'!S56</f>
        <v>87748.286000000007</v>
      </c>
      <c r="AL56" s="67">
        <f>'0701 0107 2023'!S56</f>
        <v>72894.736839999998</v>
      </c>
      <c r="AM56" s="71"/>
      <c r="AN56" s="57">
        <f>'0701 2019'!V56</f>
        <v>0</v>
      </c>
      <c r="AO56" s="57">
        <f>'0701 2020'!V56</f>
        <v>0</v>
      </c>
      <c r="AP56" s="57">
        <f>'0701 2021'!V56</f>
        <v>0</v>
      </c>
      <c r="AQ56" s="57">
        <f>'0701 2022'!V56</f>
        <v>0</v>
      </c>
      <c r="AR56" s="67">
        <f>'0701 0107 2023'!V56</f>
        <v>0</v>
      </c>
      <c r="AS56" s="71"/>
      <c r="AT56" s="57">
        <f>'0701 2019'!Y56</f>
        <v>0</v>
      </c>
      <c r="AU56" s="57">
        <f>'0701 2020'!Y56</f>
        <v>0</v>
      </c>
      <c r="AV56" s="57">
        <f>'0701 2021'!Y56</f>
        <v>0</v>
      </c>
      <c r="AW56" s="57">
        <f>'0701 2022'!Y56</f>
        <v>0</v>
      </c>
      <c r="AX56" s="67">
        <f>'0701 0107 2023'!Y56</f>
        <v>0</v>
      </c>
      <c r="AY56" s="71"/>
      <c r="AZ56" s="57">
        <f>'0701 2019'!AB56</f>
        <v>0</v>
      </c>
      <c r="BA56" s="57">
        <f>'0701 2020'!AB56</f>
        <v>0</v>
      </c>
      <c r="BB56" s="57">
        <f>'0701 2021'!AB56</f>
        <v>0</v>
      </c>
      <c r="BC56" s="57">
        <f>'0701 2022'!AB56</f>
        <v>0</v>
      </c>
      <c r="BD56" s="67">
        <f>'0701 0107 2023'!AB56</f>
        <v>0</v>
      </c>
      <c r="BE56" s="71"/>
      <c r="BF56" s="57">
        <f>'0701 2019'!AE56</f>
        <v>97896.610530000005</v>
      </c>
      <c r="BG56" s="57">
        <f>'0701 2020'!AE56</f>
        <v>180973.01806</v>
      </c>
      <c r="BH56" s="57">
        <f>'0701 2021'!AE56</f>
        <v>37143.192000000003</v>
      </c>
      <c r="BI56" s="57">
        <f>'0701 2022'!AE56</f>
        <v>87748.286000000007</v>
      </c>
      <c r="BJ56" s="67">
        <f>'0701 0107 2023'!AE56</f>
        <v>72894.736839999998</v>
      </c>
      <c r="BK56" s="71"/>
      <c r="BL56" s="57">
        <f>'0701 2019'!AH56</f>
        <v>0</v>
      </c>
      <c r="BM56" s="57">
        <f>'0701 2020'!AH56</f>
        <v>0</v>
      </c>
      <c r="BN56" s="57">
        <f>'0701 2021'!AH56</f>
        <v>0</v>
      </c>
      <c r="BO56" s="57">
        <f>'0701 2022'!AH56</f>
        <v>0</v>
      </c>
      <c r="BP56" s="67">
        <f>'0701 0107 2023'!AH56</f>
        <v>0</v>
      </c>
      <c r="BQ56" s="71"/>
      <c r="BR56" s="117">
        <v>253</v>
      </c>
      <c r="BS56" s="117">
        <v>263</v>
      </c>
      <c r="BT56" s="117">
        <v>274</v>
      </c>
      <c r="BU56" s="117">
        <v>305.05829336861251</v>
      </c>
      <c r="BV56" s="117">
        <v>348.8498139481556</v>
      </c>
      <c r="BW56" s="71"/>
      <c r="BX56" s="117">
        <v>361.0124643130701</v>
      </c>
      <c r="BY56" s="117">
        <v>371.68001825057689</v>
      </c>
      <c r="BZ56" s="117">
        <v>383</v>
      </c>
      <c r="CA56" s="117">
        <v>420.61222811937625</v>
      </c>
      <c r="CB56" s="117">
        <v>492.0857943260566</v>
      </c>
      <c r="CC56" s="71"/>
      <c r="CD56" s="117">
        <v>190.91634425760608</v>
      </c>
      <c r="CE56" s="117">
        <v>198.32685307743216</v>
      </c>
      <c r="CF56" s="117">
        <v>209</v>
      </c>
      <c r="CG56" s="117">
        <v>235.08880616416002</v>
      </c>
      <c r="CH56" s="117">
        <v>253.1242030094364</v>
      </c>
      <c r="CI56" s="71"/>
      <c r="CJ56" s="117">
        <v>120.05857944837686</v>
      </c>
      <c r="CK56" s="117">
        <v>116.79710881472697</v>
      </c>
      <c r="CL56" s="117">
        <v>103.69097772067684</v>
      </c>
      <c r="CM56" s="71"/>
      <c r="CN56" s="117">
        <v>129.22858340708996</v>
      </c>
      <c r="CO56" s="117">
        <v>124.68942750412648</v>
      </c>
      <c r="CP56" s="117">
        <v>103.11084477501454</v>
      </c>
      <c r="CQ56" s="71"/>
      <c r="CR56" s="117">
        <v>109.96513356919448</v>
      </c>
      <c r="CS56" s="117">
        <v>108.24686477965224</v>
      </c>
      <c r="CT56" s="117">
        <v>104.44469887794826</v>
      </c>
      <c r="CU56" s="71"/>
      <c r="CV56" s="117">
        <v>80718</v>
      </c>
      <c r="CW56" s="117">
        <v>81940</v>
      </c>
      <c r="CX56" s="117">
        <v>88545</v>
      </c>
      <c r="CY56" s="117">
        <v>100407</v>
      </c>
      <c r="CZ56" s="71"/>
      <c r="DA56" s="137">
        <f t="shared" si="3"/>
        <v>9.476119969523527</v>
      </c>
      <c r="DB56" s="137">
        <f t="shared" si="4"/>
        <v>67.864770888088842</v>
      </c>
      <c r="DC56" s="137">
        <f t="shared" si="5"/>
        <v>18.896764727426731</v>
      </c>
      <c r="DD56" s="137">
        <f t="shared" si="6"/>
        <v>31.763024188452995</v>
      </c>
      <c r="DE56" s="138"/>
      <c r="DF56" s="137">
        <f t="shared" si="7"/>
        <v>4795945.8748699995</v>
      </c>
      <c r="DG56" s="137">
        <f t="shared" si="8"/>
        <v>-3887625.2937799995</v>
      </c>
      <c r="DH56" s="137">
        <f t="shared" si="9"/>
        <v>1516015.9368999996</v>
      </c>
      <c r="DI56" s="117">
        <f t="shared" si="10"/>
        <v>1222</v>
      </c>
      <c r="DJ56" s="117">
        <f t="shared" si="11"/>
        <v>6605</v>
      </c>
      <c r="DK56" s="117">
        <f t="shared" si="12"/>
        <v>11862</v>
      </c>
      <c r="DL56" s="117">
        <v>98431</v>
      </c>
      <c r="DM56" s="117">
        <v>98376</v>
      </c>
      <c r="DN56" s="117">
        <v>103418</v>
      </c>
      <c r="DO56" s="117">
        <v>104113</v>
      </c>
      <c r="DP56" s="71"/>
      <c r="DQ56" s="240">
        <f t="shared" si="13"/>
        <v>1.2194429990832281</v>
      </c>
      <c r="DR56" s="240">
        <f t="shared" si="14"/>
        <v>1.2005857944837686</v>
      </c>
      <c r="DS56" s="240">
        <f t="shared" si="15"/>
        <v>1.1679710881472698</v>
      </c>
      <c r="DT56" s="240">
        <f t="shared" si="16"/>
        <v>1.0369097772067684</v>
      </c>
      <c r="DU56" s="71"/>
      <c r="DV56" s="137">
        <f t="shared" si="17"/>
        <v>7.7708592994077081</v>
      </c>
      <c r="DW56" s="137">
        <f t="shared" si="18"/>
        <v>56.526381704582413</v>
      </c>
      <c r="DX56" s="137">
        <f t="shared" si="19"/>
        <v>16.179137411185675</v>
      </c>
      <c r="DY56" s="137">
        <f t="shared" si="20"/>
        <v>30.632389516102695</v>
      </c>
      <c r="DZ56" s="71"/>
      <c r="EA56" s="117">
        <v>943</v>
      </c>
      <c r="EB56" s="117">
        <v>969</v>
      </c>
      <c r="EC56" s="117">
        <v>989</v>
      </c>
      <c r="ED56" s="117">
        <v>1015</v>
      </c>
      <c r="EE56" s="71"/>
    </row>
    <row r="57" spans="1:135" ht="16.5" customHeight="1" x14ac:dyDescent="0.2">
      <c r="A57" s="31"/>
      <c r="B57" s="38">
        <v>39</v>
      </c>
      <c r="C57" s="30" t="s">
        <v>55</v>
      </c>
      <c r="D57" s="52">
        <f>'0701 2019'!D57</f>
        <v>1241598.29575</v>
      </c>
      <c r="E57" s="52">
        <f>'0701 2020'!D57</f>
        <v>529735.25985000003</v>
      </c>
      <c r="F57" s="52">
        <f>'0701 2021'!D57</f>
        <v>181479.32787000001</v>
      </c>
      <c r="G57" s="52">
        <f>'0701 2022'!D57</f>
        <v>130793.10148</v>
      </c>
      <c r="H57" s="66">
        <f>'0701 0107 2023'!D57</f>
        <v>23474.730469999999</v>
      </c>
      <c r="I57" s="69"/>
      <c r="J57" s="52">
        <f>'0701 2019'!G57</f>
        <v>1241598.29575</v>
      </c>
      <c r="K57" s="52">
        <f>'0701 2020'!G57</f>
        <v>529735.25985000003</v>
      </c>
      <c r="L57" s="52">
        <f>'0701 2021'!G57</f>
        <v>181479.32787000001</v>
      </c>
      <c r="M57" s="52">
        <f>'0701 2022'!G57</f>
        <v>130793.10148</v>
      </c>
      <c r="N57" s="66">
        <f>'0701 0107 2023'!G57</f>
        <v>23474.730469999999</v>
      </c>
      <c r="O57" s="69"/>
      <c r="P57" s="52">
        <f>'0701 2019'!J57</f>
        <v>0</v>
      </c>
      <c r="Q57" s="52">
        <f>'0701 2020'!J57</f>
        <v>0</v>
      </c>
      <c r="R57" s="52">
        <f>'0701 2021'!J57</f>
        <v>0</v>
      </c>
      <c r="S57" s="52">
        <f>'0701 2022'!J57</f>
        <v>0</v>
      </c>
      <c r="T57" s="66">
        <f>'0701 0107 2023'!J57</f>
        <v>0</v>
      </c>
      <c r="U57" s="69"/>
      <c r="V57" s="52">
        <f>'0701 2019'!M57</f>
        <v>1241598.29575</v>
      </c>
      <c r="W57" s="52">
        <f>'0701 2020'!M57</f>
        <v>529735.25985000003</v>
      </c>
      <c r="X57" s="52">
        <f>'0701 2021'!M57</f>
        <v>181479.32787000001</v>
      </c>
      <c r="Y57" s="52">
        <f>'0701 2022'!M57</f>
        <v>130793.10148</v>
      </c>
      <c r="Z57" s="66">
        <f>'0701 0107 2023'!M57</f>
        <v>23474.730469999999</v>
      </c>
      <c r="AA57" s="69"/>
      <c r="AB57" s="52">
        <f>'0701 2019'!P57</f>
        <v>0</v>
      </c>
      <c r="AC57" s="52">
        <f>'0701 2020'!P57</f>
        <v>0</v>
      </c>
      <c r="AD57" s="52">
        <f>'0701 2021'!P57</f>
        <v>0</v>
      </c>
      <c r="AE57" s="52">
        <f>'0701 2022'!P57</f>
        <v>0</v>
      </c>
      <c r="AF57" s="66">
        <f>'0701 0107 2023'!P57</f>
        <v>0</v>
      </c>
      <c r="AG57" s="69"/>
      <c r="AH57" s="52">
        <f>'0701 2019'!S57</f>
        <v>0</v>
      </c>
      <c r="AI57" s="52">
        <f>'0701 2020'!S57</f>
        <v>0</v>
      </c>
      <c r="AJ57" s="52">
        <f>'0701 2021'!S57</f>
        <v>0</v>
      </c>
      <c r="AK57" s="52">
        <f>'0701 2022'!S57</f>
        <v>0</v>
      </c>
      <c r="AL57" s="66">
        <f>'0701 0107 2023'!S57</f>
        <v>0</v>
      </c>
      <c r="AM57" s="69"/>
      <c r="AN57" s="52">
        <f>'0701 2019'!V57</f>
        <v>0</v>
      </c>
      <c r="AO57" s="52">
        <f>'0701 2020'!V57</f>
        <v>0</v>
      </c>
      <c r="AP57" s="52">
        <f>'0701 2021'!V57</f>
        <v>0</v>
      </c>
      <c r="AQ57" s="52">
        <f>'0701 2022'!V57</f>
        <v>0</v>
      </c>
      <c r="AR57" s="66">
        <f>'0701 0107 2023'!V57</f>
        <v>0</v>
      </c>
      <c r="AS57" s="69"/>
      <c r="AT57" s="52">
        <f>'0701 2019'!Y57</f>
        <v>0</v>
      </c>
      <c r="AU57" s="52">
        <f>'0701 2020'!Y57</f>
        <v>0</v>
      </c>
      <c r="AV57" s="52">
        <f>'0701 2021'!Y57</f>
        <v>0</v>
      </c>
      <c r="AW57" s="52">
        <f>'0701 2022'!Y57</f>
        <v>0</v>
      </c>
      <c r="AX57" s="66">
        <f>'0701 0107 2023'!Y57</f>
        <v>0</v>
      </c>
      <c r="AY57" s="69"/>
      <c r="AZ57" s="52">
        <f>'0701 2019'!AB57</f>
        <v>0</v>
      </c>
      <c r="BA57" s="52">
        <f>'0701 2020'!AB57</f>
        <v>0</v>
      </c>
      <c r="BB57" s="52">
        <f>'0701 2021'!AB57</f>
        <v>0</v>
      </c>
      <c r="BC57" s="52">
        <f>'0701 2022'!AB57</f>
        <v>0</v>
      </c>
      <c r="BD57" s="66">
        <f>'0701 0107 2023'!AB57</f>
        <v>0</v>
      </c>
      <c r="BE57" s="69"/>
      <c r="BF57" s="52">
        <f>'0701 2019'!AE57</f>
        <v>0</v>
      </c>
      <c r="BG57" s="52">
        <f>'0701 2020'!AE57</f>
        <v>0</v>
      </c>
      <c r="BH57" s="52">
        <f>'0701 2021'!AE57</f>
        <v>0</v>
      </c>
      <c r="BI57" s="52">
        <f>'0701 2022'!AE57</f>
        <v>0</v>
      </c>
      <c r="BJ57" s="66">
        <f>'0701 0107 2023'!AE57</f>
        <v>0</v>
      </c>
      <c r="BK57" s="69"/>
      <c r="BL57" s="52">
        <f>'0701 2019'!AH57</f>
        <v>0</v>
      </c>
      <c r="BM57" s="52">
        <f>'0701 2020'!AH57</f>
        <v>0</v>
      </c>
      <c r="BN57" s="52">
        <f>'0701 2021'!AH57</f>
        <v>0</v>
      </c>
      <c r="BO57" s="52">
        <f>'0701 2022'!AH57</f>
        <v>0</v>
      </c>
      <c r="BP57" s="66">
        <f>'0701 0107 2023'!AH57</f>
        <v>0</v>
      </c>
      <c r="BQ57" s="69"/>
      <c r="BR57" s="108">
        <v>653</v>
      </c>
      <c r="BS57" s="108">
        <v>663</v>
      </c>
      <c r="BT57" s="108">
        <v>704</v>
      </c>
      <c r="BU57" s="108">
        <v>754.1033159024272</v>
      </c>
      <c r="BV57" s="108">
        <v>756.39787900842157</v>
      </c>
      <c r="BW57" s="69"/>
      <c r="BX57" s="108">
        <v>799.37337653643249</v>
      </c>
      <c r="BY57" s="108">
        <v>795.24654722946366</v>
      </c>
      <c r="BZ57" s="108">
        <v>821</v>
      </c>
      <c r="CA57" s="108">
        <v>882.565249813572</v>
      </c>
      <c r="CB57" s="108">
        <v>961.81630546955626</v>
      </c>
      <c r="CC57" s="69"/>
      <c r="CD57" s="108">
        <v>508.11113182920008</v>
      </c>
      <c r="CE57" s="108">
        <v>531.18578172729804</v>
      </c>
      <c r="CF57" s="108">
        <v>585</v>
      </c>
      <c r="CG57" s="108">
        <v>622.16231120370094</v>
      </c>
      <c r="CH57" s="108">
        <v>570.57991513437059</v>
      </c>
      <c r="CI57" s="69"/>
      <c r="CJ57" s="108">
        <v>105.16725479271136</v>
      </c>
      <c r="CK57" s="108">
        <v>101.15640532307199</v>
      </c>
      <c r="CL57" s="108">
        <v>97.81447590621687</v>
      </c>
      <c r="CM57" s="69"/>
      <c r="CN57" s="108">
        <v>110.52150688782682</v>
      </c>
      <c r="CO57" s="108">
        <v>103.4135460321752</v>
      </c>
      <c r="CP57" s="108">
        <v>98.30602158928339</v>
      </c>
      <c r="CQ57" s="69"/>
      <c r="CR57" s="108">
        <v>97.550367444883264</v>
      </c>
      <c r="CS57" s="108">
        <v>97.867835335828246</v>
      </c>
      <c r="CT57" s="108">
        <v>97.064947942488843</v>
      </c>
      <c r="CU57" s="69"/>
      <c r="CV57" s="108">
        <v>47803</v>
      </c>
      <c r="CW57" s="108">
        <v>48459</v>
      </c>
      <c r="CX57" s="108">
        <v>49896</v>
      </c>
      <c r="CY57" s="108">
        <v>50926</v>
      </c>
      <c r="CZ57" s="69"/>
      <c r="DA57" s="109">
        <f t="shared" si="3"/>
        <v>25.973229624709749</v>
      </c>
      <c r="DB57" s="109">
        <f t="shared" si="4"/>
        <v>10.931617653067542</v>
      </c>
      <c r="DC57" s="109">
        <f t="shared" si="5"/>
        <v>3.6371518332130832</v>
      </c>
      <c r="DD57" s="109">
        <f t="shared" si="6"/>
        <v>2.5682971660841218</v>
      </c>
      <c r="DE57" s="136"/>
      <c r="DF57" s="109">
        <f t="shared" si="7"/>
        <v>-711863.03590000002</v>
      </c>
      <c r="DG57" s="109">
        <f t="shared" si="8"/>
        <v>-348255.93197999999</v>
      </c>
      <c r="DH57" s="109">
        <f t="shared" si="9"/>
        <v>-50686.226390000011</v>
      </c>
      <c r="DI57" s="108">
        <f t="shared" si="10"/>
        <v>656</v>
      </c>
      <c r="DJ57" s="108">
        <f t="shared" si="11"/>
        <v>1437</v>
      </c>
      <c r="DK57" s="108">
        <f t="shared" si="12"/>
        <v>1030</v>
      </c>
      <c r="DL57" s="108">
        <v>53184</v>
      </c>
      <c r="DM57" s="108">
        <v>50963</v>
      </c>
      <c r="DN57" s="108">
        <v>50473</v>
      </c>
      <c r="DO57" s="108">
        <v>49813</v>
      </c>
      <c r="DP57" s="69"/>
      <c r="DQ57" s="239">
        <f t="shared" si="13"/>
        <v>1.1125661569357572</v>
      </c>
      <c r="DR57" s="239">
        <f t="shared" si="14"/>
        <v>1.0516725479271136</v>
      </c>
      <c r="DS57" s="239">
        <f t="shared" si="15"/>
        <v>1.01156405323072</v>
      </c>
      <c r="DT57" s="239">
        <f t="shared" si="16"/>
        <v>0.97814475906216869</v>
      </c>
      <c r="DU57" s="69"/>
      <c r="DV57" s="109">
        <f t="shared" si="17"/>
        <v>23.345334983265644</v>
      </c>
      <c r="DW57" s="109">
        <f t="shared" si="18"/>
        <v>10.394506992327768</v>
      </c>
      <c r="DX57" s="109">
        <f t="shared" si="19"/>
        <v>3.5955724420977555</v>
      </c>
      <c r="DY57" s="109">
        <f t="shared" si="20"/>
        <v>2.6256820805813743</v>
      </c>
      <c r="DZ57" s="69"/>
      <c r="EA57" s="108">
        <v>26</v>
      </c>
      <c r="EB57" s="108">
        <v>34</v>
      </c>
      <c r="EC57" s="108">
        <v>81</v>
      </c>
      <c r="ED57" s="108">
        <v>81</v>
      </c>
      <c r="EE57" s="69"/>
    </row>
    <row r="58" spans="1:135" ht="26.65" customHeight="1" x14ac:dyDescent="0.2">
      <c r="A58" s="31"/>
      <c r="B58" s="38">
        <v>40</v>
      </c>
      <c r="C58" s="30" t="s">
        <v>56</v>
      </c>
      <c r="D58" s="52">
        <f>'0701 2019'!D58</f>
        <v>867527.49739999999</v>
      </c>
      <c r="E58" s="52">
        <f>'0701 2020'!D58</f>
        <v>793305.35380000004</v>
      </c>
      <c r="F58" s="52">
        <f>'0701 2021'!D58</f>
        <v>1368834.5137100001</v>
      </c>
      <c r="G58" s="52">
        <f>'0701 2022'!D58</f>
        <v>164033.39022</v>
      </c>
      <c r="H58" s="66">
        <f>'0701 0107 2023'!D58</f>
        <v>0</v>
      </c>
      <c r="I58" s="69"/>
      <c r="J58" s="52">
        <f>'0701 2019'!G58</f>
        <v>867527.49739999999</v>
      </c>
      <c r="K58" s="52">
        <f>'0701 2020'!G58</f>
        <v>793305.35380000004</v>
      </c>
      <c r="L58" s="52">
        <f>'0701 2021'!G58</f>
        <v>1368834.5137100001</v>
      </c>
      <c r="M58" s="52">
        <f>'0701 2022'!G58</f>
        <v>164033.39022</v>
      </c>
      <c r="N58" s="66">
        <f>'0701 0107 2023'!G58</f>
        <v>0</v>
      </c>
      <c r="O58" s="69"/>
      <c r="P58" s="52">
        <f>'0701 2019'!J58</f>
        <v>0</v>
      </c>
      <c r="Q58" s="52">
        <f>'0701 2020'!J58</f>
        <v>0</v>
      </c>
      <c r="R58" s="52">
        <f>'0701 2021'!J58</f>
        <v>0</v>
      </c>
      <c r="S58" s="52">
        <f>'0701 2022'!J58</f>
        <v>0</v>
      </c>
      <c r="T58" s="66">
        <f>'0701 0107 2023'!J58</f>
        <v>0</v>
      </c>
      <c r="U58" s="69"/>
      <c r="V58" s="52">
        <f>'0701 2019'!M58</f>
        <v>867527.49739999999</v>
      </c>
      <c r="W58" s="52">
        <f>'0701 2020'!M58</f>
        <v>793305.35380000004</v>
      </c>
      <c r="X58" s="52">
        <f>'0701 2021'!M58</f>
        <v>1368834.5137100001</v>
      </c>
      <c r="Y58" s="52">
        <f>'0701 2022'!M58</f>
        <v>164033.39022</v>
      </c>
      <c r="Z58" s="66">
        <f>'0701 0107 2023'!M58</f>
        <v>0</v>
      </c>
      <c r="AA58" s="69"/>
      <c r="AB58" s="52">
        <f>'0701 2019'!P58</f>
        <v>0</v>
      </c>
      <c r="AC58" s="52">
        <f>'0701 2020'!P58</f>
        <v>0</v>
      </c>
      <c r="AD58" s="52">
        <f>'0701 2021'!P58</f>
        <v>0</v>
      </c>
      <c r="AE58" s="52">
        <f>'0701 2022'!P58</f>
        <v>0</v>
      </c>
      <c r="AF58" s="66">
        <f>'0701 0107 2023'!P58</f>
        <v>0</v>
      </c>
      <c r="AG58" s="69"/>
      <c r="AH58" s="52">
        <f>'0701 2019'!S58</f>
        <v>0</v>
      </c>
      <c r="AI58" s="52">
        <f>'0701 2020'!S58</f>
        <v>0</v>
      </c>
      <c r="AJ58" s="52">
        <f>'0701 2021'!S58</f>
        <v>0</v>
      </c>
      <c r="AK58" s="52">
        <f>'0701 2022'!S58</f>
        <v>0</v>
      </c>
      <c r="AL58" s="66">
        <f>'0701 0107 2023'!S58</f>
        <v>0</v>
      </c>
      <c r="AM58" s="69"/>
      <c r="AN58" s="52">
        <f>'0701 2019'!V58</f>
        <v>0</v>
      </c>
      <c r="AO58" s="52">
        <f>'0701 2020'!V58</f>
        <v>0</v>
      </c>
      <c r="AP58" s="52">
        <f>'0701 2021'!V58</f>
        <v>0</v>
      </c>
      <c r="AQ58" s="52">
        <f>'0701 2022'!V58</f>
        <v>0</v>
      </c>
      <c r="AR58" s="66">
        <f>'0701 0107 2023'!V58</f>
        <v>0</v>
      </c>
      <c r="AS58" s="69"/>
      <c r="AT58" s="52">
        <f>'0701 2019'!Y58</f>
        <v>0</v>
      </c>
      <c r="AU58" s="52">
        <f>'0701 2020'!Y58</f>
        <v>0</v>
      </c>
      <c r="AV58" s="52">
        <f>'0701 2021'!Y58</f>
        <v>0</v>
      </c>
      <c r="AW58" s="52">
        <f>'0701 2022'!Y58</f>
        <v>0</v>
      </c>
      <c r="AX58" s="66">
        <f>'0701 0107 2023'!Y58</f>
        <v>0</v>
      </c>
      <c r="AY58" s="69"/>
      <c r="AZ58" s="52">
        <f>'0701 2019'!AB58</f>
        <v>0</v>
      </c>
      <c r="BA58" s="52">
        <f>'0701 2020'!AB58</f>
        <v>0</v>
      </c>
      <c r="BB58" s="52">
        <f>'0701 2021'!AB58</f>
        <v>0</v>
      </c>
      <c r="BC58" s="52">
        <f>'0701 2022'!AB58</f>
        <v>0</v>
      </c>
      <c r="BD58" s="66">
        <f>'0701 0107 2023'!AB58</f>
        <v>0</v>
      </c>
      <c r="BE58" s="69"/>
      <c r="BF58" s="52">
        <f>'0701 2019'!AE58</f>
        <v>0</v>
      </c>
      <c r="BG58" s="52">
        <f>'0701 2020'!AE58</f>
        <v>0</v>
      </c>
      <c r="BH58" s="52">
        <f>'0701 2021'!AE58</f>
        <v>0</v>
      </c>
      <c r="BI58" s="52">
        <f>'0701 2022'!AE58</f>
        <v>0</v>
      </c>
      <c r="BJ58" s="66">
        <f>'0701 0107 2023'!AE58</f>
        <v>0</v>
      </c>
      <c r="BK58" s="69"/>
      <c r="BL58" s="52">
        <f>'0701 2019'!AH58</f>
        <v>0</v>
      </c>
      <c r="BM58" s="52">
        <f>'0701 2020'!AH58</f>
        <v>0</v>
      </c>
      <c r="BN58" s="52">
        <f>'0701 2021'!AH58</f>
        <v>0</v>
      </c>
      <c r="BO58" s="52">
        <f>'0701 2022'!AH58</f>
        <v>0</v>
      </c>
      <c r="BP58" s="66">
        <f>'0701 0107 2023'!AH58</f>
        <v>0</v>
      </c>
      <c r="BQ58" s="69"/>
      <c r="BR58" s="108">
        <v>476</v>
      </c>
      <c r="BS58" s="108">
        <v>508</v>
      </c>
      <c r="BT58" s="108">
        <v>539</v>
      </c>
      <c r="BU58" s="108">
        <v>551.77999553139205</v>
      </c>
      <c r="BV58" s="108">
        <v>713.67642877452374</v>
      </c>
      <c r="BW58" s="69"/>
      <c r="BX58" s="108">
        <v>518.62214122539069</v>
      </c>
      <c r="BY58" s="108">
        <v>551.29541781785952</v>
      </c>
      <c r="BZ58" s="108">
        <v>577</v>
      </c>
      <c r="CA58" s="108">
        <v>588.8857782754759</v>
      </c>
      <c r="CB58" s="108">
        <v>827.3619071059386</v>
      </c>
      <c r="CC58" s="69"/>
      <c r="CD58" s="108">
        <v>397.10999420065724</v>
      </c>
      <c r="CE58" s="108">
        <v>424.74882617256526</v>
      </c>
      <c r="CF58" s="108">
        <v>465</v>
      </c>
      <c r="CG58" s="108">
        <v>478.09650878363351</v>
      </c>
      <c r="CH58" s="108">
        <v>526.5625</v>
      </c>
      <c r="CI58" s="69"/>
      <c r="CJ58" s="108">
        <v>110.70108265117507</v>
      </c>
      <c r="CK58" s="108">
        <v>108.54732579719926</v>
      </c>
      <c r="CL58" s="108">
        <v>99.935642047195827</v>
      </c>
      <c r="CM58" s="69"/>
      <c r="CN58" s="108">
        <v>117.95456661390932</v>
      </c>
      <c r="CO58" s="108">
        <v>114.36177798906584</v>
      </c>
      <c r="CP58" s="108">
        <v>104.0627257660108</v>
      </c>
      <c r="CQ58" s="69"/>
      <c r="CR58" s="108">
        <v>93.02246426140232</v>
      </c>
      <c r="CS58" s="108">
        <v>94.325581395348834</v>
      </c>
      <c r="CT58" s="108">
        <v>89.262556324870872</v>
      </c>
      <c r="CU58" s="69"/>
      <c r="CV58" s="108">
        <v>29564</v>
      </c>
      <c r="CW58" s="108">
        <v>30296</v>
      </c>
      <c r="CX58" s="108">
        <v>29635</v>
      </c>
      <c r="CY58" s="108">
        <v>32630</v>
      </c>
      <c r="CZ58" s="69"/>
      <c r="DA58" s="109">
        <f t="shared" si="3"/>
        <v>29.344050108239752</v>
      </c>
      <c r="DB58" s="109">
        <f t="shared" si="4"/>
        <v>26.185151630578297</v>
      </c>
      <c r="DC58" s="109">
        <f t="shared" si="5"/>
        <v>46.189792937742538</v>
      </c>
      <c r="DD58" s="109">
        <f t="shared" si="6"/>
        <v>5.0270729457554397</v>
      </c>
      <c r="DE58" s="136"/>
      <c r="DF58" s="109">
        <f t="shared" si="7"/>
        <v>-74222.143599999952</v>
      </c>
      <c r="DG58" s="109">
        <f t="shared" si="8"/>
        <v>575529.15991000005</v>
      </c>
      <c r="DH58" s="109">
        <f t="shared" si="9"/>
        <v>-1204801.1234900001</v>
      </c>
      <c r="DI58" s="108">
        <f t="shared" si="10"/>
        <v>732</v>
      </c>
      <c r="DJ58" s="108">
        <f t="shared" si="11"/>
        <v>-661</v>
      </c>
      <c r="DK58" s="108">
        <f t="shared" si="12"/>
        <v>2995</v>
      </c>
      <c r="DL58" s="108">
        <v>35386</v>
      </c>
      <c r="DM58" s="108">
        <v>33538</v>
      </c>
      <c r="DN58" s="108">
        <v>32168</v>
      </c>
      <c r="DO58" s="108">
        <v>32609</v>
      </c>
      <c r="DP58" s="69"/>
      <c r="DQ58" s="239">
        <f t="shared" si="13"/>
        <v>1.1969286970639967</v>
      </c>
      <c r="DR58" s="239">
        <f t="shared" si="14"/>
        <v>1.1070108265117506</v>
      </c>
      <c r="DS58" s="239">
        <f t="shared" si="15"/>
        <v>1.0854732579719926</v>
      </c>
      <c r="DT58" s="239">
        <f t="shared" si="16"/>
        <v>0.99935642047195827</v>
      </c>
      <c r="DU58" s="69"/>
      <c r="DV58" s="109">
        <f t="shared" si="17"/>
        <v>24.516122121743063</v>
      </c>
      <c r="DW58" s="109">
        <f t="shared" si="18"/>
        <v>23.653925511360249</v>
      </c>
      <c r="DX58" s="109">
        <f t="shared" si="19"/>
        <v>42.552676999191746</v>
      </c>
      <c r="DY58" s="109">
        <f t="shared" si="20"/>
        <v>5.0303103505167286</v>
      </c>
      <c r="DZ58" s="69"/>
      <c r="EA58" s="108">
        <v>276</v>
      </c>
      <c r="EB58" s="108">
        <v>294</v>
      </c>
      <c r="EC58" s="108">
        <v>287</v>
      </c>
      <c r="ED58" s="108">
        <v>289</v>
      </c>
      <c r="EE58" s="69"/>
    </row>
    <row r="59" spans="1:135" s="60" customFormat="1" ht="16.5" customHeight="1" x14ac:dyDescent="0.2">
      <c r="A59" s="58"/>
      <c r="B59" s="59">
        <v>41</v>
      </c>
      <c r="C59" s="56" t="s">
        <v>57</v>
      </c>
      <c r="D59" s="57">
        <f>'0701 2019'!D59</f>
        <v>1343228.2053700001</v>
      </c>
      <c r="E59" s="57">
        <f>'0701 2020'!D59</f>
        <v>926377.40599</v>
      </c>
      <c r="F59" s="57">
        <f>'0701 2021'!D59</f>
        <v>1021487.59948</v>
      </c>
      <c r="G59" s="57">
        <f>'0701 2022'!D59</f>
        <v>924737.01771000004</v>
      </c>
      <c r="H59" s="67">
        <f>'0701 0107 2023'!D59</f>
        <v>556872.11451999994</v>
      </c>
      <c r="I59" s="71"/>
      <c r="J59" s="57">
        <f>'0701 2019'!G59</f>
        <v>1343228.2053700001</v>
      </c>
      <c r="K59" s="57">
        <f>'0701 2020'!G59</f>
        <v>926377.40599</v>
      </c>
      <c r="L59" s="57">
        <f>'0701 2021'!G59</f>
        <v>1021487.59948</v>
      </c>
      <c r="M59" s="57">
        <f>'0701 2022'!G59</f>
        <v>924737.01771000004</v>
      </c>
      <c r="N59" s="67">
        <f>'0701 0107 2023'!G59</f>
        <v>556872.11451999994</v>
      </c>
      <c r="O59" s="71"/>
      <c r="P59" s="57">
        <f>'0701 2019'!J59</f>
        <v>0</v>
      </c>
      <c r="Q59" s="57">
        <f>'0701 2020'!J59</f>
        <v>0</v>
      </c>
      <c r="R59" s="57">
        <f>'0701 2021'!J59</f>
        <v>0</v>
      </c>
      <c r="S59" s="57">
        <f>'0701 2022'!J59</f>
        <v>0</v>
      </c>
      <c r="T59" s="67">
        <f>'0701 0107 2023'!J59</f>
        <v>0</v>
      </c>
      <c r="U59" s="71"/>
      <c r="V59" s="57">
        <f>'0701 2019'!M59</f>
        <v>1343228.2053700001</v>
      </c>
      <c r="W59" s="57">
        <f>'0701 2020'!M59</f>
        <v>926377.40599</v>
      </c>
      <c r="X59" s="57">
        <f>'0701 2021'!M59</f>
        <v>1021487.59948</v>
      </c>
      <c r="Y59" s="57">
        <f>'0701 2022'!M59</f>
        <v>924737.01771000004</v>
      </c>
      <c r="Z59" s="67">
        <f>'0701 0107 2023'!M59</f>
        <v>556872.11451999994</v>
      </c>
      <c r="AA59" s="71"/>
      <c r="AB59" s="57">
        <f>'0701 2019'!P59</f>
        <v>0</v>
      </c>
      <c r="AC59" s="57">
        <f>'0701 2020'!P59</f>
        <v>0</v>
      </c>
      <c r="AD59" s="57">
        <f>'0701 2021'!P59</f>
        <v>0</v>
      </c>
      <c r="AE59" s="57">
        <f>'0701 2022'!P59</f>
        <v>0</v>
      </c>
      <c r="AF59" s="67">
        <f>'0701 0107 2023'!P59</f>
        <v>0</v>
      </c>
      <c r="AG59" s="71"/>
      <c r="AH59" s="57">
        <f>'0701 2019'!S59</f>
        <v>0</v>
      </c>
      <c r="AI59" s="57">
        <f>'0701 2020'!S59</f>
        <v>0</v>
      </c>
      <c r="AJ59" s="57">
        <f>'0701 2021'!S59</f>
        <v>0</v>
      </c>
      <c r="AK59" s="57">
        <f>'0701 2022'!S59</f>
        <v>0</v>
      </c>
      <c r="AL59" s="67">
        <f>'0701 0107 2023'!S59</f>
        <v>0</v>
      </c>
      <c r="AM59" s="71"/>
      <c r="AN59" s="57">
        <f>'0701 2019'!V59</f>
        <v>0</v>
      </c>
      <c r="AO59" s="57">
        <f>'0701 2020'!V59</f>
        <v>0</v>
      </c>
      <c r="AP59" s="57">
        <f>'0701 2021'!V59</f>
        <v>0</v>
      </c>
      <c r="AQ59" s="57">
        <f>'0701 2022'!V59</f>
        <v>0</v>
      </c>
      <c r="AR59" s="67">
        <f>'0701 0107 2023'!V59</f>
        <v>0</v>
      </c>
      <c r="AS59" s="71"/>
      <c r="AT59" s="57">
        <f>'0701 2019'!Y59</f>
        <v>0</v>
      </c>
      <c r="AU59" s="57">
        <f>'0701 2020'!Y59</f>
        <v>0</v>
      </c>
      <c r="AV59" s="57">
        <f>'0701 2021'!Y59</f>
        <v>0</v>
      </c>
      <c r="AW59" s="57">
        <f>'0701 2022'!Y59</f>
        <v>0</v>
      </c>
      <c r="AX59" s="67">
        <f>'0701 0107 2023'!Y59</f>
        <v>0</v>
      </c>
      <c r="AY59" s="71"/>
      <c r="AZ59" s="57">
        <f>'0701 2019'!AB59</f>
        <v>0</v>
      </c>
      <c r="BA59" s="57">
        <f>'0701 2020'!AB59</f>
        <v>0</v>
      </c>
      <c r="BB59" s="57">
        <f>'0701 2021'!AB59</f>
        <v>0</v>
      </c>
      <c r="BC59" s="57">
        <f>'0701 2022'!AB59</f>
        <v>0</v>
      </c>
      <c r="BD59" s="67">
        <f>'0701 0107 2023'!AB59</f>
        <v>0</v>
      </c>
      <c r="BE59" s="71"/>
      <c r="BF59" s="57">
        <f>'0701 2019'!AE59</f>
        <v>0</v>
      </c>
      <c r="BG59" s="57">
        <f>'0701 2020'!AE59</f>
        <v>0</v>
      </c>
      <c r="BH59" s="57">
        <f>'0701 2021'!AE59</f>
        <v>0</v>
      </c>
      <c r="BI59" s="57">
        <f>'0701 2022'!AE59</f>
        <v>0</v>
      </c>
      <c r="BJ59" s="67">
        <f>'0701 0107 2023'!AE59</f>
        <v>0</v>
      </c>
      <c r="BK59" s="71"/>
      <c r="BL59" s="57">
        <f>'0701 2019'!AH59</f>
        <v>0</v>
      </c>
      <c r="BM59" s="57">
        <f>'0701 2020'!AH59</f>
        <v>0</v>
      </c>
      <c r="BN59" s="57">
        <f>'0701 2021'!AH59</f>
        <v>0</v>
      </c>
      <c r="BO59" s="57">
        <f>'0701 2022'!AH59</f>
        <v>0</v>
      </c>
      <c r="BP59" s="67">
        <f>'0701 0107 2023'!AH59</f>
        <v>0</v>
      </c>
      <c r="BQ59" s="71"/>
      <c r="BR59" s="117">
        <v>296</v>
      </c>
      <c r="BS59" s="117">
        <v>301</v>
      </c>
      <c r="BT59" s="117">
        <v>325</v>
      </c>
      <c r="BU59" s="117">
        <v>449.88854949228102</v>
      </c>
      <c r="BV59" s="117">
        <v>486.22393088195781</v>
      </c>
      <c r="BW59" s="71"/>
      <c r="BX59" s="117">
        <v>326.95330236456988</v>
      </c>
      <c r="BY59" s="117">
        <v>329.18123543123545</v>
      </c>
      <c r="BZ59" s="117">
        <v>359</v>
      </c>
      <c r="CA59" s="117">
        <v>461.36213528109096</v>
      </c>
      <c r="CB59" s="117">
        <v>480.55969271772358</v>
      </c>
      <c r="CC59" s="71"/>
      <c r="CD59" s="117">
        <v>258.89119127162007</v>
      </c>
      <c r="CE59" s="117">
        <v>268.08276095989146</v>
      </c>
      <c r="CF59" s="117">
        <v>287</v>
      </c>
      <c r="CG59" s="117">
        <v>436.88636463699203</v>
      </c>
      <c r="CH59" s="117">
        <v>492.54384046879784</v>
      </c>
      <c r="CI59" s="71"/>
      <c r="CJ59" s="117">
        <v>106.71306275789863</v>
      </c>
      <c r="CK59" s="117">
        <v>99.591705661069824</v>
      </c>
      <c r="CL59" s="117">
        <v>99.774698180581538</v>
      </c>
      <c r="CM59" s="71"/>
      <c r="CN59" s="117">
        <v>103.84333438056341</v>
      </c>
      <c r="CO59" s="117">
        <v>99.957894736842107</v>
      </c>
      <c r="CP59" s="117">
        <v>99.478019737378673</v>
      </c>
      <c r="CQ59" s="71"/>
      <c r="CR59" s="117">
        <v>110.81040669856459</v>
      </c>
      <c r="CS59" s="117">
        <v>99.153481809936508</v>
      </c>
      <c r="CT59" s="117">
        <v>100.09766492053627</v>
      </c>
      <c r="CU59" s="71"/>
      <c r="CV59" s="117">
        <v>15361</v>
      </c>
      <c r="CW59" s="117">
        <v>16237</v>
      </c>
      <c r="CX59" s="117">
        <v>21798</v>
      </c>
      <c r="CY59" s="117">
        <v>23524</v>
      </c>
      <c r="CZ59" s="71"/>
      <c r="DA59" s="137">
        <f t="shared" si="3"/>
        <v>87.444059981121029</v>
      </c>
      <c r="DB59" s="137">
        <f t="shared" si="4"/>
        <v>57.053483155139496</v>
      </c>
      <c r="DC59" s="137">
        <f t="shared" si="5"/>
        <v>46.861528556748326</v>
      </c>
      <c r="DD59" s="137">
        <f t="shared" si="6"/>
        <v>39.310364636541408</v>
      </c>
      <c r="DE59" s="138"/>
      <c r="DF59" s="137">
        <f t="shared" si="7"/>
        <v>-416850.7993800001</v>
      </c>
      <c r="DG59" s="137">
        <f t="shared" si="8"/>
        <v>95110.193489999976</v>
      </c>
      <c r="DH59" s="137">
        <f t="shared" si="9"/>
        <v>-96750.581769999932</v>
      </c>
      <c r="DI59" s="117">
        <f t="shared" si="10"/>
        <v>876</v>
      </c>
      <c r="DJ59" s="117">
        <f t="shared" si="11"/>
        <v>5561</v>
      </c>
      <c r="DK59" s="117">
        <f t="shared" si="12"/>
        <v>1726</v>
      </c>
      <c r="DL59" s="117">
        <v>16031</v>
      </c>
      <c r="DM59" s="117">
        <v>17327</v>
      </c>
      <c r="DN59" s="117">
        <v>21709</v>
      </c>
      <c r="DO59" s="117">
        <v>23471</v>
      </c>
      <c r="DP59" s="71"/>
      <c r="DQ59" s="240">
        <f t="shared" si="13"/>
        <v>1.0436169520213527</v>
      </c>
      <c r="DR59" s="240">
        <f t="shared" si="14"/>
        <v>1.0671306275789862</v>
      </c>
      <c r="DS59" s="240">
        <f t="shared" si="15"/>
        <v>0.99591705661069818</v>
      </c>
      <c r="DT59" s="240">
        <f t="shared" si="16"/>
        <v>0.99774698180581534</v>
      </c>
      <c r="DU59" s="71"/>
      <c r="DV59" s="137">
        <f t="shared" si="17"/>
        <v>83.789420832761536</v>
      </c>
      <c r="DW59" s="137">
        <f t="shared" si="18"/>
        <v>53.464385409476542</v>
      </c>
      <c r="DX59" s="137">
        <f t="shared" si="19"/>
        <v>47.05364592933806</v>
      </c>
      <c r="DY59" s="137">
        <f t="shared" si="20"/>
        <v>39.399131596864216</v>
      </c>
      <c r="DZ59" s="71"/>
      <c r="EA59" s="117">
        <v>65</v>
      </c>
      <c r="EB59" s="117">
        <v>160</v>
      </c>
      <c r="EC59" s="117">
        <v>84</v>
      </c>
      <c r="ED59" s="117">
        <v>142</v>
      </c>
      <c r="EE59" s="71"/>
    </row>
    <row r="60" spans="1:135" ht="16.5" customHeight="1" x14ac:dyDescent="0.2">
      <c r="A60" s="31"/>
      <c r="B60" s="38">
        <v>42</v>
      </c>
      <c r="C60" s="30" t="s">
        <v>58</v>
      </c>
      <c r="D60" s="52">
        <f>'0701 2019'!D60</f>
        <v>1843319.0429199999</v>
      </c>
      <c r="E60" s="52">
        <f>'0701 2020'!D60</f>
        <v>2839601.2145399996</v>
      </c>
      <c r="F60" s="52">
        <f>'0701 2021'!D60</f>
        <v>1531223.32669</v>
      </c>
      <c r="G60" s="52">
        <f>'0701 2022'!D60</f>
        <v>574631.07744999998</v>
      </c>
      <c r="H60" s="66">
        <f>'0701 0107 2023'!D60</f>
        <v>340615.23069</v>
      </c>
      <c r="I60" s="69"/>
      <c r="J60" s="52">
        <f>'0701 2019'!G60</f>
        <v>1833918.62167</v>
      </c>
      <c r="K60" s="52">
        <f>'0701 2020'!G60</f>
        <v>2452795.0276699997</v>
      </c>
      <c r="L60" s="52">
        <f>'0701 2021'!G60</f>
        <v>1530851.7795599999</v>
      </c>
      <c r="M60" s="52">
        <f>'0701 2022'!G60</f>
        <v>550017.02543000004</v>
      </c>
      <c r="N60" s="66">
        <f>'0701 0107 2023'!G60</f>
        <v>293468.03852</v>
      </c>
      <c r="O60" s="69"/>
      <c r="P60" s="52">
        <f>'0701 2019'!J60</f>
        <v>435012.96</v>
      </c>
      <c r="Q60" s="52">
        <f>'0701 2020'!J60</f>
        <v>514149.82</v>
      </c>
      <c r="R60" s="52">
        <f>'0701 2021'!J60</f>
        <v>0</v>
      </c>
      <c r="S60" s="52">
        <f>'0701 2022'!J60</f>
        <v>0</v>
      </c>
      <c r="T60" s="66">
        <f>'0701 0107 2023'!J60</f>
        <v>0</v>
      </c>
      <c r="U60" s="69"/>
      <c r="V60" s="52">
        <f>'0701 2019'!M60</f>
        <v>1398905.6616700001</v>
      </c>
      <c r="W60" s="52">
        <f>'0701 2020'!M60</f>
        <v>1938645.2076699999</v>
      </c>
      <c r="X60" s="52">
        <f>'0701 2021'!M60</f>
        <v>1530851.7795599999</v>
      </c>
      <c r="Y60" s="52">
        <f>'0701 2022'!M60</f>
        <v>550017.02543000004</v>
      </c>
      <c r="Z60" s="66">
        <f>'0701 0107 2023'!M60</f>
        <v>293468.03852</v>
      </c>
      <c r="AA60" s="69"/>
      <c r="AB60" s="52">
        <f>'0701 2019'!P60</f>
        <v>0</v>
      </c>
      <c r="AC60" s="52">
        <f>'0701 2020'!P60</f>
        <v>0</v>
      </c>
      <c r="AD60" s="52">
        <f>'0701 2021'!P60</f>
        <v>0</v>
      </c>
      <c r="AE60" s="52">
        <f>'0701 2022'!P60</f>
        <v>0</v>
      </c>
      <c r="AF60" s="66">
        <f>'0701 0107 2023'!P60</f>
        <v>0</v>
      </c>
      <c r="AG60" s="69"/>
      <c r="AH60" s="52">
        <f>'0701 2019'!S60</f>
        <v>9400.4212499999994</v>
      </c>
      <c r="AI60" s="52">
        <f>'0701 2020'!S60</f>
        <v>386806.18686999998</v>
      </c>
      <c r="AJ60" s="52">
        <f>'0701 2021'!S60</f>
        <v>371.54712999999998</v>
      </c>
      <c r="AK60" s="52">
        <f>'0701 2022'!S60</f>
        <v>24614.052019999999</v>
      </c>
      <c r="AL60" s="66">
        <f>'0701 0107 2023'!S60</f>
        <v>47147.192170000002</v>
      </c>
      <c r="AM60" s="69"/>
      <c r="AN60" s="52">
        <f>'0701 2019'!V60</f>
        <v>0</v>
      </c>
      <c r="AO60" s="52">
        <f>'0701 2020'!V60</f>
        <v>0</v>
      </c>
      <c r="AP60" s="52">
        <f>'0701 2021'!V60</f>
        <v>0</v>
      </c>
      <c r="AQ60" s="52">
        <f>'0701 2022'!V60</f>
        <v>0</v>
      </c>
      <c r="AR60" s="66">
        <f>'0701 0107 2023'!V60</f>
        <v>0</v>
      </c>
      <c r="AS60" s="69"/>
      <c r="AT60" s="52">
        <f>'0701 2019'!Y60</f>
        <v>0</v>
      </c>
      <c r="AU60" s="52">
        <f>'0701 2020'!Y60</f>
        <v>0</v>
      </c>
      <c r="AV60" s="52">
        <f>'0701 2021'!Y60</f>
        <v>0</v>
      </c>
      <c r="AW60" s="52">
        <f>'0701 2022'!Y60</f>
        <v>0</v>
      </c>
      <c r="AX60" s="66">
        <f>'0701 0107 2023'!Y60</f>
        <v>0</v>
      </c>
      <c r="AY60" s="69"/>
      <c r="AZ60" s="52">
        <f>'0701 2019'!AB60</f>
        <v>9400.4212499999994</v>
      </c>
      <c r="BA60" s="52">
        <f>'0701 2020'!AB60</f>
        <v>386806.18686999998</v>
      </c>
      <c r="BB60" s="52">
        <f>'0701 2021'!AB60</f>
        <v>371.54712999999998</v>
      </c>
      <c r="BC60" s="52">
        <f>'0701 2022'!AB60</f>
        <v>24614.052019999999</v>
      </c>
      <c r="BD60" s="66">
        <f>'0701 0107 2023'!AB60</f>
        <v>47147.192170000002</v>
      </c>
      <c r="BE60" s="69"/>
      <c r="BF60" s="52">
        <f>'0701 2019'!AE60</f>
        <v>0</v>
      </c>
      <c r="BG60" s="52">
        <f>'0701 2020'!AE60</f>
        <v>0</v>
      </c>
      <c r="BH60" s="52">
        <f>'0701 2021'!AE60</f>
        <v>0</v>
      </c>
      <c r="BI60" s="52">
        <f>'0701 2022'!AE60</f>
        <v>0</v>
      </c>
      <c r="BJ60" s="66">
        <f>'0701 0107 2023'!AE60</f>
        <v>0</v>
      </c>
      <c r="BK60" s="69"/>
      <c r="BL60" s="52">
        <f>'0701 2019'!AH60</f>
        <v>0</v>
      </c>
      <c r="BM60" s="52">
        <f>'0701 2020'!AH60</f>
        <v>0</v>
      </c>
      <c r="BN60" s="52">
        <f>'0701 2021'!AH60</f>
        <v>0</v>
      </c>
      <c r="BO60" s="52">
        <f>'0701 2022'!AH60</f>
        <v>0</v>
      </c>
      <c r="BP60" s="66">
        <f>'0701 0107 2023'!AH60</f>
        <v>0</v>
      </c>
      <c r="BQ60" s="69"/>
      <c r="BR60" s="108">
        <v>583</v>
      </c>
      <c r="BS60" s="108">
        <v>603</v>
      </c>
      <c r="BT60" s="108">
        <v>633</v>
      </c>
      <c r="BU60" s="108">
        <v>672.39646054767263</v>
      </c>
      <c r="BV60" s="108">
        <v>699</v>
      </c>
      <c r="BW60" s="69"/>
      <c r="BX60" s="108">
        <v>584.18027358282302</v>
      </c>
      <c r="BY60" s="108">
        <v>591.2593687321862</v>
      </c>
      <c r="BZ60" s="108">
        <v>612</v>
      </c>
      <c r="CA60" s="108">
        <v>650.92643331735042</v>
      </c>
      <c r="CB60" s="108">
        <v>685</v>
      </c>
      <c r="CC60" s="69"/>
      <c r="CD60" s="108">
        <v>581.31339372444484</v>
      </c>
      <c r="CE60" s="108">
        <v>619.39638692410631</v>
      </c>
      <c r="CF60" s="108">
        <v>665</v>
      </c>
      <c r="CG60" s="108">
        <v>706.19154155098522</v>
      </c>
      <c r="CH60" s="108">
        <v>720</v>
      </c>
      <c r="CI60" s="69"/>
      <c r="CJ60" s="108">
        <v>104.65714602365384</v>
      </c>
      <c r="CK60" s="108">
        <v>100.94844301165698</v>
      </c>
      <c r="CL60" s="108">
        <v>97.708811480225279</v>
      </c>
      <c r="CM60" s="69"/>
      <c r="CN60" s="108">
        <v>117.43275589273398</v>
      </c>
      <c r="CO60" s="108">
        <v>112.68168843639425</v>
      </c>
      <c r="CP60" s="108">
        <v>108.31454451959969</v>
      </c>
      <c r="CQ60" s="69"/>
      <c r="CR60" s="108">
        <v>86.619570405727927</v>
      </c>
      <c r="CS60" s="108">
        <v>83.924958967899542</v>
      </c>
      <c r="CT60" s="108">
        <v>82.186414511771517</v>
      </c>
      <c r="CU60" s="69"/>
      <c r="CV60" s="108">
        <v>124654</v>
      </c>
      <c r="CW60" s="108">
        <v>126322</v>
      </c>
      <c r="CX60" s="108">
        <v>128421</v>
      </c>
      <c r="CY60" s="108">
        <v>127663</v>
      </c>
      <c r="CZ60" s="69"/>
      <c r="DA60" s="109">
        <f t="shared" si="3"/>
        <v>14.787484099346992</v>
      </c>
      <c r="DB60" s="109">
        <f t="shared" si="4"/>
        <v>22.479071060781177</v>
      </c>
      <c r="DC60" s="109">
        <f t="shared" si="5"/>
        <v>11.923465217448859</v>
      </c>
      <c r="DD60" s="109">
        <f t="shared" si="6"/>
        <v>4.5011559923392053</v>
      </c>
      <c r="DE60" s="136"/>
      <c r="DF60" s="109">
        <f t="shared" si="7"/>
        <v>996282.17161999969</v>
      </c>
      <c r="DG60" s="109">
        <f t="shared" si="8"/>
        <v>-1308377.8878499996</v>
      </c>
      <c r="DH60" s="109">
        <f t="shared" si="9"/>
        <v>-956592.24924000003</v>
      </c>
      <c r="DI60" s="108">
        <f t="shared" si="10"/>
        <v>1668</v>
      </c>
      <c r="DJ60" s="108">
        <f t="shared" si="11"/>
        <v>2099</v>
      </c>
      <c r="DK60" s="108">
        <f t="shared" si="12"/>
        <v>-758</v>
      </c>
      <c r="DL60" s="108">
        <v>133692</v>
      </c>
      <c r="DM60" s="108">
        <v>132205</v>
      </c>
      <c r="DN60" s="108">
        <v>129639</v>
      </c>
      <c r="DO60" s="108">
        <v>124738</v>
      </c>
      <c r="DP60" s="69"/>
      <c r="DQ60" s="239">
        <f t="shared" si="13"/>
        <v>1.0725046929901969</v>
      </c>
      <c r="DR60" s="239">
        <f t="shared" si="14"/>
        <v>1.0465714602365384</v>
      </c>
      <c r="DS60" s="239">
        <f t="shared" si="15"/>
        <v>1.0094844301165697</v>
      </c>
      <c r="DT60" s="239">
        <f t="shared" si="16"/>
        <v>0.97708811480225277</v>
      </c>
      <c r="DU60" s="69"/>
      <c r="DV60" s="109">
        <f t="shared" si="17"/>
        <v>13.787803630134936</v>
      </c>
      <c r="DW60" s="109">
        <f t="shared" si="18"/>
        <v>21.478773227487611</v>
      </c>
      <c r="DX60" s="109">
        <f t="shared" si="19"/>
        <v>11.811440436057051</v>
      </c>
      <c r="DY60" s="109">
        <f t="shared" si="20"/>
        <v>4.6067042717535953</v>
      </c>
      <c r="DZ60" s="69"/>
      <c r="EA60" s="108">
        <v>994</v>
      </c>
      <c r="EB60" s="108">
        <v>1011</v>
      </c>
      <c r="EC60" s="108">
        <v>1011</v>
      </c>
      <c r="ED60" s="108">
        <v>994</v>
      </c>
      <c r="EE60" s="69"/>
    </row>
    <row r="61" spans="1:135" ht="16.5" customHeight="1" x14ac:dyDescent="0.2">
      <c r="A61" s="31"/>
      <c r="B61" s="38">
        <v>43</v>
      </c>
      <c r="C61" s="30" t="s">
        <v>59</v>
      </c>
      <c r="D61" s="52">
        <f>'0701 2019'!D61</f>
        <v>585293.08204000001</v>
      </c>
      <c r="E61" s="52">
        <f>'0701 2020'!D61</f>
        <v>222046.93069000001</v>
      </c>
      <c r="F61" s="52">
        <f>'0701 2021'!D61</f>
        <v>49681.55719</v>
      </c>
      <c r="G61" s="52">
        <f>'0701 2022'!D61</f>
        <v>42899.404499999997</v>
      </c>
      <c r="H61" s="66">
        <f>'0701 0107 2023'!D61</f>
        <v>23159.809850000001</v>
      </c>
      <c r="I61" s="69"/>
      <c r="J61" s="52">
        <f>'0701 2019'!G61</f>
        <v>585293.08204000001</v>
      </c>
      <c r="K61" s="52">
        <f>'0701 2020'!G61</f>
        <v>222046.93069000001</v>
      </c>
      <c r="L61" s="52">
        <f>'0701 2021'!G61</f>
        <v>49681.55719</v>
      </c>
      <c r="M61" s="52">
        <f>'0701 2022'!G61</f>
        <v>42899.404499999997</v>
      </c>
      <c r="N61" s="66">
        <f>'0701 0107 2023'!G61</f>
        <v>23159.809850000001</v>
      </c>
      <c r="O61" s="69"/>
      <c r="P61" s="52">
        <f>'0701 2019'!J61</f>
        <v>0</v>
      </c>
      <c r="Q61" s="52">
        <f>'0701 2020'!J61</f>
        <v>0</v>
      </c>
      <c r="R61" s="52">
        <f>'0701 2021'!J61</f>
        <v>0</v>
      </c>
      <c r="S61" s="52">
        <f>'0701 2022'!J61</f>
        <v>0</v>
      </c>
      <c r="T61" s="66">
        <f>'0701 0107 2023'!J61</f>
        <v>0</v>
      </c>
      <c r="U61" s="69"/>
      <c r="V61" s="52">
        <f>'0701 2019'!M61</f>
        <v>585293.08204000001</v>
      </c>
      <c r="W61" s="52">
        <f>'0701 2020'!M61</f>
        <v>222046.93069000001</v>
      </c>
      <c r="X61" s="52">
        <f>'0701 2021'!M61</f>
        <v>49681.55719</v>
      </c>
      <c r="Y61" s="52">
        <f>'0701 2022'!M61</f>
        <v>42899.404499999997</v>
      </c>
      <c r="Z61" s="66">
        <f>'0701 0107 2023'!M61</f>
        <v>23159.809850000001</v>
      </c>
      <c r="AA61" s="69"/>
      <c r="AB61" s="52">
        <f>'0701 2019'!P61</f>
        <v>0</v>
      </c>
      <c r="AC61" s="52">
        <f>'0701 2020'!P61</f>
        <v>0</v>
      </c>
      <c r="AD61" s="52">
        <f>'0701 2021'!P61</f>
        <v>0</v>
      </c>
      <c r="AE61" s="52">
        <f>'0701 2022'!P61</f>
        <v>0</v>
      </c>
      <c r="AF61" s="66">
        <f>'0701 0107 2023'!P61</f>
        <v>0</v>
      </c>
      <c r="AG61" s="69"/>
      <c r="AH61" s="52">
        <f>'0701 2019'!S61</f>
        <v>0</v>
      </c>
      <c r="AI61" s="52">
        <f>'0701 2020'!S61</f>
        <v>0</v>
      </c>
      <c r="AJ61" s="52">
        <f>'0701 2021'!S61</f>
        <v>0</v>
      </c>
      <c r="AK61" s="52">
        <f>'0701 2022'!S61</f>
        <v>0</v>
      </c>
      <c r="AL61" s="66">
        <f>'0701 0107 2023'!S61</f>
        <v>0</v>
      </c>
      <c r="AM61" s="69"/>
      <c r="AN61" s="52">
        <f>'0701 2019'!V61</f>
        <v>0</v>
      </c>
      <c r="AO61" s="52">
        <f>'0701 2020'!V61</f>
        <v>0</v>
      </c>
      <c r="AP61" s="52">
        <f>'0701 2021'!V61</f>
        <v>0</v>
      </c>
      <c r="AQ61" s="52">
        <f>'0701 2022'!V61</f>
        <v>0</v>
      </c>
      <c r="AR61" s="66">
        <f>'0701 0107 2023'!V61</f>
        <v>0</v>
      </c>
      <c r="AS61" s="69"/>
      <c r="AT61" s="52">
        <f>'0701 2019'!Y61</f>
        <v>0</v>
      </c>
      <c r="AU61" s="52">
        <f>'0701 2020'!Y61</f>
        <v>0</v>
      </c>
      <c r="AV61" s="52">
        <f>'0701 2021'!Y61</f>
        <v>0</v>
      </c>
      <c r="AW61" s="52">
        <f>'0701 2022'!Y61</f>
        <v>0</v>
      </c>
      <c r="AX61" s="66">
        <f>'0701 0107 2023'!Y61</f>
        <v>0</v>
      </c>
      <c r="AY61" s="69"/>
      <c r="AZ61" s="52">
        <f>'0701 2019'!AB61</f>
        <v>0</v>
      </c>
      <c r="BA61" s="52">
        <f>'0701 2020'!AB61</f>
        <v>0</v>
      </c>
      <c r="BB61" s="52">
        <f>'0701 2021'!AB61</f>
        <v>0</v>
      </c>
      <c r="BC61" s="52">
        <f>'0701 2022'!AB61</f>
        <v>0</v>
      </c>
      <c r="BD61" s="66">
        <f>'0701 0107 2023'!AB61</f>
        <v>0</v>
      </c>
      <c r="BE61" s="69"/>
      <c r="BF61" s="52">
        <f>'0701 2019'!AE61</f>
        <v>0</v>
      </c>
      <c r="BG61" s="52">
        <f>'0701 2020'!AE61</f>
        <v>0</v>
      </c>
      <c r="BH61" s="52">
        <f>'0701 2021'!AE61</f>
        <v>0</v>
      </c>
      <c r="BI61" s="52">
        <f>'0701 2022'!AE61</f>
        <v>0</v>
      </c>
      <c r="BJ61" s="66">
        <f>'0701 0107 2023'!AE61</f>
        <v>0</v>
      </c>
      <c r="BK61" s="69"/>
      <c r="BL61" s="52">
        <f>'0701 2019'!AH61</f>
        <v>0</v>
      </c>
      <c r="BM61" s="52">
        <f>'0701 2020'!AH61</f>
        <v>0</v>
      </c>
      <c r="BN61" s="52">
        <f>'0701 2021'!AH61</f>
        <v>0</v>
      </c>
      <c r="BO61" s="52">
        <f>'0701 2022'!AH61</f>
        <v>0</v>
      </c>
      <c r="BP61" s="66">
        <f>'0701 0107 2023'!AH61</f>
        <v>0</v>
      </c>
      <c r="BQ61" s="69"/>
      <c r="BR61" s="108">
        <v>532</v>
      </c>
      <c r="BS61" s="108">
        <v>555</v>
      </c>
      <c r="BT61" s="108">
        <v>578</v>
      </c>
      <c r="BU61" s="108">
        <v>637.70359619416229</v>
      </c>
      <c r="BV61" s="108">
        <v>578.24019024970278</v>
      </c>
      <c r="BW61" s="69"/>
      <c r="BX61" s="108">
        <v>626.92307692307691</v>
      </c>
      <c r="BY61" s="108">
        <v>636.3573262997154</v>
      </c>
      <c r="BZ61" s="108">
        <v>651</v>
      </c>
      <c r="CA61" s="108">
        <v>699.91419991419991</v>
      </c>
      <c r="CB61" s="108">
        <v>721.89392820209775</v>
      </c>
      <c r="CC61" s="69"/>
      <c r="CD61" s="108">
        <v>462.71853364546496</v>
      </c>
      <c r="CE61" s="108">
        <v>493.4659541823184</v>
      </c>
      <c r="CF61" s="108">
        <v>521</v>
      </c>
      <c r="CG61" s="108">
        <v>586.5797050355485</v>
      </c>
      <c r="CH61" s="108">
        <v>481.49437866878918</v>
      </c>
      <c r="CI61" s="69"/>
      <c r="CJ61" s="108">
        <v>101.42525508826864</v>
      </c>
      <c r="CK61" s="108">
        <v>98.87720008092252</v>
      </c>
      <c r="CL61" s="108">
        <v>99.840633353896777</v>
      </c>
      <c r="CM61" s="69"/>
      <c r="CN61" s="108">
        <v>106.91898926363734</v>
      </c>
      <c r="CO61" s="108">
        <v>104.7808764940239</v>
      </c>
      <c r="CP61" s="108">
        <v>102.19993860636447</v>
      </c>
      <c r="CQ61" s="69"/>
      <c r="CR61" s="108">
        <v>95.979359277574716</v>
      </c>
      <c r="CS61" s="108">
        <v>93.088250025042569</v>
      </c>
      <c r="CT61" s="108">
        <v>97.458415125529498</v>
      </c>
      <c r="CU61" s="69"/>
      <c r="CV61" s="108">
        <v>18495</v>
      </c>
      <c r="CW61" s="108">
        <v>18523</v>
      </c>
      <c r="CX61" s="108">
        <v>19772</v>
      </c>
      <c r="CY61" s="108">
        <v>19452</v>
      </c>
      <c r="CZ61" s="69"/>
      <c r="DA61" s="109">
        <f t="shared" si="3"/>
        <v>31.646016871586916</v>
      </c>
      <c r="DB61" s="109">
        <f t="shared" si="4"/>
        <v>11.987633250013497</v>
      </c>
      <c r="DC61" s="109">
        <f t="shared" si="5"/>
        <v>2.5127229005664575</v>
      </c>
      <c r="DD61" s="109">
        <f t="shared" si="6"/>
        <v>2.2053981338679827</v>
      </c>
      <c r="DE61" s="136"/>
      <c r="DF61" s="109">
        <f t="shared" si="7"/>
        <v>-363246.15135</v>
      </c>
      <c r="DG61" s="109">
        <f t="shared" si="8"/>
        <v>-172365.37350000002</v>
      </c>
      <c r="DH61" s="109">
        <f t="shared" si="9"/>
        <v>-6782.1526900000026</v>
      </c>
      <c r="DI61" s="108">
        <f t="shared" si="10"/>
        <v>28</v>
      </c>
      <c r="DJ61" s="108">
        <f t="shared" si="11"/>
        <v>1249</v>
      </c>
      <c r="DK61" s="108">
        <f t="shared" si="12"/>
        <v>-320</v>
      </c>
      <c r="DL61" s="108">
        <v>20600</v>
      </c>
      <c r="DM61" s="108">
        <v>18787</v>
      </c>
      <c r="DN61" s="108">
        <v>19550</v>
      </c>
      <c r="DO61" s="108">
        <v>19421</v>
      </c>
      <c r="DP61" s="69"/>
      <c r="DQ61" s="239">
        <f t="shared" si="13"/>
        <v>1.1138145444714789</v>
      </c>
      <c r="DR61" s="239">
        <f t="shared" si="14"/>
        <v>1.0142525508826863</v>
      </c>
      <c r="DS61" s="239">
        <f t="shared" si="15"/>
        <v>0.98877200080922512</v>
      </c>
      <c r="DT61" s="239">
        <f t="shared" si="16"/>
        <v>0.99840633353896768</v>
      </c>
      <c r="DU61" s="69"/>
      <c r="DV61" s="109">
        <f t="shared" si="17"/>
        <v>28.412285535922329</v>
      </c>
      <c r="DW61" s="109">
        <f t="shared" si="18"/>
        <v>11.819179788683664</v>
      </c>
      <c r="DX61" s="109">
        <f t="shared" si="19"/>
        <v>2.5412561222506396</v>
      </c>
      <c r="DY61" s="109">
        <f t="shared" si="20"/>
        <v>2.2089184130580297</v>
      </c>
      <c r="DZ61" s="69"/>
      <c r="EA61" s="108">
        <v>171</v>
      </c>
      <c r="EB61" s="108">
        <v>168</v>
      </c>
      <c r="EC61" s="108">
        <v>163</v>
      </c>
      <c r="ED61" s="108">
        <v>160</v>
      </c>
      <c r="EE61" s="69"/>
    </row>
    <row r="62" spans="1:135" ht="16.5" customHeight="1" x14ac:dyDescent="0.2">
      <c r="A62" s="31"/>
      <c r="B62" s="38">
        <v>44</v>
      </c>
      <c r="C62" s="30" t="s">
        <v>60</v>
      </c>
      <c r="D62" s="52">
        <f>'0701 2019'!D62</f>
        <v>2149722.2965500001</v>
      </c>
      <c r="E62" s="52">
        <f>'0701 2020'!D62</f>
        <v>745994.05582000001</v>
      </c>
      <c r="F62" s="52">
        <f>'0701 2021'!D62</f>
        <v>1390770.0771000001</v>
      </c>
      <c r="G62" s="52">
        <f>'0701 2022'!D62</f>
        <v>164676.77900000001</v>
      </c>
      <c r="H62" s="66">
        <f>'0701 0107 2023'!D62</f>
        <v>148687.47753</v>
      </c>
      <c r="I62" s="69"/>
      <c r="J62" s="52">
        <f>'0701 2019'!G62</f>
        <v>2149722.2965500001</v>
      </c>
      <c r="K62" s="52">
        <f>'0701 2020'!G62</f>
        <v>745994.05582000001</v>
      </c>
      <c r="L62" s="52">
        <f>'0701 2021'!G62</f>
        <v>1390770.0771000001</v>
      </c>
      <c r="M62" s="52">
        <f>'0701 2022'!G62</f>
        <v>164676.77900000001</v>
      </c>
      <c r="N62" s="66">
        <f>'0701 0107 2023'!G62</f>
        <v>148687.47753</v>
      </c>
      <c r="O62" s="69"/>
      <c r="P62" s="52">
        <f>'0701 2019'!J62</f>
        <v>399815.38099999999</v>
      </c>
      <c r="Q62" s="52">
        <f>'0701 2020'!J62</f>
        <v>0</v>
      </c>
      <c r="R62" s="52">
        <f>'0701 2021'!J62</f>
        <v>0</v>
      </c>
      <c r="S62" s="52">
        <f>'0701 2022'!J62</f>
        <v>0</v>
      </c>
      <c r="T62" s="66">
        <f>'0701 0107 2023'!J62</f>
        <v>0</v>
      </c>
      <c r="U62" s="69"/>
      <c r="V62" s="52">
        <f>'0701 2019'!M62</f>
        <v>1749906.91555</v>
      </c>
      <c r="W62" s="52">
        <f>'0701 2020'!M62</f>
        <v>745994.05582000001</v>
      </c>
      <c r="X62" s="52">
        <f>'0701 2021'!M62</f>
        <v>1390770.0771000001</v>
      </c>
      <c r="Y62" s="52">
        <f>'0701 2022'!M62</f>
        <v>164676.77900000001</v>
      </c>
      <c r="Z62" s="66">
        <f>'0701 0107 2023'!M62</f>
        <v>148687.47753</v>
      </c>
      <c r="AA62" s="69"/>
      <c r="AB62" s="52">
        <f>'0701 2019'!P62</f>
        <v>0</v>
      </c>
      <c r="AC62" s="52">
        <f>'0701 2020'!P62</f>
        <v>0</v>
      </c>
      <c r="AD62" s="52">
        <f>'0701 2021'!P62</f>
        <v>0</v>
      </c>
      <c r="AE62" s="52">
        <f>'0701 2022'!P62</f>
        <v>0</v>
      </c>
      <c r="AF62" s="66">
        <f>'0701 0107 2023'!P62</f>
        <v>0</v>
      </c>
      <c r="AG62" s="69"/>
      <c r="AH62" s="52">
        <f>'0701 2019'!S62</f>
        <v>0</v>
      </c>
      <c r="AI62" s="52">
        <f>'0701 2020'!S62</f>
        <v>0</v>
      </c>
      <c r="AJ62" s="52">
        <f>'0701 2021'!S62</f>
        <v>0</v>
      </c>
      <c r="AK62" s="52">
        <f>'0701 2022'!S62</f>
        <v>0</v>
      </c>
      <c r="AL62" s="66">
        <f>'0701 0107 2023'!S62</f>
        <v>0</v>
      </c>
      <c r="AM62" s="69"/>
      <c r="AN62" s="52">
        <f>'0701 2019'!V62</f>
        <v>0</v>
      </c>
      <c r="AO62" s="52">
        <f>'0701 2020'!V62</f>
        <v>0</v>
      </c>
      <c r="AP62" s="52">
        <f>'0701 2021'!V62</f>
        <v>0</v>
      </c>
      <c r="AQ62" s="52">
        <f>'0701 2022'!V62</f>
        <v>0</v>
      </c>
      <c r="AR62" s="66">
        <f>'0701 0107 2023'!V62</f>
        <v>0</v>
      </c>
      <c r="AS62" s="69"/>
      <c r="AT62" s="52">
        <f>'0701 2019'!Y62</f>
        <v>0</v>
      </c>
      <c r="AU62" s="52">
        <f>'0701 2020'!Y62</f>
        <v>0</v>
      </c>
      <c r="AV62" s="52">
        <f>'0701 2021'!Y62</f>
        <v>0</v>
      </c>
      <c r="AW62" s="52">
        <f>'0701 2022'!Y62</f>
        <v>0</v>
      </c>
      <c r="AX62" s="66">
        <f>'0701 0107 2023'!Y62</f>
        <v>0</v>
      </c>
      <c r="AY62" s="69"/>
      <c r="AZ62" s="52">
        <f>'0701 2019'!AB62</f>
        <v>0</v>
      </c>
      <c r="BA62" s="52">
        <f>'0701 2020'!AB62</f>
        <v>0</v>
      </c>
      <c r="BB62" s="52">
        <f>'0701 2021'!AB62</f>
        <v>0</v>
      </c>
      <c r="BC62" s="52">
        <f>'0701 2022'!AB62</f>
        <v>0</v>
      </c>
      <c r="BD62" s="66">
        <f>'0701 0107 2023'!AB62</f>
        <v>0</v>
      </c>
      <c r="BE62" s="69"/>
      <c r="BF62" s="52">
        <f>'0701 2019'!AE62</f>
        <v>0</v>
      </c>
      <c r="BG62" s="52">
        <f>'0701 2020'!AE62</f>
        <v>0</v>
      </c>
      <c r="BH62" s="52">
        <f>'0701 2021'!AE62</f>
        <v>0</v>
      </c>
      <c r="BI62" s="52">
        <f>'0701 2022'!AE62</f>
        <v>0</v>
      </c>
      <c r="BJ62" s="66">
        <f>'0701 0107 2023'!AE62</f>
        <v>0</v>
      </c>
      <c r="BK62" s="69"/>
      <c r="BL62" s="52">
        <f>'0701 2019'!AH62</f>
        <v>0</v>
      </c>
      <c r="BM62" s="52">
        <f>'0701 2020'!AH62</f>
        <v>0</v>
      </c>
      <c r="BN62" s="52">
        <f>'0701 2021'!AH62</f>
        <v>0</v>
      </c>
      <c r="BO62" s="52">
        <f>'0701 2022'!AH62</f>
        <v>0</v>
      </c>
      <c r="BP62" s="66">
        <f>'0701 0107 2023'!AH62</f>
        <v>0</v>
      </c>
      <c r="BQ62" s="69"/>
      <c r="BR62" s="108">
        <v>311</v>
      </c>
      <c r="BS62" s="108">
        <v>318</v>
      </c>
      <c r="BT62" s="108">
        <v>335</v>
      </c>
      <c r="BU62" s="108">
        <v>353.37255667400939</v>
      </c>
      <c r="BV62" s="108">
        <v>405.93930472200202</v>
      </c>
      <c r="BW62" s="69"/>
      <c r="BX62" s="108">
        <v>320.58632626568584</v>
      </c>
      <c r="BY62" s="108">
        <v>343.13578394598647</v>
      </c>
      <c r="BZ62" s="108">
        <v>344</v>
      </c>
      <c r="CA62" s="108">
        <v>333.7925052932323</v>
      </c>
      <c r="CB62" s="108">
        <v>378.61791294218938</v>
      </c>
      <c r="CC62" s="69"/>
      <c r="CD62" s="108">
        <v>304.64350877805617</v>
      </c>
      <c r="CE62" s="108">
        <v>302.24064751752047</v>
      </c>
      <c r="CF62" s="108">
        <v>329</v>
      </c>
      <c r="CG62" s="108">
        <v>368.58482058803128</v>
      </c>
      <c r="CH62" s="108">
        <v>428.04031217353901</v>
      </c>
      <c r="CI62" s="69"/>
      <c r="CJ62" s="108">
        <v>138.72800196447574</v>
      </c>
      <c r="CK62" s="108">
        <v>136.93521660222521</v>
      </c>
      <c r="CL62" s="108">
        <v>123.37615241920861</v>
      </c>
      <c r="CM62" s="69"/>
      <c r="CN62" s="108">
        <v>147.15241920061197</v>
      </c>
      <c r="CO62" s="108">
        <v>146.70997325181506</v>
      </c>
      <c r="CP62" s="108">
        <v>130.94234884965223</v>
      </c>
      <c r="CQ62" s="69"/>
      <c r="CR62" s="108">
        <v>132.42415569547796</v>
      </c>
      <c r="CS62" s="108">
        <v>130.05780346820808</v>
      </c>
      <c r="CT62" s="108">
        <v>117.96233819060608</v>
      </c>
      <c r="CU62" s="69"/>
      <c r="CV62" s="108">
        <v>58839</v>
      </c>
      <c r="CW62" s="108">
        <v>61085</v>
      </c>
      <c r="CX62" s="108">
        <v>63365</v>
      </c>
      <c r="CY62" s="108">
        <v>71697</v>
      </c>
      <c r="CZ62" s="69"/>
      <c r="DA62" s="109">
        <f t="shared" si="3"/>
        <v>36.535670160097894</v>
      </c>
      <c r="DB62" s="109">
        <f t="shared" si="4"/>
        <v>12.212393481542113</v>
      </c>
      <c r="DC62" s="109">
        <f t="shared" si="5"/>
        <v>21.948553256529632</v>
      </c>
      <c r="DD62" s="109">
        <f t="shared" si="6"/>
        <v>2.2968433686207232</v>
      </c>
      <c r="DE62" s="136"/>
      <c r="DF62" s="109">
        <f t="shared" si="7"/>
        <v>-1403728.2407300002</v>
      </c>
      <c r="DG62" s="109">
        <f t="shared" si="8"/>
        <v>644776.0212800001</v>
      </c>
      <c r="DH62" s="109">
        <f t="shared" si="9"/>
        <v>-1226093.2981</v>
      </c>
      <c r="DI62" s="108">
        <f t="shared" si="10"/>
        <v>2246</v>
      </c>
      <c r="DJ62" s="108">
        <f t="shared" si="11"/>
        <v>2280</v>
      </c>
      <c r="DK62" s="108">
        <f t="shared" si="12"/>
        <v>8332</v>
      </c>
      <c r="DL62" s="108">
        <v>82074</v>
      </c>
      <c r="DM62" s="108">
        <v>84742</v>
      </c>
      <c r="DN62" s="108">
        <v>86769</v>
      </c>
      <c r="DO62" s="108">
        <v>88457</v>
      </c>
      <c r="DP62" s="69"/>
      <c r="DQ62" s="239">
        <f t="shared" si="13"/>
        <v>1.3948911436292255</v>
      </c>
      <c r="DR62" s="239">
        <f t="shared" si="14"/>
        <v>1.3872800196447572</v>
      </c>
      <c r="DS62" s="239">
        <f t="shared" si="15"/>
        <v>1.3693521660222521</v>
      </c>
      <c r="DT62" s="239">
        <f t="shared" si="16"/>
        <v>1.2337615241920861</v>
      </c>
      <c r="DU62" s="69"/>
      <c r="DV62" s="109">
        <f t="shared" si="17"/>
        <v>26.192488443965203</v>
      </c>
      <c r="DW62" s="109">
        <f t="shared" si="18"/>
        <v>8.8031207172358457</v>
      </c>
      <c r="DX62" s="109">
        <f t="shared" si="19"/>
        <v>16.028421176918027</v>
      </c>
      <c r="DY62" s="109">
        <f t="shared" si="20"/>
        <v>1.8616590999016471</v>
      </c>
      <c r="DZ62" s="69"/>
      <c r="EA62" s="108">
        <v>546</v>
      </c>
      <c r="EB62" s="108">
        <v>511</v>
      </c>
      <c r="EC62" s="108">
        <v>513</v>
      </c>
      <c r="ED62" s="108">
        <v>566</v>
      </c>
      <c r="EE62" s="69"/>
    </row>
    <row r="63" spans="1:135" s="148" customFormat="1" ht="26.65" customHeight="1" x14ac:dyDescent="0.2">
      <c r="A63" s="143"/>
      <c r="B63" s="144"/>
      <c r="C63" s="145" t="s">
        <v>61</v>
      </c>
      <c r="D63" s="146">
        <f>'0701 2019'!D63</f>
        <v>25060176.81095</v>
      </c>
      <c r="E63" s="146">
        <f>'0701 2020'!D63</f>
        <v>21462315.111449998</v>
      </c>
      <c r="F63" s="146">
        <f>'0701 2021'!D63</f>
        <v>15802572.385449998</v>
      </c>
      <c r="G63" s="146">
        <f>'0701 2022'!D63</f>
        <v>5375213.0858199997</v>
      </c>
      <c r="H63" s="147">
        <f>'0701 0107 2023'!D63</f>
        <v>1293636.0298000001</v>
      </c>
      <c r="I63" s="69"/>
      <c r="J63" s="146">
        <f>'0701 2019'!G63</f>
        <v>22527366.819070008</v>
      </c>
      <c r="K63" s="146">
        <f>'0701 2020'!G63</f>
        <v>19769183.847619995</v>
      </c>
      <c r="L63" s="146">
        <f>'0701 2021'!G63</f>
        <v>14893435.438539999</v>
      </c>
      <c r="M63" s="146">
        <f>'0701 2022'!G63</f>
        <v>5325693.5502599999</v>
      </c>
      <c r="N63" s="147">
        <f>'0701 0107 2023'!G63</f>
        <v>1290400.9662299999</v>
      </c>
      <c r="O63" s="69"/>
      <c r="P63" s="146">
        <f>'0701 2019'!J63</f>
        <v>2921610.5315199997</v>
      </c>
      <c r="Q63" s="146">
        <f>'0701 2020'!J63</f>
        <v>1049413.37788</v>
      </c>
      <c r="R63" s="146">
        <f>'0701 2021'!J63</f>
        <v>844928.69403999997</v>
      </c>
      <c r="S63" s="146">
        <f>'0701 2022'!J63</f>
        <v>23478.666000000001</v>
      </c>
      <c r="T63" s="147">
        <f>'0701 0107 2023'!J63</f>
        <v>37500</v>
      </c>
      <c r="U63" s="69"/>
      <c r="V63" s="146">
        <f>'0701 2019'!M63</f>
        <v>19605756.287550002</v>
      </c>
      <c r="W63" s="146">
        <f>'0701 2020'!M63</f>
        <v>18719770.469739996</v>
      </c>
      <c r="X63" s="146">
        <f>'0701 2021'!M63</f>
        <v>14048506.744499998</v>
      </c>
      <c r="Y63" s="146">
        <f>'0701 2022'!M63</f>
        <v>5302214.8842600007</v>
      </c>
      <c r="Z63" s="147">
        <f>'0701 0107 2023'!M63</f>
        <v>1252900.9662300001</v>
      </c>
      <c r="AA63" s="69"/>
      <c r="AB63" s="146">
        <f>'0701 2019'!P63</f>
        <v>0</v>
      </c>
      <c r="AC63" s="146">
        <f>'0701 2020'!P63</f>
        <v>0</v>
      </c>
      <c r="AD63" s="146">
        <f>'0701 2021'!P63</f>
        <v>0</v>
      </c>
      <c r="AE63" s="146">
        <f>'0701 2022'!P63</f>
        <v>0</v>
      </c>
      <c r="AF63" s="147">
        <f>'0701 0107 2023'!P63</f>
        <v>0</v>
      </c>
      <c r="AG63" s="69"/>
      <c r="AH63" s="146">
        <f>'0701 2019'!S63</f>
        <v>2532809.9918800006</v>
      </c>
      <c r="AI63" s="146">
        <f>'0701 2020'!S63</f>
        <v>1693131.2638300003</v>
      </c>
      <c r="AJ63" s="146">
        <f>'0701 2021'!S63</f>
        <v>909136.94690999994</v>
      </c>
      <c r="AK63" s="146">
        <f>'0701 2022'!S63</f>
        <v>49519.535559999997</v>
      </c>
      <c r="AL63" s="147">
        <f>'0701 0107 2023'!S63</f>
        <v>3235.0635700000003</v>
      </c>
      <c r="AM63" s="69"/>
      <c r="AN63" s="146">
        <f>'0701 2019'!V63</f>
        <v>51005.100509999997</v>
      </c>
      <c r="AO63" s="146">
        <f>'0701 2020'!V63</f>
        <v>0</v>
      </c>
      <c r="AP63" s="146">
        <f>'0701 2021'!V63</f>
        <v>0</v>
      </c>
      <c r="AQ63" s="146">
        <f>'0701 2022'!V63</f>
        <v>0</v>
      </c>
      <c r="AR63" s="147">
        <f>'0701 0107 2023'!V63</f>
        <v>0</v>
      </c>
      <c r="AS63" s="69"/>
      <c r="AT63" s="146">
        <f>'0701 2019'!Y63</f>
        <v>0</v>
      </c>
      <c r="AU63" s="146">
        <f>'0701 2020'!Y63</f>
        <v>1210</v>
      </c>
      <c r="AV63" s="146">
        <f>'0701 2021'!Y63</f>
        <v>0</v>
      </c>
      <c r="AW63" s="146">
        <f>'0701 2022'!Y63</f>
        <v>0</v>
      </c>
      <c r="AX63" s="147">
        <f>'0701 0107 2023'!Y63</f>
        <v>0</v>
      </c>
      <c r="AY63" s="69"/>
      <c r="AZ63" s="146">
        <f>'0701 2019'!AB63</f>
        <v>1974583.9682499999</v>
      </c>
      <c r="BA63" s="146">
        <f>'0701 2020'!AB63</f>
        <v>1683595.6668000002</v>
      </c>
      <c r="BB63" s="146">
        <f>'0701 2021'!AB63</f>
        <v>786865.49818</v>
      </c>
      <c r="BC63" s="146">
        <f>'0701 2022'!AB63</f>
        <v>48599.525559999995</v>
      </c>
      <c r="BD63" s="147">
        <f>'0701 0107 2023'!AB63</f>
        <v>195.06357</v>
      </c>
      <c r="BE63" s="69"/>
      <c r="BF63" s="146">
        <f>'0701 2019'!AE63</f>
        <v>505995.86073999992</v>
      </c>
      <c r="BG63" s="146">
        <f>'0701 2020'!AE63</f>
        <v>8325.5970300000008</v>
      </c>
      <c r="BH63" s="146">
        <f>'0701 2021'!AE63</f>
        <v>122271.44873</v>
      </c>
      <c r="BI63" s="146">
        <f>'0701 2022'!AE63</f>
        <v>920.01</v>
      </c>
      <c r="BJ63" s="147">
        <f>'0701 0107 2023'!AE63</f>
        <v>3040</v>
      </c>
      <c r="BK63" s="69"/>
      <c r="BL63" s="146">
        <f>'0701 2019'!AH63</f>
        <v>1225.0623800000001</v>
      </c>
      <c r="BM63" s="146">
        <f>'0701 2020'!AH63</f>
        <v>0</v>
      </c>
      <c r="BN63" s="146">
        <f>'0701 2021'!AH63</f>
        <v>0</v>
      </c>
      <c r="BO63" s="146">
        <f>'0701 2022'!AH63</f>
        <v>0</v>
      </c>
      <c r="BP63" s="147">
        <f>'0701 0107 2023'!AH63</f>
        <v>0</v>
      </c>
      <c r="BQ63" s="69"/>
      <c r="BR63" s="107">
        <v>672</v>
      </c>
      <c r="BS63" s="107">
        <v>706</v>
      </c>
      <c r="BT63" s="107">
        <v>752</v>
      </c>
      <c r="BU63" s="107">
        <v>810.32111776578358</v>
      </c>
      <c r="BV63" s="107">
        <v>848.16828097149369</v>
      </c>
      <c r="BW63" s="69"/>
      <c r="BX63" s="107">
        <v>686.71038751582773</v>
      </c>
      <c r="BY63" s="107">
        <v>716.49380408797595</v>
      </c>
      <c r="BZ63" s="107">
        <v>757</v>
      </c>
      <c r="CA63" s="107">
        <v>815.49548959086462</v>
      </c>
      <c r="CB63" s="107">
        <v>865.19412467621146</v>
      </c>
      <c r="CC63" s="69"/>
      <c r="CD63" s="107">
        <v>632.16080567720144</v>
      </c>
      <c r="CE63" s="107">
        <v>677.23891121923691</v>
      </c>
      <c r="CF63" s="107">
        <v>735</v>
      </c>
      <c r="CG63" s="107">
        <v>794.5952451104481</v>
      </c>
      <c r="CH63" s="107">
        <v>798.27207809580568</v>
      </c>
      <c r="CI63" s="69"/>
      <c r="CJ63" s="107">
        <v>101.98982681672712</v>
      </c>
      <c r="CK63" s="107">
        <v>97.613455329470085</v>
      </c>
      <c r="CL63" s="107">
        <v>94.936197643116529</v>
      </c>
      <c r="CM63" s="69"/>
      <c r="CN63" s="107">
        <v>108.47102808853283</v>
      </c>
      <c r="CO63" s="107">
        <v>103.393206220306</v>
      </c>
      <c r="CP63" s="107">
        <v>100.38569033938347</v>
      </c>
      <c r="CQ63" s="69"/>
      <c r="CR63" s="107">
        <v>82.359721099852877</v>
      </c>
      <c r="CS63" s="107">
        <v>79.58569220163362</v>
      </c>
      <c r="CT63" s="107">
        <v>77.626975476839235</v>
      </c>
      <c r="CU63" s="69"/>
      <c r="CV63" s="107">
        <v>1540439</v>
      </c>
      <c r="CW63" s="107">
        <v>1555462</v>
      </c>
      <c r="CX63" s="107">
        <v>1577427</v>
      </c>
      <c r="CY63" s="107">
        <v>1532702</v>
      </c>
      <c r="CZ63" s="69"/>
      <c r="DA63" s="135">
        <f t="shared" si="3"/>
        <v>16.268204590347295</v>
      </c>
      <c r="DB63" s="135">
        <f t="shared" si="4"/>
        <v>13.7980324247394</v>
      </c>
      <c r="DC63" s="135">
        <f t="shared" si="5"/>
        <v>10.017942120586245</v>
      </c>
      <c r="DD63" s="135">
        <f t="shared" si="6"/>
        <v>3.507017728051506</v>
      </c>
      <c r="DE63" s="136"/>
      <c r="DF63" s="135">
        <f t="shared" si="7"/>
        <v>-3597861.699500002</v>
      </c>
      <c r="DG63" s="135">
        <f t="shared" si="8"/>
        <v>-5659742.7259999998</v>
      </c>
      <c r="DH63" s="135">
        <f t="shared" si="9"/>
        <v>-10427359.299629997</v>
      </c>
      <c r="DI63" s="107">
        <f t="shared" si="10"/>
        <v>15023</v>
      </c>
      <c r="DJ63" s="107">
        <f t="shared" si="11"/>
        <v>21965</v>
      </c>
      <c r="DK63" s="107">
        <f t="shared" si="12"/>
        <v>-44725</v>
      </c>
      <c r="DL63" s="107">
        <v>1632186</v>
      </c>
      <c r="DM63" s="107">
        <v>1586413</v>
      </c>
      <c r="DN63" s="107">
        <v>1539781</v>
      </c>
      <c r="DO63" s="107">
        <v>1455089</v>
      </c>
      <c r="DP63" s="69"/>
      <c r="DQ63" s="238">
        <f t="shared" si="13"/>
        <v>1.0595589958446909</v>
      </c>
      <c r="DR63" s="238">
        <f t="shared" si="14"/>
        <v>1.0198982681672712</v>
      </c>
      <c r="DS63" s="238">
        <f t="shared" si="15"/>
        <v>0.97613455329470078</v>
      </c>
      <c r="DT63" s="238">
        <f t="shared" si="16"/>
        <v>0.94936197643116538</v>
      </c>
      <c r="DU63" s="69"/>
      <c r="DV63" s="135">
        <f t="shared" si="17"/>
        <v>15.353750620915754</v>
      </c>
      <c r="DW63" s="135">
        <f t="shared" si="18"/>
        <v>13.528832095708998</v>
      </c>
      <c r="DX63" s="135">
        <f t="shared" si="19"/>
        <v>10.262870100001233</v>
      </c>
      <c r="DY63" s="135">
        <f t="shared" si="20"/>
        <v>3.6940785655172981</v>
      </c>
      <c r="DZ63" s="69"/>
      <c r="EA63" s="107">
        <v>10264</v>
      </c>
      <c r="EB63" s="107">
        <v>10061</v>
      </c>
      <c r="EC63" s="107">
        <v>10012</v>
      </c>
      <c r="ED63" s="107">
        <v>9723</v>
      </c>
      <c r="EE63" s="69"/>
    </row>
    <row r="64" spans="1:135" ht="16.5" customHeight="1" x14ac:dyDescent="0.2">
      <c r="A64" s="28"/>
      <c r="B64" s="38">
        <v>45</v>
      </c>
      <c r="C64" s="30" t="s">
        <v>62</v>
      </c>
      <c r="D64" s="52">
        <f>'0701 2019'!D64</f>
        <v>2986879.6965499995</v>
      </c>
      <c r="E64" s="52">
        <f>'0701 2020'!D64</f>
        <v>4135057.0591600002</v>
      </c>
      <c r="F64" s="52">
        <f>'0701 2021'!D64</f>
        <v>291043.32097</v>
      </c>
      <c r="G64" s="52">
        <f>'0701 2022'!D64</f>
        <v>135572.08014000001</v>
      </c>
      <c r="H64" s="66">
        <f>'0701 0107 2023'!D64</f>
        <v>365133.67872000003</v>
      </c>
      <c r="I64" s="69"/>
      <c r="J64" s="52">
        <f>'0701 2019'!G64</f>
        <v>2986614.2915499997</v>
      </c>
      <c r="K64" s="52">
        <f>'0701 2020'!G64</f>
        <v>4135057.0591600002</v>
      </c>
      <c r="L64" s="52">
        <f>'0701 2021'!G64</f>
        <v>291043.32097</v>
      </c>
      <c r="M64" s="52">
        <f>'0701 2022'!G64</f>
        <v>135572.08014000001</v>
      </c>
      <c r="N64" s="66">
        <f>'0701 0107 2023'!G64</f>
        <v>365133.67872000003</v>
      </c>
      <c r="O64" s="69"/>
      <c r="P64" s="52">
        <f>'0701 2019'!J64</f>
        <v>49113.792000000001</v>
      </c>
      <c r="Q64" s="52">
        <f>'0701 2020'!J64</f>
        <v>228000</v>
      </c>
      <c r="R64" s="52">
        <f>'0701 2021'!J64</f>
        <v>48096.59837</v>
      </c>
      <c r="S64" s="52">
        <f>'0701 2022'!J64</f>
        <v>0</v>
      </c>
      <c r="T64" s="66">
        <f>'0701 0107 2023'!J64</f>
        <v>0</v>
      </c>
      <c r="U64" s="69"/>
      <c r="V64" s="52">
        <f>'0701 2019'!M64</f>
        <v>2937500.4995499998</v>
      </c>
      <c r="W64" s="52">
        <f>'0701 2020'!M64</f>
        <v>3907057.0591600002</v>
      </c>
      <c r="X64" s="52">
        <f>'0701 2021'!M64</f>
        <v>242946.72260000001</v>
      </c>
      <c r="Y64" s="52">
        <f>'0701 2022'!M64</f>
        <v>135572.08014000001</v>
      </c>
      <c r="Z64" s="66">
        <f>'0701 0107 2023'!M64</f>
        <v>365133.67872000003</v>
      </c>
      <c r="AA64" s="69"/>
      <c r="AB64" s="52">
        <f>'0701 2019'!P64</f>
        <v>0</v>
      </c>
      <c r="AC64" s="52">
        <f>'0701 2020'!P64</f>
        <v>0</v>
      </c>
      <c r="AD64" s="52">
        <f>'0701 2021'!P64</f>
        <v>0</v>
      </c>
      <c r="AE64" s="52">
        <f>'0701 2022'!P64</f>
        <v>0</v>
      </c>
      <c r="AF64" s="66">
        <f>'0701 0107 2023'!P64</f>
        <v>0</v>
      </c>
      <c r="AG64" s="69"/>
      <c r="AH64" s="52">
        <f>'0701 2019'!S64</f>
        <v>265.40500000000003</v>
      </c>
      <c r="AI64" s="52">
        <f>'0701 2020'!S64</f>
        <v>0</v>
      </c>
      <c r="AJ64" s="52">
        <f>'0701 2021'!S64</f>
        <v>0</v>
      </c>
      <c r="AK64" s="52">
        <f>'0701 2022'!S64</f>
        <v>0</v>
      </c>
      <c r="AL64" s="66">
        <f>'0701 0107 2023'!S64</f>
        <v>0</v>
      </c>
      <c r="AM64" s="69"/>
      <c r="AN64" s="52">
        <f>'0701 2019'!V64</f>
        <v>0</v>
      </c>
      <c r="AO64" s="52">
        <f>'0701 2020'!V64</f>
        <v>0</v>
      </c>
      <c r="AP64" s="52">
        <f>'0701 2021'!V64</f>
        <v>0</v>
      </c>
      <c r="AQ64" s="52">
        <f>'0701 2022'!V64</f>
        <v>0</v>
      </c>
      <c r="AR64" s="66">
        <f>'0701 0107 2023'!V64</f>
        <v>0</v>
      </c>
      <c r="AS64" s="69"/>
      <c r="AT64" s="52">
        <f>'0701 2019'!Y64</f>
        <v>0</v>
      </c>
      <c r="AU64" s="52">
        <f>'0701 2020'!Y64</f>
        <v>0</v>
      </c>
      <c r="AV64" s="52">
        <f>'0701 2021'!Y64</f>
        <v>0</v>
      </c>
      <c r="AW64" s="52">
        <f>'0701 2022'!Y64</f>
        <v>0</v>
      </c>
      <c r="AX64" s="66">
        <f>'0701 0107 2023'!Y64</f>
        <v>0</v>
      </c>
      <c r="AY64" s="69"/>
      <c r="AZ64" s="52">
        <f>'0701 2019'!AB64</f>
        <v>265.40500000000003</v>
      </c>
      <c r="BA64" s="52">
        <f>'0701 2020'!AB64</f>
        <v>0</v>
      </c>
      <c r="BB64" s="52">
        <f>'0701 2021'!AB64</f>
        <v>0</v>
      </c>
      <c r="BC64" s="52">
        <f>'0701 2022'!AB64</f>
        <v>0</v>
      </c>
      <c r="BD64" s="66">
        <f>'0701 0107 2023'!AB64</f>
        <v>0</v>
      </c>
      <c r="BE64" s="69"/>
      <c r="BF64" s="52">
        <f>'0701 2019'!AE64</f>
        <v>0</v>
      </c>
      <c r="BG64" s="52">
        <f>'0701 2020'!AE64</f>
        <v>0</v>
      </c>
      <c r="BH64" s="52">
        <f>'0701 2021'!AE64</f>
        <v>0</v>
      </c>
      <c r="BI64" s="52">
        <f>'0701 2022'!AE64</f>
        <v>0</v>
      </c>
      <c r="BJ64" s="66">
        <f>'0701 0107 2023'!AE64</f>
        <v>0</v>
      </c>
      <c r="BK64" s="69"/>
      <c r="BL64" s="52">
        <f>'0701 2019'!AH64</f>
        <v>0</v>
      </c>
      <c r="BM64" s="52">
        <f>'0701 2020'!AH64</f>
        <v>0</v>
      </c>
      <c r="BN64" s="52">
        <f>'0701 2021'!AH64</f>
        <v>0</v>
      </c>
      <c r="BO64" s="52">
        <f>'0701 2022'!AH64</f>
        <v>0</v>
      </c>
      <c r="BP64" s="66">
        <f>'0701 0107 2023'!AH64</f>
        <v>0</v>
      </c>
      <c r="BQ64" s="69"/>
      <c r="BR64" s="108">
        <v>619</v>
      </c>
      <c r="BS64" s="108">
        <v>657</v>
      </c>
      <c r="BT64" s="108">
        <v>702</v>
      </c>
      <c r="BU64" s="108">
        <v>756.36967356822277</v>
      </c>
      <c r="BV64" s="108">
        <v>787.50796639098689</v>
      </c>
      <c r="BW64" s="69"/>
      <c r="BX64" s="108">
        <v>613.02166309582674</v>
      </c>
      <c r="BY64" s="108">
        <v>643.4364560364163</v>
      </c>
      <c r="BZ64" s="108">
        <v>693</v>
      </c>
      <c r="CA64" s="108">
        <v>749.93077005005864</v>
      </c>
      <c r="CB64" s="108">
        <v>795.41986491077546</v>
      </c>
      <c r="CC64" s="69"/>
      <c r="CD64" s="108">
        <v>630.87970670837319</v>
      </c>
      <c r="CE64" s="108">
        <v>682.03798444179688</v>
      </c>
      <c r="CF64" s="108">
        <v>719</v>
      </c>
      <c r="CG64" s="108">
        <v>768.16102827161819</v>
      </c>
      <c r="CH64" s="108">
        <v>773.67928421179761</v>
      </c>
      <c r="CI64" s="69"/>
      <c r="CJ64" s="108">
        <v>110.32010562469993</v>
      </c>
      <c r="CK64" s="108">
        <v>106.32815701990073</v>
      </c>
      <c r="CL64" s="108">
        <v>102.32504058007413</v>
      </c>
      <c r="CM64" s="69"/>
      <c r="CN64" s="108">
        <v>120.05125983683489</v>
      </c>
      <c r="CO64" s="108">
        <v>116.27160528894633</v>
      </c>
      <c r="CP64" s="108">
        <v>112.11061642596012</v>
      </c>
      <c r="CQ64" s="69"/>
      <c r="CR64" s="108">
        <v>93.063272987990686</v>
      </c>
      <c r="CS64" s="108">
        <v>88.551188299817184</v>
      </c>
      <c r="CT64" s="108">
        <v>84.740867936309712</v>
      </c>
      <c r="CU64" s="69"/>
      <c r="CV64" s="108">
        <v>213836</v>
      </c>
      <c r="CW64" s="108">
        <v>216616</v>
      </c>
      <c r="CX64" s="108">
        <v>219590</v>
      </c>
      <c r="CY64" s="108">
        <v>215007</v>
      </c>
      <c r="CZ64" s="69"/>
      <c r="DA64" s="109">
        <f t="shared" si="3"/>
        <v>13.968086274294317</v>
      </c>
      <c r="DB64" s="109">
        <f t="shared" si="4"/>
        <v>19.089342703955388</v>
      </c>
      <c r="DC64" s="109">
        <f t="shared" si="5"/>
        <v>1.3253942391274649</v>
      </c>
      <c r="DD64" s="109">
        <f t="shared" si="6"/>
        <v>0.63054728515815772</v>
      </c>
      <c r="DE64" s="136"/>
      <c r="DF64" s="109">
        <f t="shared" si="7"/>
        <v>1148177.3626100007</v>
      </c>
      <c r="DG64" s="109">
        <f t="shared" si="8"/>
        <v>-3844013.7381899999</v>
      </c>
      <c r="DH64" s="109">
        <f t="shared" si="9"/>
        <v>-155471.24083</v>
      </c>
      <c r="DI64" s="108">
        <f t="shared" si="10"/>
        <v>2780</v>
      </c>
      <c r="DJ64" s="108">
        <f t="shared" si="11"/>
        <v>2974</v>
      </c>
      <c r="DK64" s="108">
        <f t="shared" si="12"/>
        <v>-4583</v>
      </c>
      <c r="DL64" s="108">
        <v>244950</v>
      </c>
      <c r="DM64" s="108">
        <v>238971</v>
      </c>
      <c r="DN64" s="108">
        <v>233486</v>
      </c>
      <c r="DO64" s="108">
        <v>220006</v>
      </c>
      <c r="DP64" s="69"/>
      <c r="DQ64" s="239">
        <f t="shared" si="13"/>
        <v>1.1455040311266578</v>
      </c>
      <c r="DR64" s="239">
        <f t="shared" si="14"/>
        <v>1.1032010562469994</v>
      </c>
      <c r="DS64" s="239">
        <f t="shared" si="15"/>
        <v>1.0632815701990073</v>
      </c>
      <c r="DT64" s="239">
        <f t="shared" si="16"/>
        <v>1.0232504058007414</v>
      </c>
      <c r="DU64" s="69"/>
      <c r="DV64" s="109">
        <f t="shared" si="17"/>
        <v>12.193834237803632</v>
      </c>
      <c r="DW64" s="109">
        <f t="shared" si="18"/>
        <v>17.303593570600619</v>
      </c>
      <c r="DX64" s="109">
        <f t="shared" si="19"/>
        <v>1.2465129428316901</v>
      </c>
      <c r="DY64" s="109">
        <f t="shared" si="20"/>
        <v>0.61621992191122066</v>
      </c>
      <c r="DZ64" s="69"/>
      <c r="EA64" s="108">
        <v>1584</v>
      </c>
      <c r="EB64" s="108">
        <v>1507</v>
      </c>
      <c r="EC64" s="108">
        <v>1470</v>
      </c>
      <c r="ED64" s="108">
        <v>1408</v>
      </c>
      <c r="EE64" s="69"/>
    </row>
    <row r="65" spans="1:135" ht="16.5" customHeight="1" x14ac:dyDescent="0.2">
      <c r="A65" s="31"/>
      <c r="B65" s="38">
        <v>46</v>
      </c>
      <c r="C65" s="30" t="s">
        <v>63</v>
      </c>
      <c r="D65" s="52">
        <f>'0701 2019'!D65</f>
        <v>639262.61063000001</v>
      </c>
      <c r="E65" s="52">
        <f>'0701 2020'!D65</f>
        <v>592987.88451999996</v>
      </c>
      <c r="F65" s="52">
        <f>'0701 2021'!D65</f>
        <v>430885.94673000003</v>
      </c>
      <c r="G65" s="52">
        <f>'0701 2022'!D65</f>
        <v>1021.82127</v>
      </c>
      <c r="H65" s="66">
        <f>'0701 0107 2023'!D65</f>
        <v>76.632600000000011</v>
      </c>
      <c r="I65" s="69"/>
      <c r="J65" s="52">
        <f>'0701 2019'!G65</f>
        <v>639262.61063000001</v>
      </c>
      <c r="K65" s="52">
        <f>'0701 2020'!G65</f>
        <v>592987.88451999996</v>
      </c>
      <c r="L65" s="52">
        <f>'0701 2021'!G65</f>
        <v>430885.94673000003</v>
      </c>
      <c r="M65" s="52">
        <f>'0701 2022'!G65</f>
        <v>1021.82127</v>
      </c>
      <c r="N65" s="66">
        <f>'0701 0107 2023'!G65</f>
        <v>76.632600000000011</v>
      </c>
      <c r="O65" s="69"/>
      <c r="P65" s="52">
        <f>'0701 2019'!J65</f>
        <v>42200</v>
      </c>
      <c r="Q65" s="52">
        <f>'0701 2020'!J65</f>
        <v>24189.133040000001</v>
      </c>
      <c r="R65" s="52">
        <f>'0701 2021'!J65</f>
        <v>0</v>
      </c>
      <c r="S65" s="52">
        <f>'0701 2022'!J65</f>
        <v>0</v>
      </c>
      <c r="T65" s="66">
        <f>'0701 0107 2023'!J65</f>
        <v>0</v>
      </c>
      <c r="U65" s="69"/>
      <c r="V65" s="52">
        <f>'0701 2019'!M65</f>
        <v>597062.61063000001</v>
      </c>
      <c r="W65" s="52">
        <f>'0701 2020'!M65</f>
        <v>568798.75147999998</v>
      </c>
      <c r="X65" s="52">
        <f>'0701 2021'!M65</f>
        <v>430885.94673000003</v>
      </c>
      <c r="Y65" s="52">
        <f>'0701 2022'!M65</f>
        <v>1021.82127</v>
      </c>
      <c r="Z65" s="66">
        <f>'0701 0107 2023'!M65</f>
        <v>76.632600000000011</v>
      </c>
      <c r="AA65" s="69"/>
      <c r="AB65" s="52">
        <f>'0701 2019'!P65</f>
        <v>0</v>
      </c>
      <c r="AC65" s="52">
        <f>'0701 2020'!P65</f>
        <v>0</v>
      </c>
      <c r="AD65" s="52">
        <f>'0701 2021'!P65</f>
        <v>0</v>
      </c>
      <c r="AE65" s="52">
        <f>'0701 2022'!P65</f>
        <v>0</v>
      </c>
      <c r="AF65" s="66">
        <f>'0701 0107 2023'!P65</f>
        <v>0</v>
      </c>
      <c r="AG65" s="69"/>
      <c r="AH65" s="52">
        <f>'0701 2019'!S65</f>
        <v>0</v>
      </c>
      <c r="AI65" s="52">
        <f>'0701 2020'!S65</f>
        <v>0</v>
      </c>
      <c r="AJ65" s="52">
        <f>'0701 2021'!S65</f>
        <v>0</v>
      </c>
      <c r="AK65" s="52">
        <f>'0701 2022'!S65</f>
        <v>0</v>
      </c>
      <c r="AL65" s="66">
        <f>'0701 0107 2023'!S65</f>
        <v>0</v>
      </c>
      <c r="AM65" s="69"/>
      <c r="AN65" s="52">
        <f>'0701 2019'!V65</f>
        <v>0</v>
      </c>
      <c r="AO65" s="52">
        <f>'0701 2020'!V65</f>
        <v>0</v>
      </c>
      <c r="AP65" s="52">
        <f>'0701 2021'!V65</f>
        <v>0</v>
      </c>
      <c r="AQ65" s="52">
        <f>'0701 2022'!V65</f>
        <v>0</v>
      </c>
      <c r="AR65" s="66">
        <f>'0701 0107 2023'!V65</f>
        <v>0</v>
      </c>
      <c r="AS65" s="69"/>
      <c r="AT65" s="52">
        <f>'0701 2019'!Y65</f>
        <v>0</v>
      </c>
      <c r="AU65" s="52">
        <f>'0701 2020'!Y65</f>
        <v>0</v>
      </c>
      <c r="AV65" s="52">
        <f>'0701 2021'!Y65</f>
        <v>0</v>
      </c>
      <c r="AW65" s="52">
        <f>'0701 2022'!Y65</f>
        <v>0</v>
      </c>
      <c r="AX65" s="66">
        <f>'0701 0107 2023'!Y65</f>
        <v>0</v>
      </c>
      <c r="AY65" s="69"/>
      <c r="AZ65" s="52">
        <f>'0701 2019'!AB65</f>
        <v>0</v>
      </c>
      <c r="BA65" s="52">
        <f>'0701 2020'!AB65</f>
        <v>0</v>
      </c>
      <c r="BB65" s="52">
        <f>'0701 2021'!AB65</f>
        <v>0</v>
      </c>
      <c r="BC65" s="52">
        <f>'0701 2022'!AB65</f>
        <v>0</v>
      </c>
      <c r="BD65" s="66">
        <f>'0701 0107 2023'!AB65</f>
        <v>0</v>
      </c>
      <c r="BE65" s="69"/>
      <c r="BF65" s="52">
        <f>'0701 2019'!AE65</f>
        <v>0</v>
      </c>
      <c r="BG65" s="52">
        <f>'0701 2020'!AE65</f>
        <v>0</v>
      </c>
      <c r="BH65" s="52">
        <f>'0701 2021'!AE65</f>
        <v>0</v>
      </c>
      <c r="BI65" s="52">
        <f>'0701 2022'!AE65</f>
        <v>0</v>
      </c>
      <c r="BJ65" s="66">
        <f>'0701 0107 2023'!AE65</f>
        <v>0</v>
      </c>
      <c r="BK65" s="69"/>
      <c r="BL65" s="52">
        <f>'0701 2019'!AH65</f>
        <v>0</v>
      </c>
      <c r="BM65" s="52">
        <f>'0701 2020'!AH65</f>
        <v>0</v>
      </c>
      <c r="BN65" s="52">
        <f>'0701 2021'!AH65</f>
        <v>0</v>
      </c>
      <c r="BO65" s="52">
        <f>'0701 2022'!AH65</f>
        <v>0</v>
      </c>
      <c r="BP65" s="66">
        <f>'0701 0107 2023'!AH65</f>
        <v>0</v>
      </c>
      <c r="BQ65" s="69"/>
      <c r="BR65" s="108">
        <v>714</v>
      </c>
      <c r="BS65" s="108">
        <v>726</v>
      </c>
      <c r="BT65" s="108">
        <v>789</v>
      </c>
      <c r="BU65" s="108">
        <v>885.23938118863703</v>
      </c>
      <c r="BV65" s="108">
        <v>903.65075083175975</v>
      </c>
      <c r="BW65" s="69"/>
      <c r="BX65" s="108">
        <v>739.97613062136554</v>
      </c>
      <c r="BY65" s="108">
        <v>738.74204280512402</v>
      </c>
      <c r="BZ65" s="108">
        <v>793</v>
      </c>
      <c r="CA65" s="108">
        <v>869.27805575411014</v>
      </c>
      <c r="CB65" s="108">
        <v>928.07296767874641</v>
      </c>
      <c r="CC65" s="69"/>
      <c r="CD65" s="108">
        <v>655.93713620488938</v>
      </c>
      <c r="CE65" s="108">
        <v>693.91326084239472</v>
      </c>
      <c r="CF65" s="108">
        <v>780</v>
      </c>
      <c r="CG65" s="108">
        <v>928.87290917617634</v>
      </c>
      <c r="CH65" s="108">
        <v>836.09888249238065</v>
      </c>
      <c r="CI65" s="69"/>
      <c r="CJ65" s="108">
        <v>94.467493106103888</v>
      </c>
      <c r="CK65" s="108">
        <v>90.006384940998416</v>
      </c>
      <c r="CL65" s="108">
        <v>89.178566097815818</v>
      </c>
      <c r="CM65" s="69"/>
      <c r="CN65" s="108">
        <v>99.501358368582132</v>
      </c>
      <c r="CO65" s="108">
        <v>93.97098970496333</v>
      </c>
      <c r="CP65" s="108">
        <v>93.753710177428928</v>
      </c>
      <c r="CQ65" s="69"/>
      <c r="CR65" s="108">
        <v>81.367460175407189</v>
      </c>
      <c r="CS65" s="108">
        <v>79.863682261864696</v>
      </c>
      <c r="CT65" s="108">
        <v>75.131632239773182</v>
      </c>
      <c r="CU65" s="69"/>
      <c r="CV65" s="108">
        <v>39304</v>
      </c>
      <c r="CW65" s="108">
        <v>40253</v>
      </c>
      <c r="CX65" s="108">
        <v>42287</v>
      </c>
      <c r="CY65" s="108">
        <v>40198</v>
      </c>
      <c r="CZ65" s="69"/>
      <c r="DA65" s="109">
        <f t="shared" si="3"/>
        <v>16.264568762212498</v>
      </c>
      <c r="DB65" s="109">
        <f t="shared" si="4"/>
        <v>14.731520247434974</v>
      </c>
      <c r="DC65" s="109">
        <f t="shared" si="5"/>
        <v>10.18956054413886</v>
      </c>
      <c r="DD65" s="109">
        <f t="shared" si="6"/>
        <v>2.5419704214140009E-2</v>
      </c>
      <c r="DE65" s="136"/>
      <c r="DF65" s="109">
        <f t="shared" si="7"/>
        <v>-46274.726110000047</v>
      </c>
      <c r="DG65" s="109">
        <f t="shared" si="8"/>
        <v>-162101.93778999994</v>
      </c>
      <c r="DH65" s="109">
        <f t="shared" si="9"/>
        <v>-429864.12546000001</v>
      </c>
      <c r="DI65" s="108">
        <f t="shared" si="10"/>
        <v>949</v>
      </c>
      <c r="DJ65" s="108">
        <f t="shared" si="11"/>
        <v>2034</v>
      </c>
      <c r="DK65" s="108">
        <f t="shared" si="12"/>
        <v>-2089</v>
      </c>
      <c r="DL65" s="108">
        <v>39102</v>
      </c>
      <c r="DM65" s="108">
        <v>38026</v>
      </c>
      <c r="DN65" s="108">
        <v>38061</v>
      </c>
      <c r="DO65" s="108">
        <v>35848</v>
      </c>
      <c r="DP65" s="69"/>
      <c r="DQ65" s="239">
        <f t="shared" si="13"/>
        <v>0.99486057398738037</v>
      </c>
      <c r="DR65" s="239">
        <f t="shared" si="14"/>
        <v>0.94467493106103895</v>
      </c>
      <c r="DS65" s="239">
        <f t="shared" si="15"/>
        <v>0.90006384940998418</v>
      </c>
      <c r="DT65" s="239">
        <f t="shared" si="16"/>
        <v>0.89178566097815815</v>
      </c>
      <c r="DU65" s="69"/>
      <c r="DV65" s="109">
        <f t="shared" si="17"/>
        <v>16.348591136770498</v>
      </c>
      <c r="DW65" s="109">
        <f t="shared" si="18"/>
        <v>15.594274562667648</v>
      </c>
      <c r="DX65" s="109">
        <f t="shared" si="19"/>
        <v>11.320930788208402</v>
      </c>
      <c r="DY65" s="109">
        <f t="shared" si="20"/>
        <v>2.8504275552332068E-2</v>
      </c>
      <c r="DZ65" s="69"/>
      <c r="EA65" s="108">
        <v>269</v>
      </c>
      <c r="EB65" s="108">
        <v>233</v>
      </c>
      <c r="EC65" s="108">
        <v>244</v>
      </c>
      <c r="ED65" s="108">
        <v>248</v>
      </c>
      <c r="EE65" s="69"/>
    </row>
    <row r="66" spans="1:135" ht="16.5" customHeight="1" x14ac:dyDescent="0.2">
      <c r="A66" s="31"/>
      <c r="B66" s="38">
        <v>47</v>
      </c>
      <c r="C66" s="30" t="s">
        <v>64</v>
      </c>
      <c r="D66" s="52">
        <f>'0701 2019'!D66</f>
        <v>852636.87006999995</v>
      </c>
      <c r="E66" s="52">
        <f>'0701 2020'!D66</f>
        <v>514695.73178000003</v>
      </c>
      <c r="F66" s="52">
        <f>'0701 2021'!D66</f>
        <v>853877.48687000002</v>
      </c>
      <c r="G66" s="52">
        <f>'0701 2022'!D66</f>
        <v>100296.33831000001</v>
      </c>
      <c r="H66" s="66">
        <f>'0701 0107 2023'!D66</f>
        <v>892.63184000000001</v>
      </c>
      <c r="I66" s="69"/>
      <c r="J66" s="52">
        <f>'0701 2019'!G66</f>
        <v>609519.72389999998</v>
      </c>
      <c r="K66" s="52">
        <f>'0701 2020'!G66</f>
        <v>368530.99539</v>
      </c>
      <c r="L66" s="52">
        <f>'0701 2021'!G66</f>
        <v>853877.48687000002</v>
      </c>
      <c r="M66" s="52">
        <f>'0701 2022'!G66</f>
        <v>100296.33831000001</v>
      </c>
      <c r="N66" s="66">
        <f>'0701 0107 2023'!G66</f>
        <v>892.63184000000001</v>
      </c>
      <c r="O66" s="69"/>
      <c r="P66" s="52">
        <f>'0701 2019'!J66</f>
        <v>0</v>
      </c>
      <c r="Q66" s="52">
        <f>'0701 2020'!J66</f>
        <v>0</v>
      </c>
      <c r="R66" s="52">
        <f>'0701 2021'!J66</f>
        <v>0</v>
      </c>
      <c r="S66" s="52">
        <f>'0701 2022'!J66</f>
        <v>0</v>
      </c>
      <c r="T66" s="66">
        <f>'0701 0107 2023'!J66</f>
        <v>0</v>
      </c>
      <c r="U66" s="69"/>
      <c r="V66" s="52">
        <f>'0701 2019'!M66</f>
        <v>609519.72389999998</v>
      </c>
      <c r="W66" s="52">
        <f>'0701 2020'!M66</f>
        <v>368530.99539</v>
      </c>
      <c r="X66" s="52">
        <f>'0701 2021'!M66</f>
        <v>853877.48687000002</v>
      </c>
      <c r="Y66" s="52">
        <f>'0701 2022'!M66</f>
        <v>100296.33831000001</v>
      </c>
      <c r="Z66" s="66">
        <f>'0701 0107 2023'!M66</f>
        <v>892.63184000000001</v>
      </c>
      <c r="AA66" s="69"/>
      <c r="AB66" s="52">
        <f>'0701 2019'!P66</f>
        <v>0</v>
      </c>
      <c r="AC66" s="52">
        <f>'0701 2020'!P66</f>
        <v>0</v>
      </c>
      <c r="AD66" s="52">
        <f>'0701 2021'!P66</f>
        <v>0</v>
      </c>
      <c r="AE66" s="52">
        <f>'0701 2022'!P66</f>
        <v>0</v>
      </c>
      <c r="AF66" s="66">
        <f>'0701 0107 2023'!P66</f>
        <v>0</v>
      </c>
      <c r="AG66" s="69"/>
      <c r="AH66" s="52">
        <f>'0701 2019'!S66</f>
        <v>243117.14616999999</v>
      </c>
      <c r="AI66" s="52">
        <f>'0701 2020'!S66</f>
        <v>146164.73639000001</v>
      </c>
      <c r="AJ66" s="52">
        <f>'0701 2021'!S66</f>
        <v>0</v>
      </c>
      <c r="AK66" s="52">
        <f>'0701 2022'!S66</f>
        <v>0</v>
      </c>
      <c r="AL66" s="66">
        <f>'0701 0107 2023'!S66</f>
        <v>0</v>
      </c>
      <c r="AM66" s="69"/>
      <c r="AN66" s="52">
        <f>'0701 2019'!V66</f>
        <v>0</v>
      </c>
      <c r="AO66" s="52">
        <f>'0701 2020'!V66</f>
        <v>0</v>
      </c>
      <c r="AP66" s="52">
        <f>'0701 2021'!V66</f>
        <v>0</v>
      </c>
      <c r="AQ66" s="52">
        <f>'0701 2022'!V66</f>
        <v>0</v>
      </c>
      <c r="AR66" s="66">
        <f>'0701 0107 2023'!V66</f>
        <v>0</v>
      </c>
      <c r="AS66" s="69"/>
      <c r="AT66" s="52">
        <f>'0701 2019'!Y66</f>
        <v>0</v>
      </c>
      <c r="AU66" s="52">
        <f>'0701 2020'!Y66</f>
        <v>0</v>
      </c>
      <c r="AV66" s="52">
        <f>'0701 2021'!Y66</f>
        <v>0</v>
      </c>
      <c r="AW66" s="52">
        <f>'0701 2022'!Y66</f>
        <v>0</v>
      </c>
      <c r="AX66" s="66">
        <f>'0701 0107 2023'!Y66</f>
        <v>0</v>
      </c>
      <c r="AY66" s="69"/>
      <c r="AZ66" s="52">
        <f>'0701 2019'!AB66</f>
        <v>242871.87213999999</v>
      </c>
      <c r="BA66" s="52">
        <f>'0701 2020'!AB66</f>
        <v>146164.73639000001</v>
      </c>
      <c r="BB66" s="52">
        <f>'0701 2021'!AB66</f>
        <v>0</v>
      </c>
      <c r="BC66" s="52">
        <f>'0701 2022'!AB66</f>
        <v>0</v>
      </c>
      <c r="BD66" s="66">
        <f>'0701 0107 2023'!AB66</f>
        <v>0</v>
      </c>
      <c r="BE66" s="69"/>
      <c r="BF66" s="52">
        <f>'0701 2019'!AE66</f>
        <v>245.27403000000001</v>
      </c>
      <c r="BG66" s="52">
        <f>'0701 2020'!AE66</f>
        <v>0</v>
      </c>
      <c r="BH66" s="52">
        <f>'0701 2021'!AE66</f>
        <v>0</v>
      </c>
      <c r="BI66" s="52">
        <f>'0701 2022'!AE66</f>
        <v>0</v>
      </c>
      <c r="BJ66" s="66">
        <f>'0701 0107 2023'!AE66</f>
        <v>0</v>
      </c>
      <c r="BK66" s="69"/>
      <c r="BL66" s="52">
        <f>'0701 2019'!AH66</f>
        <v>0</v>
      </c>
      <c r="BM66" s="52">
        <f>'0701 2020'!AH66</f>
        <v>0</v>
      </c>
      <c r="BN66" s="52">
        <f>'0701 2021'!AH66</f>
        <v>0</v>
      </c>
      <c r="BO66" s="52">
        <f>'0701 2022'!AH66</f>
        <v>0</v>
      </c>
      <c r="BP66" s="66">
        <f>'0701 0107 2023'!AH66</f>
        <v>0</v>
      </c>
      <c r="BQ66" s="69"/>
      <c r="BR66" s="108">
        <v>694</v>
      </c>
      <c r="BS66" s="108">
        <v>731</v>
      </c>
      <c r="BT66" s="108">
        <v>784</v>
      </c>
      <c r="BU66" s="108">
        <v>843.77276952840384</v>
      </c>
      <c r="BV66" s="108">
        <v>984.78331003333699</v>
      </c>
      <c r="BW66" s="69"/>
      <c r="BX66" s="108">
        <v>766.46272234136495</v>
      </c>
      <c r="BY66" s="108">
        <v>790.88085556018063</v>
      </c>
      <c r="BZ66" s="108">
        <v>829</v>
      </c>
      <c r="CA66" s="108">
        <v>876.79053352709161</v>
      </c>
      <c r="CB66" s="108">
        <v>1096.5675057208236</v>
      </c>
      <c r="CC66" s="69"/>
      <c r="CD66" s="108">
        <v>533.56031128404663</v>
      </c>
      <c r="CE66" s="108">
        <v>589.24407672057168</v>
      </c>
      <c r="CF66" s="108">
        <v>673</v>
      </c>
      <c r="CG66" s="108">
        <v>756.21616662079089</v>
      </c>
      <c r="CH66" s="108">
        <v>717.74781341107871</v>
      </c>
      <c r="CI66" s="69"/>
      <c r="CJ66" s="108">
        <v>99.067901420771619</v>
      </c>
      <c r="CK66" s="108">
        <v>93.422267218533193</v>
      </c>
      <c r="CL66" s="108">
        <v>81.27764127764128</v>
      </c>
      <c r="CM66" s="69"/>
      <c r="CN66" s="108">
        <v>108.07587642068192</v>
      </c>
      <c r="CO66" s="108">
        <v>101.21542164871157</v>
      </c>
      <c r="CP66" s="108">
        <v>86.296605453533672</v>
      </c>
      <c r="CQ66" s="69"/>
      <c r="CR66" s="108">
        <v>71.493323533014816</v>
      </c>
      <c r="CS66" s="108">
        <v>69.461295801989806</v>
      </c>
      <c r="CT66" s="108">
        <v>62.960142168062958</v>
      </c>
      <c r="CU66" s="69"/>
      <c r="CV66" s="108">
        <v>32534</v>
      </c>
      <c r="CW66" s="108">
        <v>33151</v>
      </c>
      <c r="CX66" s="108">
        <v>33583</v>
      </c>
      <c r="CY66" s="108">
        <v>36630</v>
      </c>
      <c r="CZ66" s="69"/>
      <c r="DA66" s="109">
        <f t="shared" si="3"/>
        <v>26.207563474211593</v>
      </c>
      <c r="DB66" s="109">
        <f t="shared" si="4"/>
        <v>15.525798068836536</v>
      </c>
      <c r="DC66" s="109">
        <f t="shared" si="5"/>
        <v>25.425884729476223</v>
      </c>
      <c r="DD66" s="109">
        <f t="shared" si="6"/>
        <v>2.7380927739557741</v>
      </c>
      <c r="DE66" s="136"/>
      <c r="DF66" s="109">
        <f t="shared" si="7"/>
        <v>-337941.13828999992</v>
      </c>
      <c r="DG66" s="109">
        <f t="shared" si="8"/>
        <v>339181.75508999999</v>
      </c>
      <c r="DH66" s="109">
        <f t="shared" si="9"/>
        <v>-753581.14856</v>
      </c>
      <c r="DI66" s="108">
        <f t="shared" si="10"/>
        <v>617</v>
      </c>
      <c r="DJ66" s="108">
        <f t="shared" si="11"/>
        <v>432</v>
      </c>
      <c r="DK66" s="108">
        <f t="shared" si="12"/>
        <v>3047</v>
      </c>
      <c r="DL66" s="108">
        <v>34470</v>
      </c>
      <c r="DM66" s="108">
        <v>32842</v>
      </c>
      <c r="DN66" s="108">
        <v>31374</v>
      </c>
      <c r="DO66" s="108">
        <v>29772</v>
      </c>
      <c r="DP66" s="69"/>
      <c r="DQ66" s="239">
        <f t="shared" si="13"/>
        <v>1.0595069773160386</v>
      </c>
      <c r="DR66" s="239">
        <f t="shared" si="14"/>
        <v>0.9906790142077162</v>
      </c>
      <c r="DS66" s="239">
        <f t="shared" si="15"/>
        <v>0.93422267218533184</v>
      </c>
      <c r="DT66" s="239">
        <f t="shared" si="16"/>
        <v>0.81277641277641277</v>
      </c>
      <c r="DU66" s="69"/>
      <c r="DV66" s="109">
        <f t="shared" si="17"/>
        <v>24.735621411952422</v>
      </c>
      <c r="DW66" s="109">
        <f t="shared" si="18"/>
        <v>15.671875396748067</v>
      </c>
      <c r="DX66" s="109">
        <f t="shared" si="19"/>
        <v>27.216086149996812</v>
      </c>
      <c r="DY66" s="109">
        <f t="shared" si="20"/>
        <v>3.3688142654171709</v>
      </c>
      <c r="DZ66" s="69"/>
      <c r="EA66" s="108">
        <v>258</v>
      </c>
      <c r="EB66" s="108">
        <v>257</v>
      </c>
      <c r="EC66" s="108">
        <v>257</v>
      </c>
      <c r="ED66" s="108">
        <v>241</v>
      </c>
      <c r="EE66" s="69"/>
    </row>
    <row r="67" spans="1:135" s="60" customFormat="1" ht="16.5" customHeight="1" x14ac:dyDescent="0.2">
      <c r="A67" s="58"/>
      <c r="B67" s="59">
        <v>48</v>
      </c>
      <c r="C67" s="56" t="s">
        <v>251</v>
      </c>
      <c r="D67" s="57">
        <f>'0701 2019'!D67</f>
        <v>4385880.4589999998</v>
      </c>
      <c r="E67" s="57">
        <f>'0701 2020'!D67</f>
        <v>5808325.7779299999</v>
      </c>
      <c r="F67" s="57">
        <f>'0701 2021'!D67</f>
        <v>3831688.2392099998</v>
      </c>
      <c r="G67" s="57">
        <f>'0701 2022'!D67</f>
        <v>391639.82811</v>
      </c>
      <c r="H67" s="67">
        <f>'0701 0107 2023'!D67</f>
        <v>302521.57876</v>
      </c>
      <c r="I67" s="71"/>
      <c r="J67" s="57">
        <f>'0701 2019'!G67</f>
        <v>4385880.4589999998</v>
      </c>
      <c r="K67" s="57">
        <f>'0701 2020'!G67</f>
        <v>5808325.7779299999</v>
      </c>
      <c r="L67" s="57">
        <f>'0701 2021'!G67</f>
        <v>3831688.2392099998</v>
      </c>
      <c r="M67" s="57">
        <f>'0701 2022'!G67</f>
        <v>391639.82811</v>
      </c>
      <c r="N67" s="67">
        <f>'0701 0107 2023'!G67</f>
        <v>302521.57876</v>
      </c>
      <c r="O67" s="71"/>
      <c r="P67" s="57">
        <f>'0701 2019'!J67</f>
        <v>0</v>
      </c>
      <c r="Q67" s="57">
        <f>'0701 2020'!J67</f>
        <v>0</v>
      </c>
      <c r="R67" s="57">
        <f>'0701 2021'!J67</f>
        <v>0</v>
      </c>
      <c r="S67" s="57">
        <f>'0701 2022'!J67</f>
        <v>0</v>
      </c>
      <c r="T67" s="67">
        <f>'0701 0107 2023'!J67</f>
        <v>0</v>
      </c>
      <c r="U67" s="71"/>
      <c r="V67" s="57">
        <f>'0701 2019'!M67</f>
        <v>4385880.4589999998</v>
      </c>
      <c r="W67" s="57">
        <f>'0701 2020'!M67</f>
        <v>5808325.7779299999</v>
      </c>
      <c r="X67" s="57">
        <f>'0701 2021'!M67</f>
        <v>3831688.2392099998</v>
      </c>
      <c r="Y67" s="57">
        <f>'0701 2022'!M67</f>
        <v>391639.82811</v>
      </c>
      <c r="Z67" s="67">
        <f>'0701 0107 2023'!M67</f>
        <v>302521.57876</v>
      </c>
      <c r="AA67" s="71"/>
      <c r="AB67" s="57">
        <f>'0701 2019'!P67</f>
        <v>0</v>
      </c>
      <c r="AC67" s="57">
        <f>'0701 2020'!P67</f>
        <v>0</v>
      </c>
      <c r="AD67" s="57">
        <f>'0701 2021'!P67</f>
        <v>0</v>
      </c>
      <c r="AE67" s="57">
        <f>'0701 2022'!P67</f>
        <v>0</v>
      </c>
      <c r="AF67" s="67">
        <f>'0701 0107 2023'!P67</f>
        <v>0</v>
      </c>
      <c r="AG67" s="71"/>
      <c r="AH67" s="57">
        <f>'0701 2019'!S67</f>
        <v>0</v>
      </c>
      <c r="AI67" s="57">
        <f>'0701 2020'!S67</f>
        <v>0</v>
      </c>
      <c r="AJ67" s="57">
        <f>'0701 2021'!S67</f>
        <v>0</v>
      </c>
      <c r="AK67" s="57">
        <f>'0701 2022'!S67</f>
        <v>0</v>
      </c>
      <c r="AL67" s="67">
        <f>'0701 0107 2023'!S67</f>
        <v>0</v>
      </c>
      <c r="AM67" s="71"/>
      <c r="AN67" s="57">
        <f>'0701 2019'!V67</f>
        <v>0</v>
      </c>
      <c r="AO67" s="57">
        <f>'0701 2020'!V67</f>
        <v>0</v>
      </c>
      <c r="AP67" s="57">
        <f>'0701 2021'!V67</f>
        <v>0</v>
      </c>
      <c r="AQ67" s="57">
        <f>'0701 2022'!V67</f>
        <v>0</v>
      </c>
      <c r="AR67" s="67">
        <f>'0701 0107 2023'!V67</f>
        <v>0</v>
      </c>
      <c r="AS67" s="71"/>
      <c r="AT67" s="57">
        <f>'0701 2019'!Y67</f>
        <v>0</v>
      </c>
      <c r="AU67" s="57">
        <f>'0701 2020'!Y67</f>
        <v>0</v>
      </c>
      <c r="AV67" s="57">
        <f>'0701 2021'!Y67</f>
        <v>0</v>
      </c>
      <c r="AW67" s="57">
        <f>'0701 2022'!Y67</f>
        <v>0</v>
      </c>
      <c r="AX67" s="67">
        <f>'0701 0107 2023'!Y67</f>
        <v>0</v>
      </c>
      <c r="AY67" s="71"/>
      <c r="AZ67" s="57">
        <f>'0701 2019'!AB67</f>
        <v>0</v>
      </c>
      <c r="BA67" s="57">
        <f>'0701 2020'!AB67</f>
        <v>0</v>
      </c>
      <c r="BB67" s="57">
        <f>'0701 2021'!AB67</f>
        <v>0</v>
      </c>
      <c r="BC67" s="57">
        <f>'0701 2022'!AB67</f>
        <v>0</v>
      </c>
      <c r="BD67" s="67">
        <f>'0701 0107 2023'!AB67</f>
        <v>0</v>
      </c>
      <c r="BE67" s="71"/>
      <c r="BF67" s="57">
        <f>'0701 2019'!AE67</f>
        <v>0</v>
      </c>
      <c r="BG67" s="57">
        <f>'0701 2020'!AE67</f>
        <v>0</v>
      </c>
      <c r="BH67" s="57">
        <f>'0701 2021'!AE67</f>
        <v>0</v>
      </c>
      <c r="BI67" s="57">
        <f>'0701 2022'!AE67</f>
        <v>0</v>
      </c>
      <c r="BJ67" s="67">
        <f>'0701 0107 2023'!AE67</f>
        <v>0</v>
      </c>
      <c r="BK67" s="71"/>
      <c r="BL67" s="57">
        <f>'0701 2019'!AH67</f>
        <v>0</v>
      </c>
      <c r="BM67" s="57">
        <f>'0701 2020'!AH67</f>
        <v>0</v>
      </c>
      <c r="BN67" s="57">
        <f>'0701 2021'!AH67</f>
        <v>0</v>
      </c>
      <c r="BO67" s="57">
        <f>'0701 2022'!AH67</f>
        <v>0</v>
      </c>
      <c r="BP67" s="67">
        <f>'0701 0107 2023'!AH67</f>
        <v>0</v>
      </c>
      <c r="BQ67" s="71"/>
      <c r="BR67" s="117">
        <v>599</v>
      </c>
      <c r="BS67" s="117">
        <v>635</v>
      </c>
      <c r="BT67" s="117">
        <v>666</v>
      </c>
      <c r="BU67" s="117">
        <v>749.40493977269216</v>
      </c>
      <c r="BV67" s="117">
        <v>742.73915443680505</v>
      </c>
      <c r="BW67" s="71"/>
      <c r="BX67" s="117">
        <v>592.09430096147355</v>
      </c>
      <c r="BY67" s="117">
        <v>624.37427580431142</v>
      </c>
      <c r="BZ67" s="117">
        <v>653</v>
      </c>
      <c r="CA67" s="117">
        <v>745.31312491667779</v>
      </c>
      <c r="CB67" s="117">
        <v>744.11129703787765</v>
      </c>
      <c r="CC67" s="71"/>
      <c r="CD67" s="117">
        <v>630.23930266845969</v>
      </c>
      <c r="CE67" s="117">
        <v>685.1112378779236</v>
      </c>
      <c r="CF67" s="117">
        <v>729</v>
      </c>
      <c r="CG67" s="117">
        <v>768.61977892986397</v>
      </c>
      <c r="CH67" s="117">
        <v>736.81602470029929</v>
      </c>
      <c r="CI67" s="71"/>
      <c r="CJ67" s="117">
        <v>108.59060336834463</v>
      </c>
      <c r="CK67" s="117">
        <v>100.47161379917227</v>
      </c>
      <c r="CL67" s="117">
        <v>101.32048881252534</v>
      </c>
      <c r="CM67" s="71"/>
      <c r="CN67" s="117">
        <v>115.82361360660231</v>
      </c>
      <c r="CO67" s="117">
        <v>105.32199732810133</v>
      </c>
      <c r="CP67" s="117">
        <v>106.74929985285043</v>
      </c>
      <c r="CQ67" s="71"/>
      <c r="CR67" s="117">
        <v>78.642759872900584</v>
      </c>
      <c r="CS67" s="117">
        <v>78.385257585013235</v>
      </c>
      <c r="CT67" s="117">
        <v>77.653905845835496</v>
      </c>
      <c r="CU67" s="71"/>
      <c r="CV67" s="117">
        <v>202905</v>
      </c>
      <c r="CW67" s="117">
        <v>203839</v>
      </c>
      <c r="CX67" s="117">
        <v>218187</v>
      </c>
      <c r="CY67" s="117">
        <v>207196</v>
      </c>
      <c r="CZ67" s="71"/>
      <c r="DA67" s="137">
        <f t="shared" si="3"/>
        <v>21.615438057218896</v>
      </c>
      <c r="DB67" s="137">
        <f t="shared" si="4"/>
        <v>28.494673629334915</v>
      </c>
      <c r="DC67" s="137">
        <f t="shared" si="5"/>
        <v>17.56148734438807</v>
      </c>
      <c r="DD67" s="137">
        <f t="shared" si="6"/>
        <v>1.8901901007258828</v>
      </c>
      <c r="DE67" s="138"/>
      <c r="DF67" s="137">
        <f t="shared" si="7"/>
        <v>1422445.3189300001</v>
      </c>
      <c r="DG67" s="137">
        <f t="shared" si="8"/>
        <v>-1976637.5387200001</v>
      </c>
      <c r="DH67" s="137">
        <f t="shared" si="9"/>
        <v>-3440048.4110999997</v>
      </c>
      <c r="DI67" s="117">
        <f t="shared" si="10"/>
        <v>934</v>
      </c>
      <c r="DJ67" s="117">
        <f t="shared" si="11"/>
        <v>14348</v>
      </c>
      <c r="DK67" s="117">
        <f t="shared" si="12"/>
        <v>-10991</v>
      </c>
      <c r="DL67" s="117">
        <v>227754</v>
      </c>
      <c r="DM67" s="117">
        <v>221350</v>
      </c>
      <c r="DN67" s="117">
        <v>219216</v>
      </c>
      <c r="DO67" s="117">
        <v>209932</v>
      </c>
      <c r="DP67" s="71"/>
      <c r="DQ67" s="240">
        <f t="shared" si="13"/>
        <v>1.1224661787536039</v>
      </c>
      <c r="DR67" s="240">
        <f t="shared" si="14"/>
        <v>1.0859060336834463</v>
      </c>
      <c r="DS67" s="240">
        <f t="shared" si="15"/>
        <v>1.0047161379917227</v>
      </c>
      <c r="DT67" s="240">
        <f t="shared" si="16"/>
        <v>1.0132048881252533</v>
      </c>
      <c r="DU67" s="71"/>
      <c r="DV67" s="137">
        <f t="shared" si="17"/>
        <v>19.257095194815459</v>
      </c>
      <c r="DW67" s="137">
        <f t="shared" si="18"/>
        <v>26.240459805421278</v>
      </c>
      <c r="DX67" s="137">
        <f t="shared" si="19"/>
        <v>17.479053715102911</v>
      </c>
      <c r="DY67" s="137">
        <f t="shared" si="20"/>
        <v>1.8655556471143038</v>
      </c>
      <c r="DZ67" s="71"/>
      <c r="EA67" s="117">
        <v>1712</v>
      </c>
      <c r="EB67" s="117">
        <v>1634</v>
      </c>
      <c r="EC67" s="117">
        <v>1740</v>
      </c>
      <c r="ED67" s="117">
        <v>1681</v>
      </c>
      <c r="EE67" s="71"/>
    </row>
    <row r="68" spans="1:135" ht="16.5" customHeight="1" x14ac:dyDescent="0.2">
      <c r="A68" s="31"/>
      <c r="B68" s="38">
        <v>49</v>
      </c>
      <c r="C68" s="30" t="s">
        <v>66</v>
      </c>
      <c r="D68" s="52">
        <f>'0701 2019'!D68</f>
        <v>1392308.5442600001</v>
      </c>
      <c r="E68" s="52">
        <f>'0701 2020'!D68</f>
        <v>924910.04931999999</v>
      </c>
      <c r="F68" s="52">
        <f>'0701 2021'!D68</f>
        <v>1683952.74395</v>
      </c>
      <c r="G68" s="52">
        <f>'0701 2022'!D68</f>
        <v>629697.43405000004</v>
      </c>
      <c r="H68" s="66">
        <f>'0701 0107 2023'!D68</f>
        <v>96856.730530000001</v>
      </c>
      <c r="I68" s="69"/>
      <c r="J68" s="52">
        <f>'0701 2019'!G68</f>
        <v>1047965.12123</v>
      </c>
      <c r="K68" s="52">
        <f>'0701 2020'!G68</f>
        <v>924910.04931999999</v>
      </c>
      <c r="L68" s="52">
        <f>'0701 2021'!G68</f>
        <v>1673325.4083400001</v>
      </c>
      <c r="M68" s="52">
        <f>'0701 2022'!G68</f>
        <v>628341.31680999999</v>
      </c>
      <c r="N68" s="66">
        <f>'0701 0107 2023'!G68</f>
        <v>96856.730530000001</v>
      </c>
      <c r="O68" s="69"/>
      <c r="P68" s="52">
        <f>'0701 2019'!J68</f>
        <v>47786.126669999998</v>
      </c>
      <c r="Q68" s="52">
        <f>'0701 2020'!J68</f>
        <v>0</v>
      </c>
      <c r="R68" s="52">
        <f>'0701 2021'!J68</f>
        <v>46957.334000000003</v>
      </c>
      <c r="S68" s="52">
        <f>'0701 2022'!J68</f>
        <v>23478.666000000001</v>
      </c>
      <c r="T68" s="66">
        <f>'0701 0107 2023'!J68</f>
        <v>37500</v>
      </c>
      <c r="U68" s="69"/>
      <c r="V68" s="52">
        <f>'0701 2019'!M68</f>
        <v>1000178.99456</v>
      </c>
      <c r="W68" s="52">
        <f>'0701 2020'!M68</f>
        <v>924910.04931999999</v>
      </c>
      <c r="X68" s="52">
        <f>'0701 2021'!M68</f>
        <v>1626368.0743400001</v>
      </c>
      <c r="Y68" s="52">
        <f>'0701 2022'!M68</f>
        <v>604862.65081000002</v>
      </c>
      <c r="Z68" s="66">
        <f>'0701 0107 2023'!M68</f>
        <v>59356.730530000001</v>
      </c>
      <c r="AA68" s="69"/>
      <c r="AB68" s="52">
        <f>'0701 2019'!P68</f>
        <v>0</v>
      </c>
      <c r="AC68" s="52">
        <f>'0701 2020'!P68</f>
        <v>0</v>
      </c>
      <c r="AD68" s="52">
        <f>'0701 2021'!P68</f>
        <v>0</v>
      </c>
      <c r="AE68" s="52">
        <f>'0701 2022'!P68</f>
        <v>0</v>
      </c>
      <c r="AF68" s="66">
        <f>'0701 0107 2023'!P68</f>
        <v>0</v>
      </c>
      <c r="AG68" s="69"/>
      <c r="AH68" s="52">
        <f>'0701 2019'!S68</f>
        <v>344343.42303000001</v>
      </c>
      <c r="AI68" s="52">
        <f>'0701 2020'!S68</f>
        <v>0</v>
      </c>
      <c r="AJ68" s="52">
        <f>'0701 2021'!S68</f>
        <v>10627.33561</v>
      </c>
      <c r="AK68" s="52">
        <f>'0701 2022'!S68</f>
        <v>1356.11724</v>
      </c>
      <c r="AL68" s="66">
        <f>'0701 0107 2023'!S68</f>
        <v>0</v>
      </c>
      <c r="AM68" s="69"/>
      <c r="AN68" s="52">
        <f>'0701 2019'!V68</f>
        <v>51005.100509999997</v>
      </c>
      <c r="AO68" s="52">
        <f>'0701 2020'!V68</f>
        <v>0</v>
      </c>
      <c r="AP68" s="52">
        <f>'0701 2021'!V68</f>
        <v>0</v>
      </c>
      <c r="AQ68" s="52">
        <f>'0701 2022'!V68</f>
        <v>0</v>
      </c>
      <c r="AR68" s="66">
        <f>'0701 0107 2023'!V68</f>
        <v>0</v>
      </c>
      <c r="AS68" s="69"/>
      <c r="AT68" s="52">
        <f>'0701 2019'!Y68</f>
        <v>0</v>
      </c>
      <c r="AU68" s="52">
        <f>'0701 2020'!Y68</f>
        <v>0</v>
      </c>
      <c r="AV68" s="52">
        <f>'0701 2021'!Y68</f>
        <v>0</v>
      </c>
      <c r="AW68" s="52">
        <f>'0701 2022'!Y68</f>
        <v>0</v>
      </c>
      <c r="AX68" s="66">
        <f>'0701 0107 2023'!Y68</f>
        <v>0</v>
      </c>
      <c r="AY68" s="69"/>
      <c r="AZ68" s="52">
        <f>'0701 2019'!AB68</f>
        <v>292921.79930000001</v>
      </c>
      <c r="BA68" s="52">
        <f>'0701 2020'!AB68</f>
        <v>0</v>
      </c>
      <c r="BB68" s="52">
        <f>'0701 2021'!AB68</f>
        <v>10627.33561</v>
      </c>
      <c r="BC68" s="52">
        <f>'0701 2022'!AB68</f>
        <v>1356.11724</v>
      </c>
      <c r="BD68" s="66">
        <f>'0701 0107 2023'!AB68</f>
        <v>0</v>
      </c>
      <c r="BE68" s="69"/>
      <c r="BF68" s="52">
        <f>'0701 2019'!AE68</f>
        <v>416.52321999999998</v>
      </c>
      <c r="BG68" s="52">
        <f>'0701 2020'!AE68</f>
        <v>0</v>
      </c>
      <c r="BH68" s="52">
        <f>'0701 2021'!AE68</f>
        <v>0</v>
      </c>
      <c r="BI68" s="52">
        <f>'0701 2022'!AE68</f>
        <v>0</v>
      </c>
      <c r="BJ68" s="66">
        <f>'0701 0107 2023'!AE68</f>
        <v>0</v>
      </c>
      <c r="BK68" s="69"/>
      <c r="BL68" s="52">
        <f>'0701 2019'!AH68</f>
        <v>0</v>
      </c>
      <c r="BM68" s="52">
        <f>'0701 2020'!AH68</f>
        <v>0</v>
      </c>
      <c r="BN68" s="52">
        <f>'0701 2021'!AH68</f>
        <v>0</v>
      </c>
      <c r="BO68" s="52">
        <f>'0701 2022'!AH68</f>
        <v>0</v>
      </c>
      <c r="BP68" s="66">
        <f>'0701 0107 2023'!AH68</f>
        <v>0</v>
      </c>
      <c r="BQ68" s="69"/>
      <c r="BR68" s="108">
        <v>723</v>
      </c>
      <c r="BS68" s="108">
        <v>780</v>
      </c>
      <c r="BT68" s="108">
        <v>827</v>
      </c>
      <c r="BU68" s="108">
        <v>883.93951777686959</v>
      </c>
      <c r="BV68" s="108">
        <v>940.07211366584613</v>
      </c>
      <c r="BW68" s="69"/>
      <c r="BX68" s="108">
        <v>718.37806882127381</v>
      </c>
      <c r="BY68" s="108">
        <v>777.57319571587868</v>
      </c>
      <c r="BZ68" s="108">
        <v>794</v>
      </c>
      <c r="CA68" s="108">
        <v>854.51862994677163</v>
      </c>
      <c r="CB68" s="108">
        <v>934.39964385652513</v>
      </c>
      <c r="CC68" s="69"/>
      <c r="CD68" s="108">
        <v>731.24851006653239</v>
      </c>
      <c r="CE68" s="108">
        <v>785.44142117227966</v>
      </c>
      <c r="CF68" s="108">
        <v>890</v>
      </c>
      <c r="CG68" s="108">
        <v>940.30760703893588</v>
      </c>
      <c r="CH68" s="108">
        <v>950.2642479645765</v>
      </c>
      <c r="CI68" s="69"/>
      <c r="CJ68" s="108">
        <v>103.85756038854981</v>
      </c>
      <c r="CK68" s="108">
        <v>98.590458987839881</v>
      </c>
      <c r="CL68" s="108">
        <v>93.088423843362236</v>
      </c>
      <c r="CM68" s="69"/>
      <c r="CN68" s="108">
        <v>116.5399010020524</v>
      </c>
      <c r="CO68" s="108">
        <v>109.79383188327296</v>
      </c>
      <c r="CP68" s="108">
        <v>102.91815552152458</v>
      </c>
      <c r="CQ68" s="69"/>
      <c r="CR68" s="108">
        <v>82.89769974061511</v>
      </c>
      <c r="CS68" s="108">
        <v>79.084023459373441</v>
      </c>
      <c r="CT68" s="108">
        <v>75.721500721500718</v>
      </c>
      <c r="CU68" s="69"/>
      <c r="CV68" s="108">
        <v>93482</v>
      </c>
      <c r="CW68" s="108">
        <v>93064</v>
      </c>
      <c r="CX68" s="108">
        <v>93009</v>
      </c>
      <c r="CY68" s="108">
        <v>92034</v>
      </c>
      <c r="CZ68" s="69"/>
      <c r="DA68" s="109">
        <f t="shared" si="3"/>
        <v>14.893867742025204</v>
      </c>
      <c r="DB68" s="109">
        <f t="shared" si="4"/>
        <v>9.9384299978509407</v>
      </c>
      <c r="DC68" s="109">
        <f t="shared" si="5"/>
        <v>18.105266629573482</v>
      </c>
      <c r="DD68" s="109">
        <f t="shared" si="6"/>
        <v>6.8420087581763269</v>
      </c>
      <c r="DE68" s="136"/>
      <c r="DF68" s="109">
        <f t="shared" si="7"/>
        <v>-467398.49494000012</v>
      </c>
      <c r="DG68" s="109">
        <f t="shared" si="8"/>
        <v>759042.69463000004</v>
      </c>
      <c r="DH68" s="109">
        <f t="shared" si="9"/>
        <v>-1054255.3099</v>
      </c>
      <c r="DI68" s="108">
        <f t="shared" si="10"/>
        <v>-418</v>
      </c>
      <c r="DJ68" s="108">
        <f t="shared" si="11"/>
        <v>-55</v>
      </c>
      <c r="DK68" s="108">
        <f t="shared" si="12"/>
        <v>-975</v>
      </c>
      <c r="DL68" s="108">
        <v>100530</v>
      </c>
      <c r="DM68" s="108">
        <v>96654</v>
      </c>
      <c r="DN68" s="108">
        <v>91698</v>
      </c>
      <c r="DO68" s="108">
        <v>85673</v>
      </c>
      <c r="DP68" s="69"/>
      <c r="DQ68" s="239">
        <f t="shared" si="13"/>
        <v>1.0753941935345841</v>
      </c>
      <c r="DR68" s="239">
        <f t="shared" si="14"/>
        <v>1.0385756038854981</v>
      </c>
      <c r="DS68" s="239">
        <f t="shared" si="15"/>
        <v>0.98590458987839891</v>
      </c>
      <c r="DT68" s="239">
        <f t="shared" si="16"/>
        <v>0.93088423843362234</v>
      </c>
      <c r="DU68" s="69"/>
      <c r="DV68" s="109">
        <f t="shared" si="17"/>
        <v>13.849682127325178</v>
      </c>
      <c r="DW68" s="109">
        <f t="shared" si="18"/>
        <v>9.5692888997868693</v>
      </c>
      <c r="DX68" s="109">
        <f t="shared" si="19"/>
        <v>18.364116381491417</v>
      </c>
      <c r="DY68" s="109">
        <f t="shared" si="20"/>
        <v>7.3500103188869312</v>
      </c>
      <c r="DZ68" s="69"/>
      <c r="EA68" s="108">
        <v>697</v>
      </c>
      <c r="EB68" s="108">
        <v>725</v>
      </c>
      <c r="EC68" s="108">
        <v>671</v>
      </c>
      <c r="ED68" s="108">
        <v>659</v>
      </c>
      <c r="EE68" s="69"/>
    </row>
    <row r="69" spans="1:135" ht="16.5" customHeight="1" x14ac:dyDescent="0.2">
      <c r="A69" s="28"/>
      <c r="B69" s="38">
        <v>50</v>
      </c>
      <c r="C69" s="30" t="s">
        <v>67</v>
      </c>
      <c r="D69" s="52">
        <f>'0701 2019'!D69</f>
        <v>1861953.86644</v>
      </c>
      <c r="E69" s="52">
        <f>'0701 2020'!D69</f>
        <v>551647.88193000003</v>
      </c>
      <c r="F69" s="52">
        <f>'0701 2021'!D69</f>
        <v>1118925.6014399999</v>
      </c>
      <c r="G69" s="52">
        <f>'0701 2022'!D69</f>
        <v>275496.47837000003</v>
      </c>
      <c r="H69" s="66">
        <f>'0701 0107 2023'!D69</f>
        <v>0</v>
      </c>
      <c r="I69" s="69"/>
      <c r="J69" s="52">
        <f>'0701 2019'!G69</f>
        <v>1854860.12411</v>
      </c>
      <c r="K69" s="52">
        <f>'0701 2020'!G69</f>
        <v>549513.52564000001</v>
      </c>
      <c r="L69" s="52">
        <f>'0701 2021'!G69</f>
        <v>1111027.08271</v>
      </c>
      <c r="M69" s="52">
        <f>'0701 2022'!G69</f>
        <v>274079.69325000001</v>
      </c>
      <c r="N69" s="66">
        <f>'0701 0107 2023'!G69</f>
        <v>0</v>
      </c>
      <c r="O69" s="69"/>
      <c r="P69" s="52">
        <f>'0701 2019'!J69</f>
        <v>0</v>
      </c>
      <c r="Q69" s="52">
        <f>'0701 2020'!J69</f>
        <v>0</v>
      </c>
      <c r="R69" s="52">
        <f>'0701 2021'!J69</f>
        <v>0</v>
      </c>
      <c r="S69" s="52">
        <f>'0701 2022'!J69</f>
        <v>0</v>
      </c>
      <c r="T69" s="66">
        <f>'0701 0107 2023'!J69</f>
        <v>0</v>
      </c>
      <c r="U69" s="69"/>
      <c r="V69" s="52">
        <f>'0701 2019'!M69</f>
        <v>1854860.12411</v>
      </c>
      <c r="W69" s="52">
        <f>'0701 2020'!M69</f>
        <v>549513.52564000001</v>
      </c>
      <c r="X69" s="52">
        <f>'0701 2021'!M69</f>
        <v>1111027.08271</v>
      </c>
      <c r="Y69" s="52">
        <f>'0701 2022'!M69</f>
        <v>274079.69325000001</v>
      </c>
      <c r="Z69" s="66">
        <f>'0701 0107 2023'!M69</f>
        <v>0</v>
      </c>
      <c r="AA69" s="69"/>
      <c r="AB69" s="52">
        <f>'0701 2019'!P69</f>
        <v>0</v>
      </c>
      <c r="AC69" s="52">
        <f>'0701 2020'!P69</f>
        <v>0</v>
      </c>
      <c r="AD69" s="52">
        <f>'0701 2021'!P69</f>
        <v>0</v>
      </c>
      <c r="AE69" s="52">
        <f>'0701 2022'!P69</f>
        <v>0</v>
      </c>
      <c r="AF69" s="66">
        <f>'0701 0107 2023'!P69</f>
        <v>0</v>
      </c>
      <c r="AG69" s="69"/>
      <c r="AH69" s="52">
        <f>'0701 2019'!S69</f>
        <v>7093.74233</v>
      </c>
      <c r="AI69" s="52">
        <f>'0701 2020'!S69</f>
        <v>2134.3562900000002</v>
      </c>
      <c r="AJ69" s="52">
        <f>'0701 2021'!S69</f>
        <v>7898.5187299999998</v>
      </c>
      <c r="AK69" s="52">
        <f>'0701 2022'!S69</f>
        <v>1416.78512</v>
      </c>
      <c r="AL69" s="66">
        <f>'0701 0107 2023'!S69</f>
        <v>0</v>
      </c>
      <c r="AM69" s="69"/>
      <c r="AN69" s="52">
        <f>'0701 2019'!V69</f>
        <v>0</v>
      </c>
      <c r="AO69" s="52">
        <f>'0701 2020'!V69</f>
        <v>0</v>
      </c>
      <c r="AP69" s="52">
        <f>'0701 2021'!V69</f>
        <v>0</v>
      </c>
      <c r="AQ69" s="52">
        <f>'0701 2022'!V69</f>
        <v>0</v>
      </c>
      <c r="AR69" s="66">
        <f>'0701 0107 2023'!V69</f>
        <v>0</v>
      </c>
      <c r="AS69" s="69"/>
      <c r="AT69" s="52">
        <f>'0701 2019'!Y69</f>
        <v>0</v>
      </c>
      <c r="AU69" s="52">
        <f>'0701 2020'!Y69</f>
        <v>0</v>
      </c>
      <c r="AV69" s="52">
        <f>'0701 2021'!Y69</f>
        <v>0</v>
      </c>
      <c r="AW69" s="52">
        <f>'0701 2022'!Y69</f>
        <v>0</v>
      </c>
      <c r="AX69" s="66">
        <f>'0701 0107 2023'!Y69</f>
        <v>0</v>
      </c>
      <c r="AY69" s="69"/>
      <c r="AZ69" s="52">
        <f>'0701 2019'!AB69</f>
        <v>7093.74233</v>
      </c>
      <c r="BA69" s="52">
        <f>'0701 2020'!AB69</f>
        <v>2134.3562900000002</v>
      </c>
      <c r="BB69" s="52">
        <f>'0701 2021'!AB69</f>
        <v>7898.5187299999998</v>
      </c>
      <c r="BC69" s="52">
        <f>'0701 2022'!AB69</f>
        <v>1416.78512</v>
      </c>
      <c r="BD69" s="66">
        <f>'0701 0107 2023'!AB69</f>
        <v>0</v>
      </c>
      <c r="BE69" s="69"/>
      <c r="BF69" s="52">
        <f>'0701 2019'!AE69</f>
        <v>0</v>
      </c>
      <c r="BG69" s="52">
        <f>'0701 2020'!AE69</f>
        <v>0</v>
      </c>
      <c r="BH69" s="52">
        <f>'0701 2021'!AE69</f>
        <v>0</v>
      </c>
      <c r="BI69" s="52">
        <f>'0701 2022'!AE69</f>
        <v>0</v>
      </c>
      <c r="BJ69" s="66">
        <f>'0701 0107 2023'!AE69</f>
        <v>0</v>
      </c>
      <c r="BK69" s="69"/>
      <c r="BL69" s="52">
        <f>'0701 2019'!AH69</f>
        <v>0</v>
      </c>
      <c r="BM69" s="52">
        <f>'0701 2020'!AH69</f>
        <v>0</v>
      </c>
      <c r="BN69" s="52">
        <f>'0701 2021'!AH69</f>
        <v>0</v>
      </c>
      <c r="BO69" s="52">
        <f>'0701 2022'!AH69</f>
        <v>0</v>
      </c>
      <c r="BP69" s="66">
        <f>'0701 0107 2023'!AH69</f>
        <v>0</v>
      </c>
      <c r="BQ69" s="69"/>
      <c r="BR69" s="108">
        <v>792</v>
      </c>
      <c r="BS69" s="108">
        <v>841</v>
      </c>
      <c r="BT69" s="108">
        <v>893</v>
      </c>
      <c r="BU69" s="108">
        <v>951.04664779935592</v>
      </c>
      <c r="BV69" s="108">
        <v>961.72629042388201</v>
      </c>
      <c r="BW69" s="69"/>
      <c r="BX69" s="108">
        <v>812.27679572045486</v>
      </c>
      <c r="BY69" s="108">
        <v>861.38826965946657</v>
      </c>
      <c r="BZ69" s="108">
        <v>915</v>
      </c>
      <c r="CA69" s="108">
        <v>966.62653258491753</v>
      </c>
      <c r="CB69" s="108">
        <v>1016.0748131459429</v>
      </c>
      <c r="CC69" s="69"/>
      <c r="CD69" s="108">
        <v>748.61760952786051</v>
      </c>
      <c r="CE69" s="108">
        <v>793.5843793584379</v>
      </c>
      <c r="CF69" s="108">
        <v>840</v>
      </c>
      <c r="CG69" s="108">
        <v>911.11400877993651</v>
      </c>
      <c r="CH69" s="108">
        <v>824.13652618713502</v>
      </c>
      <c r="CI69" s="69"/>
      <c r="CJ69" s="108">
        <v>94.765195137555978</v>
      </c>
      <c r="CK69" s="108">
        <v>90.622474763669942</v>
      </c>
      <c r="CL69" s="108">
        <v>88.142234543055537</v>
      </c>
      <c r="CM69" s="69"/>
      <c r="CN69" s="108">
        <v>102.48980315658805</v>
      </c>
      <c r="CO69" s="108">
        <v>97.993017666356735</v>
      </c>
      <c r="CP69" s="108">
        <v>93.750989881214252</v>
      </c>
      <c r="CQ69" s="69"/>
      <c r="CR69" s="108">
        <v>74.747242647058826</v>
      </c>
      <c r="CS69" s="108">
        <v>70.58009731895811</v>
      </c>
      <c r="CT69" s="108">
        <v>70.636054048116009</v>
      </c>
      <c r="CU69" s="69"/>
      <c r="CV69" s="108">
        <v>78220</v>
      </c>
      <c r="CW69" s="108">
        <v>78150</v>
      </c>
      <c r="CX69" s="108">
        <v>77963</v>
      </c>
      <c r="CY69" s="108">
        <v>75031</v>
      </c>
      <c r="CZ69" s="69"/>
      <c r="DA69" s="109">
        <f t="shared" si="3"/>
        <v>23.804063748913322</v>
      </c>
      <c r="DB69" s="109">
        <f t="shared" si="4"/>
        <v>7.0588340618042231</v>
      </c>
      <c r="DC69" s="109">
        <f t="shared" si="5"/>
        <v>14.352008022266972</v>
      </c>
      <c r="DD69" s="109">
        <f t="shared" si="6"/>
        <v>3.6717687138649362</v>
      </c>
      <c r="DE69" s="136"/>
      <c r="DF69" s="109">
        <f t="shared" si="7"/>
        <v>-1310305.9845099999</v>
      </c>
      <c r="DG69" s="109">
        <f t="shared" si="8"/>
        <v>567277.71950999985</v>
      </c>
      <c r="DH69" s="109">
        <f t="shared" si="9"/>
        <v>-843429.12306999986</v>
      </c>
      <c r="DI69" s="108">
        <f t="shared" si="10"/>
        <v>-70</v>
      </c>
      <c r="DJ69" s="108">
        <f t="shared" si="11"/>
        <v>-187</v>
      </c>
      <c r="DK69" s="108">
        <f t="shared" si="12"/>
        <v>-2932</v>
      </c>
      <c r="DL69" s="108">
        <v>76537</v>
      </c>
      <c r="DM69" s="108">
        <v>74059</v>
      </c>
      <c r="DN69" s="108">
        <v>70652</v>
      </c>
      <c r="DO69" s="108">
        <v>66134</v>
      </c>
      <c r="DP69" s="69"/>
      <c r="DQ69" s="239">
        <f t="shared" si="13"/>
        <v>0.97848376374328816</v>
      </c>
      <c r="DR69" s="239">
        <f t="shared" si="14"/>
        <v>0.9476519513755598</v>
      </c>
      <c r="DS69" s="239">
        <f t="shared" si="15"/>
        <v>0.90622474763669947</v>
      </c>
      <c r="DT69" s="239">
        <f t="shared" si="16"/>
        <v>0.88142234543055542</v>
      </c>
      <c r="DU69" s="69"/>
      <c r="DV69" s="109">
        <f t="shared" si="17"/>
        <v>24.327499986150489</v>
      </c>
      <c r="DW69" s="109">
        <f t="shared" si="18"/>
        <v>7.4487622291686364</v>
      </c>
      <c r="DX69" s="109">
        <f t="shared" si="19"/>
        <v>15.837139804110285</v>
      </c>
      <c r="DY69" s="109">
        <f t="shared" si="20"/>
        <v>4.1657313691898272</v>
      </c>
      <c r="DZ69" s="69"/>
      <c r="EA69" s="108">
        <v>395</v>
      </c>
      <c r="EB69" s="108">
        <v>389</v>
      </c>
      <c r="EC69" s="108">
        <v>384</v>
      </c>
      <c r="ED69" s="108">
        <v>378</v>
      </c>
      <c r="EE69" s="69"/>
    </row>
    <row r="70" spans="1:135" s="60" customFormat="1" ht="16.5" customHeight="1" x14ac:dyDescent="0.2">
      <c r="A70" s="58"/>
      <c r="B70" s="59">
        <v>51</v>
      </c>
      <c r="C70" s="56" t="s">
        <v>68</v>
      </c>
      <c r="D70" s="57">
        <f>'0701 2019'!D70</f>
        <v>1968354.31754</v>
      </c>
      <c r="E70" s="57">
        <f>'0701 2020'!D70</f>
        <v>2430324.7279400001</v>
      </c>
      <c r="F70" s="57">
        <f>'0701 2021'!D70</f>
        <v>2360277.47267</v>
      </c>
      <c r="G70" s="57">
        <f>'0701 2022'!D70</f>
        <v>1791908.80425</v>
      </c>
      <c r="H70" s="67">
        <f>'0701 0107 2023'!D70</f>
        <v>317344.77581000002</v>
      </c>
      <c r="I70" s="71"/>
      <c r="J70" s="57">
        <f>'0701 2019'!G70</f>
        <v>1842216.99235</v>
      </c>
      <c r="K70" s="57">
        <f>'0701 2020'!G70</f>
        <v>2428771.35794</v>
      </c>
      <c r="L70" s="57">
        <f>'0701 2021'!G70</f>
        <v>2359718.2715099999</v>
      </c>
      <c r="M70" s="57">
        <f>'0701 2022'!G70</f>
        <v>1789173.1367800001</v>
      </c>
      <c r="N70" s="67">
        <f>'0701 0107 2023'!G70</f>
        <v>317344.77581000002</v>
      </c>
      <c r="O70" s="71"/>
      <c r="P70" s="57">
        <f>'0701 2019'!J70</f>
        <v>100331.094</v>
      </c>
      <c r="Q70" s="57">
        <f>'0701 2020'!J70</f>
        <v>0</v>
      </c>
      <c r="R70" s="57">
        <f>'0701 2021'!J70</f>
        <v>0</v>
      </c>
      <c r="S70" s="57">
        <f>'0701 2022'!J70</f>
        <v>0</v>
      </c>
      <c r="T70" s="67">
        <f>'0701 0107 2023'!J70</f>
        <v>0</v>
      </c>
      <c r="U70" s="71"/>
      <c r="V70" s="57">
        <f>'0701 2019'!M70</f>
        <v>1741885.8983499999</v>
      </c>
      <c r="W70" s="57">
        <f>'0701 2020'!M70</f>
        <v>2428771.35794</v>
      </c>
      <c r="X70" s="57">
        <f>'0701 2021'!M70</f>
        <v>2359718.2715099999</v>
      </c>
      <c r="Y70" s="57">
        <f>'0701 2022'!M70</f>
        <v>1789173.1367800001</v>
      </c>
      <c r="Z70" s="67">
        <f>'0701 0107 2023'!M70</f>
        <v>317344.77581000002</v>
      </c>
      <c r="AA70" s="71"/>
      <c r="AB70" s="57">
        <f>'0701 2019'!P70</f>
        <v>0</v>
      </c>
      <c r="AC70" s="57">
        <f>'0701 2020'!P70</f>
        <v>0</v>
      </c>
      <c r="AD70" s="57">
        <f>'0701 2021'!P70</f>
        <v>0</v>
      </c>
      <c r="AE70" s="57">
        <f>'0701 2022'!P70</f>
        <v>0</v>
      </c>
      <c r="AF70" s="67">
        <f>'0701 0107 2023'!P70</f>
        <v>0</v>
      </c>
      <c r="AG70" s="71"/>
      <c r="AH70" s="57">
        <f>'0701 2019'!S70</f>
        <v>126137.32519</v>
      </c>
      <c r="AI70" s="57">
        <f>'0701 2020'!S70</f>
        <v>1553.3700000000001</v>
      </c>
      <c r="AJ70" s="57">
        <f>'0701 2021'!S70</f>
        <v>559.20115999999996</v>
      </c>
      <c r="AK70" s="57">
        <f>'0701 2022'!S70</f>
        <v>2735.6674700000003</v>
      </c>
      <c r="AL70" s="67">
        <f>'0701 0107 2023'!S70</f>
        <v>0</v>
      </c>
      <c r="AM70" s="71"/>
      <c r="AN70" s="57">
        <f>'0701 2019'!V70</f>
        <v>0</v>
      </c>
      <c r="AO70" s="57">
        <f>'0701 2020'!V70</f>
        <v>0</v>
      </c>
      <c r="AP70" s="57">
        <f>'0701 2021'!V70</f>
        <v>0</v>
      </c>
      <c r="AQ70" s="57">
        <f>'0701 2022'!V70</f>
        <v>0</v>
      </c>
      <c r="AR70" s="67">
        <f>'0701 0107 2023'!V70</f>
        <v>0</v>
      </c>
      <c r="AS70" s="71"/>
      <c r="AT70" s="57">
        <f>'0701 2019'!Y70</f>
        <v>0</v>
      </c>
      <c r="AU70" s="57">
        <f>'0701 2020'!Y70</f>
        <v>0</v>
      </c>
      <c r="AV70" s="57">
        <f>'0701 2021'!Y70</f>
        <v>0</v>
      </c>
      <c r="AW70" s="57">
        <f>'0701 2022'!Y70</f>
        <v>0</v>
      </c>
      <c r="AX70" s="67">
        <f>'0701 0107 2023'!Y70</f>
        <v>0</v>
      </c>
      <c r="AY70" s="71"/>
      <c r="AZ70" s="57">
        <f>'0701 2019'!AB70</f>
        <v>60466.776810000003</v>
      </c>
      <c r="BA70" s="57">
        <f>'0701 2020'!AB70</f>
        <v>1453.3700000000001</v>
      </c>
      <c r="BB70" s="57">
        <f>'0701 2021'!AB70</f>
        <v>559.20115999999996</v>
      </c>
      <c r="BC70" s="57">
        <f>'0701 2022'!AB70</f>
        <v>2175.6574700000001</v>
      </c>
      <c r="BD70" s="67">
        <f>'0701 0107 2023'!AB70</f>
        <v>0</v>
      </c>
      <c r="BE70" s="71"/>
      <c r="BF70" s="57">
        <f>'0701 2019'!AE70</f>
        <v>65670.548379999993</v>
      </c>
      <c r="BG70" s="57">
        <f>'0701 2020'!AE70</f>
        <v>100</v>
      </c>
      <c r="BH70" s="57">
        <f>'0701 2021'!AE70</f>
        <v>0</v>
      </c>
      <c r="BI70" s="57">
        <f>'0701 2022'!AE70</f>
        <v>560.01</v>
      </c>
      <c r="BJ70" s="67">
        <f>'0701 0107 2023'!AE70</f>
        <v>0</v>
      </c>
      <c r="BK70" s="71"/>
      <c r="BL70" s="57">
        <f>'0701 2019'!AH70</f>
        <v>0</v>
      </c>
      <c r="BM70" s="57">
        <f>'0701 2020'!AH70</f>
        <v>0</v>
      </c>
      <c r="BN70" s="57">
        <f>'0701 2021'!AH70</f>
        <v>0</v>
      </c>
      <c r="BO70" s="57">
        <f>'0701 2022'!AH70</f>
        <v>0</v>
      </c>
      <c r="BP70" s="67">
        <f>'0701 0107 2023'!AH70</f>
        <v>0</v>
      </c>
      <c r="BQ70" s="71"/>
      <c r="BR70" s="117">
        <v>734</v>
      </c>
      <c r="BS70" s="117">
        <v>764</v>
      </c>
      <c r="BT70" s="117">
        <v>822</v>
      </c>
      <c r="BU70" s="117">
        <v>861.60263271083193</v>
      </c>
      <c r="BV70" s="117">
        <v>913.13498056099991</v>
      </c>
      <c r="BW70" s="71"/>
      <c r="BX70" s="117">
        <v>762.59867076764237</v>
      </c>
      <c r="BY70" s="117">
        <v>787.92459443768962</v>
      </c>
      <c r="BZ70" s="117">
        <v>840</v>
      </c>
      <c r="CA70" s="117">
        <v>874.3246138100111</v>
      </c>
      <c r="CB70" s="117">
        <v>928.67988595957331</v>
      </c>
      <c r="CC70" s="71"/>
      <c r="CD70" s="117">
        <v>605.5578598092078</v>
      </c>
      <c r="CE70" s="117">
        <v>649.98425362166699</v>
      </c>
      <c r="CF70" s="117">
        <v>733</v>
      </c>
      <c r="CG70" s="117">
        <v>794.56951150686655</v>
      </c>
      <c r="CH70" s="117">
        <v>833.98036081297096</v>
      </c>
      <c r="CI70" s="71"/>
      <c r="CJ70" s="117">
        <v>98.734410872298938</v>
      </c>
      <c r="CK70" s="117">
        <v>95.696390633525667</v>
      </c>
      <c r="CL70" s="117">
        <v>92.069412433950873</v>
      </c>
      <c r="CM70" s="71"/>
      <c r="CN70" s="117">
        <v>102.25527279124687</v>
      </c>
      <c r="CO70" s="117">
        <v>99.209838564778266</v>
      </c>
      <c r="CP70" s="117">
        <v>95.16877884555683</v>
      </c>
      <c r="CQ70" s="71"/>
      <c r="CR70" s="117">
        <v>78.385671268233551</v>
      </c>
      <c r="CS70" s="117">
        <v>75.325546523557733</v>
      </c>
      <c r="CT70" s="117">
        <v>74.495384133938344</v>
      </c>
      <c r="CU70" s="71"/>
      <c r="CV70" s="117">
        <v>168631</v>
      </c>
      <c r="CW70" s="117">
        <v>173358</v>
      </c>
      <c r="CX70" s="117">
        <v>172274</v>
      </c>
      <c r="CY70" s="117">
        <v>170517</v>
      </c>
      <c r="CZ70" s="71"/>
      <c r="DA70" s="137">
        <f t="shared" si="3"/>
        <v>11.672553193303722</v>
      </c>
      <c r="DB70" s="137">
        <f t="shared" si="4"/>
        <v>14.019109172579288</v>
      </c>
      <c r="DC70" s="137">
        <f t="shared" si="5"/>
        <v>13.700717883545979</v>
      </c>
      <c r="DD70" s="137">
        <f t="shared" si="6"/>
        <v>10.508681270782386</v>
      </c>
      <c r="DE70" s="138"/>
      <c r="DF70" s="137">
        <f t="shared" si="7"/>
        <v>461970.41040000017</v>
      </c>
      <c r="DG70" s="137">
        <f t="shared" si="8"/>
        <v>-70047.255270000082</v>
      </c>
      <c r="DH70" s="137">
        <f t="shared" si="9"/>
        <v>-568368.66842</v>
      </c>
      <c r="DI70" s="117">
        <f t="shared" si="10"/>
        <v>4727</v>
      </c>
      <c r="DJ70" s="117">
        <f t="shared" si="11"/>
        <v>-1084</v>
      </c>
      <c r="DK70" s="117">
        <f t="shared" si="12"/>
        <v>-1757</v>
      </c>
      <c r="DL70" s="117">
        <v>175832</v>
      </c>
      <c r="DM70" s="117">
        <v>171164</v>
      </c>
      <c r="DN70" s="117">
        <v>164860</v>
      </c>
      <c r="DO70" s="117">
        <v>156994</v>
      </c>
      <c r="DP70" s="71"/>
      <c r="DQ70" s="240">
        <f t="shared" si="13"/>
        <v>1.0427027059081664</v>
      </c>
      <c r="DR70" s="240">
        <f t="shared" si="14"/>
        <v>0.98734410872298939</v>
      </c>
      <c r="DS70" s="240">
        <f t="shared" si="15"/>
        <v>0.95696390633525663</v>
      </c>
      <c r="DT70" s="240">
        <f t="shared" si="16"/>
        <v>0.9206941243395087</v>
      </c>
      <c r="DU70" s="71"/>
      <c r="DV70" s="137">
        <f t="shared" si="17"/>
        <v>11.194517025001137</v>
      </c>
      <c r="DW70" s="137">
        <f t="shared" si="18"/>
        <v>14.198807739594775</v>
      </c>
      <c r="DX70" s="137">
        <f t="shared" si="19"/>
        <v>14.316859594019167</v>
      </c>
      <c r="DY70" s="137">
        <f t="shared" si="20"/>
        <v>11.41386807298368</v>
      </c>
      <c r="DZ70" s="71"/>
      <c r="EA70" s="117">
        <v>1365</v>
      </c>
      <c r="EB70" s="117">
        <v>1431</v>
      </c>
      <c r="EC70" s="117">
        <v>1399</v>
      </c>
      <c r="ED70" s="117">
        <v>1359</v>
      </c>
      <c r="EE70" s="71"/>
    </row>
    <row r="71" spans="1:135" ht="16.5" customHeight="1" x14ac:dyDescent="0.2">
      <c r="A71" s="31"/>
      <c r="B71" s="38">
        <v>52</v>
      </c>
      <c r="C71" s="30" t="s">
        <v>69</v>
      </c>
      <c r="D71" s="52">
        <f>'0701 2019'!D71</f>
        <v>1814231.3548000001</v>
      </c>
      <c r="E71" s="52">
        <f>'0701 2020'!D71</f>
        <v>362802.25354000001</v>
      </c>
      <c r="F71" s="52">
        <f>'0701 2021'!D71</f>
        <v>18957.920109999999</v>
      </c>
      <c r="G71" s="52">
        <f>'0701 2022'!D71</f>
        <v>135096.73678000001</v>
      </c>
      <c r="H71" s="66">
        <f>'0701 0107 2023'!D71</f>
        <v>658.96950000000004</v>
      </c>
      <c r="I71" s="69"/>
      <c r="J71" s="52">
        <f>'0701 2019'!G71</f>
        <v>1814231.3548000001</v>
      </c>
      <c r="K71" s="52">
        <f>'0701 2020'!G71</f>
        <v>362802.25354000001</v>
      </c>
      <c r="L71" s="52">
        <f>'0701 2021'!G71</f>
        <v>18957.920109999999</v>
      </c>
      <c r="M71" s="52">
        <f>'0701 2022'!G71</f>
        <v>135096.73678000001</v>
      </c>
      <c r="N71" s="66">
        <f>'0701 0107 2023'!G71</f>
        <v>658.96950000000004</v>
      </c>
      <c r="O71" s="69"/>
      <c r="P71" s="52">
        <f>'0701 2019'!J71</f>
        <v>0</v>
      </c>
      <c r="Q71" s="52">
        <f>'0701 2020'!J71</f>
        <v>0</v>
      </c>
      <c r="R71" s="52">
        <f>'0701 2021'!J71</f>
        <v>0</v>
      </c>
      <c r="S71" s="52">
        <f>'0701 2022'!J71</f>
        <v>0</v>
      </c>
      <c r="T71" s="66">
        <f>'0701 0107 2023'!J71</f>
        <v>0</v>
      </c>
      <c r="U71" s="69"/>
      <c r="V71" s="52">
        <f>'0701 2019'!M71</f>
        <v>1814231.3548000001</v>
      </c>
      <c r="W71" s="52">
        <f>'0701 2020'!M71</f>
        <v>362802.25354000001</v>
      </c>
      <c r="X71" s="52">
        <f>'0701 2021'!M71</f>
        <v>18957.920109999999</v>
      </c>
      <c r="Y71" s="52">
        <f>'0701 2022'!M71</f>
        <v>135096.73678000001</v>
      </c>
      <c r="Z71" s="66">
        <f>'0701 0107 2023'!M71</f>
        <v>658.96950000000004</v>
      </c>
      <c r="AA71" s="69"/>
      <c r="AB71" s="52">
        <f>'0701 2019'!P71</f>
        <v>0</v>
      </c>
      <c r="AC71" s="52">
        <f>'0701 2020'!P71</f>
        <v>0</v>
      </c>
      <c r="AD71" s="52">
        <f>'0701 2021'!P71</f>
        <v>0</v>
      </c>
      <c r="AE71" s="52">
        <f>'0701 2022'!P71</f>
        <v>0</v>
      </c>
      <c r="AF71" s="66">
        <f>'0701 0107 2023'!P71</f>
        <v>0</v>
      </c>
      <c r="AG71" s="69"/>
      <c r="AH71" s="52">
        <f>'0701 2019'!S71</f>
        <v>0</v>
      </c>
      <c r="AI71" s="52">
        <f>'0701 2020'!S71</f>
        <v>0</v>
      </c>
      <c r="AJ71" s="52">
        <f>'0701 2021'!S71</f>
        <v>0</v>
      </c>
      <c r="AK71" s="52">
        <f>'0701 2022'!S71</f>
        <v>0</v>
      </c>
      <c r="AL71" s="66">
        <f>'0701 0107 2023'!S71</f>
        <v>0</v>
      </c>
      <c r="AM71" s="69"/>
      <c r="AN71" s="52">
        <f>'0701 2019'!V71</f>
        <v>0</v>
      </c>
      <c r="AO71" s="52">
        <f>'0701 2020'!V71</f>
        <v>0</v>
      </c>
      <c r="AP71" s="52">
        <f>'0701 2021'!V71</f>
        <v>0</v>
      </c>
      <c r="AQ71" s="52">
        <f>'0701 2022'!V71</f>
        <v>0</v>
      </c>
      <c r="AR71" s="66">
        <f>'0701 0107 2023'!V71</f>
        <v>0</v>
      </c>
      <c r="AS71" s="69"/>
      <c r="AT71" s="52">
        <f>'0701 2019'!Y71</f>
        <v>0</v>
      </c>
      <c r="AU71" s="52">
        <f>'0701 2020'!Y71</f>
        <v>0</v>
      </c>
      <c r="AV71" s="52">
        <f>'0701 2021'!Y71</f>
        <v>0</v>
      </c>
      <c r="AW71" s="52">
        <f>'0701 2022'!Y71</f>
        <v>0</v>
      </c>
      <c r="AX71" s="66">
        <f>'0701 0107 2023'!Y71</f>
        <v>0</v>
      </c>
      <c r="AY71" s="69"/>
      <c r="AZ71" s="52">
        <f>'0701 2019'!AB71</f>
        <v>0</v>
      </c>
      <c r="BA71" s="52">
        <f>'0701 2020'!AB71</f>
        <v>0</v>
      </c>
      <c r="BB71" s="52">
        <f>'0701 2021'!AB71</f>
        <v>0</v>
      </c>
      <c r="BC71" s="52">
        <f>'0701 2022'!AB71</f>
        <v>0</v>
      </c>
      <c r="BD71" s="66">
        <f>'0701 0107 2023'!AB71</f>
        <v>0</v>
      </c>
      <c r="BE71" s="69"/>
      <c r="BF71" s="52">
        <f>'0701 2019'!AE71</f>
        <v>0</v>
      </c>
      <c r="BG71" s="52">
        <f>'0701 2020'!AE71</f>
        <v>0</v>
      </c>
      <c r="BH71" s="52">
        <f>'0701 2021'!AE71</f>
        <v>0</v>
      </c>
      <c r="BI71" s="52">
        <f>'0701 2022'!AE71</f>
        <v>0</v>
      </c>
      <c r="BJ71" s="66">
        <f>'0701 0107 2023'!AE71</f>
        <v>0</v>
      </c>
      <c r="BK71" s="69"/>
      <c r="BL71" s="52">
        <f>'0701 2019'!AH71</f>
        <v>0</v>
      </c>
      <c r="BM71" s="52">
        <f>'0701 2020'!AH71</f>
        <v>0</v>
      </c>
      <c r="BN71" s="52">
        <f>'0701 2021'!AH71</f>
        <v>0</v>
      </c>
      <c r="BO71" s="52">
        <f>'0701 2022'!AH71</f>
        <v>0</v>
      </c>
      <c r="BP71" s="66">
        <f>'0701 0107 2023'!AH71</f>
        <v>0</v>
      </c>
      <c r="BQ71" s="69"/>
      <c r="BR71" s="108">
        <v>754</v>
      </c>
      <c r="BS71" s="108">
        <v>810</v>
      </c>
      <c r="BT71" s="108">
        <v>874</v>
      </c>
      <c r="BU71" s="108">
        <v>941.52737136900794</v>
      </c>
      <c r="BV71" s="108">
        <v>1119.5383474445337</v>
      </c>
      <c r="BW71" s="69"/>
      <c r="BX71" s="108">
        <v>787.5742956901837</v>
      </c>
      <c r="BY71" s="108">
        <v>839.21396541557533</v>
      </c>
      <c r="BZ71" s="108">
        <v>898</v>
      </c>
      <c r="CA71" s="108">
        <v>960.80284072725055</v>
      </c>
      <c r="CB71" s="108">
        <v>1121.6975052931971</v>
      </c>
      <c r="CC71" s="69"/>
      <c r="CD71" s="108">
        <v>629.70364593488</v>
      </c>
      <c r="CE71" s="108">
        <v>694.68736335811104</v>
      </c>
      <c r="CF71" s="108">
        <v>770</v>
      </c>
      <c r="CG71" s="108">
        <v>851.24910778015703</v>
      </c>
      <c r="CH71" s="108">
        <v>1108.2716879623401</v>
      </c>
      <c r="CI71" s="69"/>
      <c r="CJ71" s="108">
        <v>90.274157543676736</v>
      </c>
      <c r="CK71" s="108">
        <v>87.239065772098542</v>
      </c>
      <c r="CL71" s="108">
        <v>84.180455693407495</v>
      </c>
      <c r="CM71" s="69"/>
      <c r="CN71" s="108">
        <v>94.275004805535971</v>
      </c>
      <c r="CO71" s="108">
        <v>91.444206519152985</v>
      </c>
      <c r="CP71" s="108">
        <v>88.533442757488714</v>
      </c>
      <c r="CQ71" s="69"/>
      <c r="CR71" s="108">
        <v>70.104175078736972</v>
      </c>
      <c r="CS71" s="108">
        <v>65.009223545195368</v>
      </c>
      <c r="CT71" s="108">
        <v>61.191054091539527</v>
      </c>
      <c r="CU71" s="69"/>
      <c r="CV71" s="108">
        <v>73908</v>
      </c>
      <c r="CW71" s="108">
        <v>74811</v>
      </c>
      <c r="CX71" s="108">
        <v>74971</v>
      </c>
      <c r="CY71" s="108">
        <v>72461</v>
      </c>
      <c r="CZ71" s="69"/>
      <c r="DA71" s="109">
        <f t="shared" si="3"/>
        <v>24.54715801807653</v>
      </c>
      <c r="DB71" s="109">
        <f t="shared" si="4"/>
        <v>4.8495843330526256</v>
      </c>
      <c r="DC71" s="109">
        <f t="shared" si="5"/>
        <v>0.25287004455055956</v>
      </c>
      <c r="DD71" s="109">
        <f t="shared" si="6"/>
        <v>1.864406187880377</v>
      </c>
      <c r="DE71" s="136"/>
      <c r="DF71" s="109">
        <f t="shared" si="7"/>
        <v>-1451429.1012600001</v>
      </c>
      <c r="DG71" s="109">
        <f t="shared" si="8"/>
        <v>-343844.33343</v>
      </c>
      <c r="DH71" s="109">
        <f t="shared" si="9"/>
        <v>116138.81667</v>
      </c>
      <c r="DI71" s="108">
        <f t="shared" si="10"/>
        <v>903</v>
      </c>
      <c r="DJ71" s="108">
        <f t="shared" si="11"/>
        <v>160</v>
      </c>
      <c r="DK71" s="108">
        <f t="shared" si="12"/>
        <v>-2510</v>
      </c>
      <c r="DL71" s="108">
        <v>69857</v>
      </c>
      <c r="DM71" s="108">
        <v>67535</v>
      </c>
      <c r="DN71" s="108">
        <v>65404</v>
      </c>
      <c r="DO71" s="108">
        <v>60998</v>
      </c>
      <c r="DP71" s="69"/>
      <c r="DQ71" s="239">
        <f t="shared" si="13"/>
        <v>0.94518861287005462</v>
      </c>
      <c r="DR71" s="239">
        <f t="shared" si="14"/>
        <v>0.90274157543676736</v>
      </c>
      <c r="DS71" s="239">
        <f t="shared" si="15"/>
        <v>0.87239065772098545</v>
      </c>
      <c r="DT71" s="239">
        <f t="shared" si="16"/>
        <v>0.84180455693407485</v>
      </c>
      <c r="DU71" s="69"/>
      <c r="DV71" s="109">
        <f t="shared" si="17"/>
        <v>25.970645100705728</v>
      </c>
      <c r="DW71" s="109">
        <f t="shared" si="18"/>
        <v>5.3720626866069443</v>
      </c>
      <c r="DX71" s="109">
        <f t="shared" si="19"/>
        <v>0.28985872591890405</v>
      </c>
      <c r="DY71" s="109">
        <f t="shared" si="20"/>
        <v>2.2147732184661795</v>
      </c>
      <c r="DZ71" s="69"/>
      <c r="EA71" s="108">
        <v>548</v>
      </c>
      <c r="EB71" s="108">
        <v>546</v>
      </c>
      <c r="EC71" s="108">
        <v>538</v>
      </c>
      <c r="ED71" s="108">
        <v>525</v>
      </c>
      <c r="EE71" s="69"/>
    </row>
    <row r="72" spans="1:135" ht="16.5" customHeight="1" x14ac:dyDescent="0.2">
      <c r="A72" s="31"/>
      <c r="B72" s="38">
        <v>53</v>
      </c>
      <c r="C72" s="30" t="s">
        <v>70</v>
      </c>
      <c r="D72" s="52">
        <f>'0701 2019'!D72</f>
        <v>2510342.8472499996</v>
      </c>
      <c r="E72" s="52">
        <f>'0701 2020'!D72</f>
        <v>2106993.1446600002</v>
      </c>
      <c r="F72" s="52">
        <f>'0701 2021'!D72</f>
        <v>1236883.31889</v>
      </c>
      <c r="G72" s="52">
        <f>'0701 2022'!D72</f>
        <v>253999.44516999999</v>
      </c>
      <c r="H72" s="66">
        <f>'0701 0107 2023'!D72</f>
        <v>110244.19579</v>
      </c>
      <c r="I72" s="69"/>
      <c r="J72" s="52">
        <f>'0701 2019'!G72</f>
        <v>1475620.2486399999</v>
      </c>
      <c r="K72" s="52">
        <f>'0701 2020'!G72</f>
        <v>691589.65330000001</v>
      </c>
      <c r="L72" s="52">
        <f>'0701 2021'!G72</f>
        <v>834778.39648</v>
      </c>
      <c r="M72" s="52">
        <f>'0701 2022'!G72</f>
        <v>253429.44516999999</v>
      </c>
      <c r="N72" s="66">
        <f>'0701 0107 2023'!G72</f>
        <v>110244.19579</v>
      </c>
      <c r="O72" s="69"/>
      <c r="P72" s="52">
        <f>'0701 2019'!J72</f>
        <v>0</v>
      </c>
      <c r="Q72" s="52">
        <f>'0701 2020'!J72</f>
        <v>0</v>
      </c>
      <c r="R72" s="52">
        <f>'0701 2021'!J72</f>
        <v>0</v>
      </c>
      <c r="S72" s="52">
        <f>'0701 2022'!J72</f>
        <v>0</v>
      </c>
      <c r="T72" s="66">
        <f>'0701 0107 2023'!J72</f>
        <v>0</v>
      </c>
      <c r="U72" s="69"/>
      <c r="V72" s="52">
        <f>'0701 2019'!M72</f>
        <v>1475620.2486399999</v>
      </c>
      <c r="W72" s="52">
        <f>'0701 2020'!M72</f>
        <v>691589.65330000001</v>
      </c>
      <c r="X72" s="52">
        <f>'0701 2021'!M72</f>
        <v>834778.39648</v>
      </c>
      <c r="Y72" s="52">
        <f>'0701 2022'!M72</f>
        <v>253429.44516999999</v>
      </c>
      <c r="Z72" s="66">
        <f>'0701 0107 2023'!M72</f>
        <v>110244.19579</v>
      </c>
      <c r="AA72" s="69"/>
      <c r="AB72" s="52">
        <f>'0701 2019'!P72</f>
        <v>0</v>
      </c>
      <c r="AC72" s="52">
        <f>'0701 2020'!P72</f>
        <v>0</v>
      </c>
      <c r="AD72" s="52">
        <f>'0701 2021'!P72</f>
        <v>0</v>
      </c>
      <c r="AE72" s="52">
        <f>'0701 2022'!P72</f>
        <v>0</v>
      </c>
      <c r="AF72" s="66">
        <f>'0701 0107 2023'!P72</f>
        <v>0</v>
      </c>
      <c r="AG72" s="69"/>
      <c r="AH72" s="52">
        <f>'0701 2019'!S72</f>
        <v>1034722.59861</v>
      </c>
      <c r="AI72" s="52">
        <f>'0701 2020'!S72</f>
        <v>1415403.4913600001</v>
      </c>
      <c r="AJ72" s="52">
        <f>'0701 2021'!S72</f>
        <v>402104.92241</v>
      </c>
      <c r="AK72" s="52">
        <f>'0701 2022'!S72</f>
        <v>570</v>
      </c>
      <c r="AL72" s="66">
        <f>'0701 0107 2023'!S72</f>
        <v>0</v>
      </c>
      <c r="AM72" s="69"/>
      <c r="AN72" s="52">
        <f>'0701 2019'!V72</f>
        <v>0</v>
      </c>
      <c r="AO72" s="52">
        <f>'0701 2020'!V72</f>
        <v>0</v>
      </c>
      <c r="AP72" s="52">
        <f>'0701 2021'!V72</f>
        <v>0</v>
      </c>
      <c r="AQ72" s="52">
        <f>'0701 2022'!V72</f>
        <v>0</v>
      </c>
      <c r="AR72" s="66">
        <f>'0701 0107 2023'!V72</f>
        <v>0</v>
      </c>
      <c r="AS72" s="69"/>
      <c r="AT72" s="52">
        <f>'0701 2019'!Y72</f>
        <v>0</v>
      </c>
      <c r="AU72" s="52">
        <f>'0701 2020'!Y72</f>
        <v>0</v>
      </c>
      <c r="AV72" s="52">
        <f>'0701 2021'!Y72</f>
        <v>0</v>
      </c>
      <c r="AW72" s="52">
        <f>'0701 2022'!Y72</f>
        <v>0</v>
      </c>
      <c r="AX72" s="66">
        <f>'0701 0107 2023'!Y72</f>
        <v>0</v>
      </c>
      <c r="AY72" s="69"/>
      <c r="AZ72" s="52">
        <f>'0701 2019'!AB72</f>
        <v>1034722.59861</v>
      </c>
      <c r="BA72" s="52">
        <f>'0701 2020'!AB72</f>
        <v>1415403.4913600001</v>
      </c>
      <c r="BB72" s="52">
        <f>'0701 2021'!AB72</f>
        <v>402104.92241</v>
      </c>
      <c r="BC72" s="52">
        <f>'0701 2022'!AB72</f>
        <v>570</v>
      </c>
      <c r="BD72" s="66">
        <f>'0701 0107 2023'!AB72</f>
        <v>0</v>
      </c>
      <c r="BE72" s="69"/>
      <c r="BF72" s="52">
        <f>'0701 2019'!AE72</f>
        <v>0</v>
      </c>
      <c r="BG72" s="52">
        <f>'0701 2020'!AE72</f>
        <v>0</v>
      </c>
      <c r="BH72" s="52">
        <f>'0701 2021'!AE72</f>
        <v>0</v>
      </c>
      <c r="BI72" s="52">
        <f>'0701 2022'!AE72</f>
        <v>0</v>
      </c>
      <c r="BJ72" s="66">
        <f>'0701 0107 2023'!AE72</f>
        <v>0</v>
      </c>
      <c r="BK72" s="69"/>
      <c r="BL72" s="52">
        <f>'0701 2019'!AH72</f>
        <v>0</v>
      </c>
      <c r="BM72" s="52">
        <f>'0701 2020'!AH72</f>
        <v>0</v>
      </c>
      <c r="BN72" s="52">
        <f>'0701 2021'!AH72</f>
        <v>0</v>
      </c>
      <c r="BO72" s="52">
        <f>'0701 2022'!AH72</f>
        <v>0</v>
      </c>
      <c r="BP72" s="66">
        <f>'0701 0107 2023'!AH72</f>
        <v>0</v>
      </c>
      <c r="BQ72" s="69"/>
      <c r="BR72" s="108">
        <v>652</v>
      </c>
      <c r="BS72" s="108">
        <v>671</v>
      </c>
      <c r="BT72" s="108">
        <v>714</v>
      </c>
      <c r="BU72" s="108">
        <v>773.22450885495959</v>
      </c>
      <c r="BV72" s="108">
        <v>809.36409632414495</v>
      </c>
      <c r="BW72" s="69"/>
      <c r="BX72" s="108">
        <v>652.94519479541498</v>
      </c>
      <c r="BY72" s="108">
        <v>663.50845559107177</v>
      </c>
      <c r="BZ72" s="108">
        <v>704</v>
      </c>
      <c r="CA72" s="108">
        <v>758.97294807921185</v>
      </c>
      <c r="CB72" s="108">
        <v>800.03853193333975</v>
      </c>
      <c r="CC72" s="69"/>
      <c r="CD72" s="108">
        <v>649.6088102729824</v>
      </c>
      <c r="CE72" s="108">
        <v>701.26104255175665</v>
      </c>
      <c r="CF72" s="108">
        <v>759</v>
      </c>
      <c r="CG72" s="108">
        <v>835.28676355680579</v>
      </c>
      <c r="CH72" s="108">
        <v>849.04629174181559</v>
      </c>
      <c r="CI72" s="69"/>
      <c r="CJ72" s="108">
        <v>99.607094168788748</v>
      </c>
      <c r="CK72" s="108">
        <v>96.435131598812333</v>
      </c>
      <c r="CL72" s="108">
        <v>93.479517886513165</v>
      </c>
      <c r="CM72" s="69"/>
      <c r="CN72" s="108">
        <v>103.42546428513803</v>
      </c>
      <c r="CO72" s="108">
        <v>99.926712792951818</v>
      </c>
      <c r="CP72" s="108">
        <v>96.17428438408065</v>
      </c>
      <c r="CQ72" s="69"/>
      <c r="CR72" s="108">
        <v>84.607339798440762</v>
      </c>
      <c r="CS72" s="108">
        <v>82.619270346117872</v>
      </c>
      <c r="CT72" s="108">
        <v>82.67460572899904</v>
      </c>
      <c r="CU72" s="69"/>
      <c r="CV72" s="108">
        <v>152629</v>
      </c>
      <c r="CW72" s="108">
        <v>155508</v>
      </c>
      <c r="CX72" s="108">
        <v>158968</v>
      </c>
      <c r="CY72" s="108">
        <v>155648</v>
      </c>
      <c r="CZ72" s="69"/>
      <c r="DA72" s="109">
        <f t="shared" si="3"/>
        <v>16.44735173033958</v>
      </c>
      <c r="DB72" s="109">
        <f t="shared" si="4"/>
        <v>13.549098082799601</v>
      </c>
      <c r="DC72" s="109">
        <f t="shared" si="5"/>
        <v>7.7807062986890445</v>
      </c>
      <c r="DD72" s="109">
        <f t="shared" si="6"/>
        <v>1.6318837708804481</v>
      </c>
      <c r="DE72" s="136"/>
      <c r="DF72" s="109">
        <f t="shared" si="7"/>
        <v>-403349.70258999942</v>
      </c>
      <c r="DG72" s="109">
        <f t="shared" si="8"/>
        <v>-870109.82577000023</v>
      </c>
      <c r="DH72" s="109">
        <f t="shared" si="9"/>
        <v>-982883.87372000003</v>
      </c>
      <c r="DI72" s="108">
        <f t="shared" si="10"/>
        <v>2879</v>
      </c>
      <c r="DJ72" s="108">
        <f t="shared" si="11"/>
        <v>3460</v>
      </c>
      <c r="DK72" s="108">
        <f t="shared" si="12"/>
        <v>-3320</v>
      </c>
      <c r="DL72" s="108">
        <v>157686</v>
      </c>
      <c r="DM72" s="108">
        <v>154897</v>
      </c>
      <c r="DN72" s="108">
        <v>153301</v>
      </c>
      <c r="DO72" s="108">
        <v>145499</v>
      </c>
      <c r="DP72" s="69"/>
      <c r="DQ72" s="239">
        <f t="shared" si="13"/>
        <v>1.0331326287926934</v>
      </c>
      <c r="DR72" s="239">
        <f t="shared" si="14"/>
        <v>0.99607094168788746</v>
      </c>
      <c r="DS72" s="239">
        <f t="shared" si="15"/>
        <v>0.9643513159881234</v>
      </c>
      <c r="DT72" s="239">
        <f t="shared" si="16"/>
        <v>0.93479517886513153</v>
      </c>
      <c r="DU72" s="69"/>
      <c r="DV72" s="109">
        <f t="shared" si="17"/>
        <v>15.919884119389163</v>
      </c>
      <c r="DW72" s="109">
        <f t="shared" si="18"/>
        <v>13.60254326849455</v>
      </c>
      <c r="DX72" s="109">
        <f t="shared" si="19"/>
        <v>8.0683317061858695</v>
      </c>
      <c r="DY72" s="109">
        <f t="shared" si="20"/>
        <v>1.7457126521144475</v>
      </c>
      <c r="DZ72" s="69"/>
      <c r="EA72" s="108">
        <v>361</v>
      </c>
      <c r="EB72" s="108">
        <v>370</v>
      </c>
      <c r="EC72" s="108">
        <v>403</v>
      </c>
      <c r="ED72" s="108">
        <v>378</v>
      </c>
      <c r="EE72" s="69"/>
    </row>
    <row r="73" spans="1:135" ht="16.5" customHeight="1" x14ac:dyDescent="0.2">
      <c r="A73" s="31"/>
      <c r="B73" s="38">
        <v>54</v>
      </c>
      <c r="C73" s="30" t="s">
        <v>71</v>
      </c>
      <c r="D73" s="52">
        <f>'0701 2019'!D73</f>
        <v>2059189.7659499999</v>
      </c>
      <c r="E73" s="52">
        <f>'0701 2020'!D73</f>
        <v>932882.10256999999</v>
      </c>
      <c r="F73" s="52">
        <f>'0701 2021'!D73</f>
        <v>1553441.7358300001</v>
      </c>
      <c r="G73" s="52">
        <f>'0701 2022'!D73</f>
        <v>262128.95110999999</v>
      </c>
      <c r="H73" s="66">
        <f>'0701 0107 2023'!D73</f>
        <v>0</v>
      </c>
      <c r="I73" s="69"/>
      <c r="J73" s="52">
        <f>'0701 2019'!G73</f>
        <v>2059189.7659499999</v>
      </c>
      <c r="K73" s="52">
        <f>'0701 2020'!G73</f>
        <v>930819.20039000001</v>
      </c>
      <c r="L73" s="52">
        <f>'0701 2021'!G73</f>
        <v>1450761.3314100001</v>
      </c>
      <c r="M73" s="52">
        <f>'0701 2022'!G73</f>
        <v>262128.95110999999</v>
      </c>
      <c r="N73" s="66">
        <f>'0701 0107 2023'!G73</f>
        <v>0</v>
      </c>
      <c r="O73" s="69"/>
      <c r="P73" s="52">
        <f>'0701 2019'!J73</f>
        <v>1938423.189</v>
      </c>
      <c r="Q73" s="52">
        <f>'0701 2020'!J73</f>
        <v>627055.451</v>
      </c>
      <c r="R73" s="52">
        <f>'0701 2021'!J73</f>
        <v>588208.09499999997</v>
      </c>
      <c r="S73" s="52">
        <f>'0701 2022'!J73</f>
        <v>0</v>
      </c>
      <c r="T73" s="66">
        <f>'0701 0107 2023'!J73</f>
        <v>0</v>
      </c>
      <c r="U73" s="69"/>
      <c r="V73" s="52">
        <f>'0701 2019'!M73</f>
        <v>120766.57695</v>
      </c>
      <c r="W73" s="52">
        <f>'0701 2020'!M73</f>
        <v>303763.74939000001</v>
      </c>
      <c r="X73" s="52">
        <f>'0701 2021'!M73</f>
        <v>862553.23641000001</v>
      </c>
      <c r="Y73" s="52">
        <f>'0701 2022'!M73</f>
        <v>262128.95110999999</v>
      </c>
      <c r="Z73" s="66">
        <f>'0701 0107 2023'!M73</f>
        <v>0</v>
      </c>
      <c r="AA73" s="69"/>
      <c r="AB73" s="52">
        <f>'0701 2019'!P73</f>
        <v>0</v>
      </c>
      <c r="AC73" s="52">
        <f>'0701 2020'!P73</f>
        <v>0</v>
      </c>
      <c r="AD73" s="52">
        <f>'0701 2021'!P73</f>
        <v>0</v>
      </c>
      <c r="AE73" s="52">
        <f>'0701 2022'!P73</f>
        <v>0</v>
      </c>
      <c r="AF73" s="66">
        <f>'0701 0107 2023'!P73</f>
        <v>0</v>
      </c>
      <c r="AG73" s="69"/>
      <c r="AH73" s="52">
        <f>'0701 2019'!S73</f>
        <v>0</v>
      </c>
      <c r="AI73" s="52">
        <f>'0701 2020'!S73</f>
        <v>2062.90218</v>
      </c>
      <c r="AJ73" s="52">
        <f>'0701 2021'!S73</f>
        <v>102680.40442000001</v>
      </c>
      <c r="AK73" s="52">
        <f>'0701 2022'!S73</f>
        <v>0</v>
      </c>
      <c r="AL73" s="66">
        <f>'0701 0107 2023'!S73</f>
        <v>0</v>
      </c>
      <c r="AM73" s="69"/>
      <c r="AN73" s="52">
        <f>'0701 2019'!V73</f>
        <v>0</v>
      </c>
      <c r="AO73" s="52">
        <f>'0701 2020'!V73</f>
        <v>0</v>
      </c>
      <c r="AP73" s="52">
        <f>'0701 2021'!V73</f>
        <v>0</v>
      </c>
      <c r="AQ73" s="52">
        <f>'0701 2022'!V73</f>
        <v>0</v>
      </c>
      <c r="AR73" s="66">
        <f>'0701 0107 2023'!V73</f>
        <v>0</v>
      </c>
      <c r="AS73" s="69"/>
      <c r="AT73" s="52">
        <f>'0701 2019'!Y73</f>
        <v>0</v>
      </c>
      <c r="AU73" s="52">
        <f>'0701 2020'!Y73</f>
        <v>0</v>
      </c>
      <c r="AV73" s="52">
        <f>'0701 2021'!Y73</f>
        <v>0</v>
      </c>
      <c r="AW73" s="52">
        <f>'0701 2022'!Y73</f>
        <v>0</v>
      </c>
      <c r="AX73" s="66">
        <f>'0701 0107 2023'!Y73</f>
        <v>0</v>
      </c>
      <c r="AY73" s="69"/>
      <c r="AZ73" s="52">
        <f>'0701 2019'!AB73</f>
        <v>0</v>
      </c>
      <c r="BA73" s="52">
        <f>'0701 2020'!AB73</f>
        <v>0</v>
      </c>
      <c r="BB73" s="52">
        <f>'0701 2021'!AB73</f>
        <v>0</v>
      </c>
      <c r="BC73" s="52">
        <f>'0701 2022'!AB73</f>
        <v>0</v>
      </c>
      <c r="BD73" s="66">
        <f>'0701 0107 2023'!AB73</f>
        <v>0</v>
      </c>
      <c r="BE73" s="69"/>
      <c r="BF73" s="52">
        <f>'0701 2019'!AE73</f>
        <v>0</v>
      </c>
      <c r="BG73" s="52">
        <f>'0701 2020'!AE73</f>
        <v>2062.90218</v>
      </c>
      <c r="BH73" s="52">
        <f>'0701 2021'!AE73</f>
        <v>102680.40442000001</v>
      </c>
      <c r="BI73" s="52">
        <f>'0701 2022'!AE73</f>
        <v>0</v>
      </c>
      <c r="BJ73" s="66">
        <f>'0701 0107 2023'!AE73</f>
        <v>0</v>
      </c>
      <c r="BK73" s="69"/>
      <c r="BL73" s="52">
        <f>'0701 2019'!AH73</f>
        <v>0</v>
      </c>
      <c r="BM73" s="52">
        <f>'0701 2020'!AH73</f>
        <v>0</v>
      </c>
      <c r="BN73" s="52">
        <f>'0701 2021'!AH73</f>
        <v>0</v>
      </c>
      <c r="BO73" s="52">
        <f>'0701 2022'!AH73</f>
        <v>0</v>
      </c>
      <c r="BP73" s="66">
        <f>'0701 0107 2023'!AH73</f>
        <v>0</v>
      </c>
      <c r="BQ73" s="69"/>
      <c r="BR73" s="108">
        <v>645</v>
      </c>
      <c r="BS73" s="108">
        <v>680</v>
      </c>
      <c r="BT73" s="108">
        <v>727</v>
      </c>
      <c r="BU73" s="108">
        <v>778.43878777156078</v>
      </c>
      <c r="BV73" s="108">
        <v>875.57728189931015</v>
      </c>
      <c r="BW73" s="69"/>
      <c r="BX73" s="108">
        <v>700.68663163663325</v>
      </c>
      <c r="BY73" s="108">
        <v>723.6169789201266</v>
      </c>
      <c r="BZ73" s="108">
        <v>771</v>
      </c>
      <c r="CA73" s="108">
        <v>808.79609171699315</v>
      </c>
      <c r="CB73" s="108">
        <v>950.53013883193717</v>
      </c>
      <c r="CC73" s="69"/>
      <c r="CD73" s="108">
        <v>569.52848581124988</v>
      </c>
      <c r="CE73" s="108">
        <v>619.41398191378801</v>
      </c>
      <c r="CF73" s="108">
        <v>663</v>
      </c>
      <c r="CG73" s="108">
        <v>732.79441891368151</v>
      </c>
      <c r="CH73" s="108">
        <v>773.54014234733552</v>
      </c>
      <c r="CI73" s="69"/>
      <c r="CJ73" s="108">
        <v>104.08882922402057</v>
      </c>
      <c r="CK73" s="108">
        <v>96.47240425773704</v>
      </c>
      <c r="CL73" s="108">
        <v>92.501880315507293</v>
      </c>
      <c r="CM73" s="69"/>
      <c r="CN73" s="108">
        <v>114.84115980468985</v>
      </c>
      <c r="CO73" s="108">
        <v>107.11478047077749</v>
      </c>
      <c r="CP73" s="108">
        <v>102.44045234647028</v>
      </c>
      <c r="CQ73" s="69"/>
      <c r="CR73" s="108">
        <v>85.989345509893454</v>
      </c>
      <c r="CS73" s="108">
        <v>78.811232842211311</v>
      </c>
      <c r="CT73" s="108">
        <v>75.876288659793815</v>
      </c>
      <c r="CU73" s="69"/>
      <c r="CV73" s="108">
        <v>105361</v>
      </c>
      <c r="CW73" s="108">
        <v>105776</v>
      </c>
      <c r="CX73" s="108">
        <v>105596</v>
      </c>
      <c r="CY73" s="108">
        <v>103706</v>
      </c>
      <c r="CZ73" s="69"/>
      <c r="DA73" s="109">
        <f t="shared" si="3"/>
        <v>19.544136501646719</v>
      </c>
      <c r="DB73" s="109">
        <f t="shared" si="4"/>
        <v>8.8194118001247919</v>
      </c>
      <c r="DC73" s="109">
        <f t="shared" si="5"/>
        <v>14.711179740046973</v>
      </c>
      <c r="DD73" s="109">
        <f t="shared" si="6"/>
        <v>2.5276160599193873</v>
      </c>
      <c r="DE73" s="136"/>
      <c r="DF73" s="109">
        <f t="shared" si="7"/>
        <v>-1126307.6633799998</v>
      </c>
      <c r="DG73" s="109">
        <f t="shared" si="8"/>
        <v>620559.63326000015</v>
      </c>
      <c r="DH73" s="109">
        <f t="shared" si="9"/>
        <v>-1291312.7847200001</v>
      </c>
      <c r="DI73" s="108">
        <f t="shared" si="10"/>
        <v>415</v>
      </c>
      <c r="DJ73" s="108">
        <f t="shared" si="11"/>
        <v>-180</v>
      </c>
      <c r="DK73" s="108">
        <f t="shared" si="12"/>
        <v>-1890</v>
      </c>
      <c r="DL73" s="108">
        <v>113380</v>
      </c>
      <c r="DM73" s="108">
        <v>110101</v>
      </c>
      <c r="DN73" s="108">
        <v>101871</v>
      </c>
      <c r="DO73" s="108">
        <v>95930</v>
      </c>
      <c r="DP73" s="69"/>
      <c r="DQ73" s="239">
        <f t="shared" si="13"/>
        <v>1.0761097559818149</v>
      </c>
      <c r="DR73" s="239">
        <f t="shared" si="14"/>
        <v>1.0408882922402056</v>
      </c>
      <c r="DS73" s="239">
        <f t="shared" si="15"/>
        <v>0.96472404257737032</v>
      </c>
      <c r="DT73" s="239">
        <f t="shared" si="16"/>
        <v>0.92501880315507301</v>
      </c>
      <c r="DU73" s="69"/>
      <c r="DV73" s="109">
        <f t="shared" si="17"/>
        <v>18.161843058299525</v>
      </c>
      <c r="DW73" s="109">
        <f t="shared" si="18"/>
        <v>8.4729666630639144</v>
      </c>
      <c r="DX73" s="109">
        <f t="shared" si="19"/>
        <v>15.249106574294943</v>
      </c>
      <c r="DY73" s="109">
        <f t="shared" si="20"/>
        <v>2.7325023570311684</v>
      </c>
      <c r="DZ73" s="69"/>
      <c r="EA73" s="108">
        <v>740</v>
      </c>
      <c r="EB73" s="108">
        <v>722</v>
      </c>
      <c r="EC73" s="108">
        <v>719</v>
      </c>
      <c r="ED73" s="108">
        <v>688</v>
      </c>
      <c r="EE73" s="69"/>
    </row>
    <row r="74" spans="1:135" ht="16.5" customHeight="1" x14ac:dyDescent="0.2">
      <c r="A74" s="28"/>
      <c r="B74" s="38">
        <v>55</v>
      </c>
      <c r="C74" s="30" t="s">
        <v>72</v>
      </c>
      <c r="D74" s="52">
        <f>'0701 2019'!D74</f>
        <v>535653.26389000006</v>
      </c>
      <c r="E74" s="52">
        <f>'0701 2020'!D74</f>
        <v>296182.55377</v>
      </c>
      <c r="F74" s="52">
        <f>'0701 2021'!D74</f>
        <v>672709.97992999991</v>
      </c>
      <c r="G74" s="52">
        <f>'0701 2022'!D74</f>
        <v>113749.05194999999</v>
      </c>
      <c r="H74" s="66">
        <f>'0701 0107 2023'!D74</f>
        <v>0</v>
      </c>
      <c r="I74" s="69"/>
      <c r="J74" s="52">
        <f>'0701 2019'!G74</f>
        <v>486186.82318000001</v>
      </c>
      <c r="K74" s="52">
        <f>'0701 2020'!G74</f>
        <v>258030.19370999999</v>
      </c>
      <c r="L74" s="52">
        <f>'0701 2021'!G74</f>
        <v>381128.12997999997</v>
      </c>
      <c r="M74" s="52">
        <f>'0701 2022'!G74</f>
        <v>77985.997600000002</v>
      </c>
      <c r="N74" s="66">
        <f>'0701 0107 2023'!G74</f>
        <v>0</v>
      </c>
      <c r="O74" s="69"/>
      <c r="P74" s="52">
        <f>'0701 2019'!J74</f>
        <v>71077</v>
      </c>
      <c r="Q74" s="52">
        <f>'0701 2020'!J74</f>
        <v>0</v>
      </c>
      <c r="R74" s="52">
        <f>'0701 2021'!J74</f>
        <v>161666.66667000001</v>
      </c>
      <c r="S74" s="52">
        <f>'0701 2022'!J74</f>
        <v>0</v>
      </c>
      <c r="T74" s="66">
        <f>'0701 0107 2023'!J74</f>
        <v>0</v>
      </c>
      <c r="U74" s="69"/>
      <c r="V74" s="52">
        <f>'0701 2019'!M74</f>
        <v>415109.82318000001</v>
      </c>
      <c r="W74" s="52">
        <f>'0701 2020'!M74</f>
        <v>258030.19370999999</v>
      </c>
      <c r="X74" s="52">
        <f>'0701 2021'!M74</f>
        <v>219461.46330999999</v>
      </c>
      <c r="Y74" s="52">
        <f>'0701 2022'!M74</f>
        <v>77985.997600000002</v>
      </c>
      <c r="Z74" s="66">
        <f>'0701 0107 2023'!M74</f>
        <v>0</v>
      </c>
      <c r="AA74" s="69"/>
      <c r="AB74" s="52">
        <f>'0701 2019'!P74</f>
        <v>0</v>
      </c>
      <c r="AC74" s="52">
        <f>'0701 2020'!P74</f>
        <v>0</v>
      </c>
      <c r="AD74" s="52">
        <f>'0701 2021'!P74</f>
        <v>0</v>
      </c>
      <c r="AE74" s="52">
        <f>'0701 2022'!P74</f>
        <v>0</v>
      </c>
      <c r="AF74" s="66">
        <f>'0701 0107 2023'!P74</f>
        <v>0</v>
      </c>
      <c r="AG74" s="69"/>
      <c r="AH74" s="52">
        <f>'0701 2019'!S74</f>
        <v>49466.440710000003</v>
      </c>
      <c r="AI74" s="52">
        <f>'0701 2020'!S74</f>
        <v>38152.360059999999</v>
      </c>
      <c r="AJ74" s="52">
        <f>'0701 2021'!S74</f>
        <v>291581.84995</v>
      </c>
      <c r="AK74" s="52">
        <f>'0701 2022'!S74</f>
        <v>35763.054349999999</v>
      </c>
      <c r="AL74" s="66">
        <f>'0701 0107 2023'!S74</f>
        <v>0</v>
      </c>
      <c r="AM74" s="69"/>
      <c r="AN74" s="52">
        <f>'0701 2019'!V74</f>
        <v>0</v>
      </c>
      <c r="AO74" s="52">
        <f>'0701 2020'!V74</f>
        <v>0</v>
      </c>
      <c r="AP74" s="52">
        <f>'0701 2021'!V74</f>
        <v>0</v>
      </c>
      <c r="AQ74" s="52">
        <f>'0701 2022'!V74</f>
        <v>0</v>
      </c>
      <c r="AR74" s="66">
        <f>'0701 0107 2023'!V74</f>
        <v>0</v>
      </c>
      <c r="AS74" s="69"/>
      <c r="AT74" s="52">
        <f>'0701 2019'!Y74</f>
        <v>0</v>
      </c>
      <c r="AU74" s="52">
        <f>'0701 2020'!Y74</f>
        <v>0</v>
      </c>
      <c r="AV74" s="52">
        <f>'0701 2021'!Y74</f>
        <v>0</v>
      </c>
      <c r="AW74" s="52">
        <f>'0701 2022'!Y74</f>
        <v>0</v>
      </c>
      <c r="AX74" s="66">
        <f>'0701 0107 2023'!Y74</f>
        <v>0</v>
      </c>
      <c r="AY74" s="69"/>
      <c r="AZ74" s="52">
        <f>'0701 2019'!AB74</f>
        <v>49466.440710000003</v>
      </c>
      <c r="BA74" s="52">
        <f>'0701 2020'!AB74</f>
        <v>37743.028059999997</v>
      </c>
      <c r="BB74" s="52">
        <f>'0701 2021'!AB74</f>
        <v>285139.59515000001</v>
      </c>
      <c r="BC74" s="52">
        <f>'0701 2022'!AB74</f>
        <v>35763.054349999999</v>
      </c>
      <c r="BD74" s="66">
        <f>'0701 0107 2023'!AB74</f>
        <v>0</v>
      </c>
      <c r="BE74" s="69"/>
      <c r="BF74" s="52">
        <f>'0701 2019'!AE74</f>
        <v>0</v>
      </c>
      <c r="BG74" s="52">
        <f>'0701 2020'!AE74</f>
        <v>409.33199999999999</v>
      </c>
      <c r="BH74" s="52">
        <f>'0701 2021'!AE74</f>
        <v>6442.2548000000006</v>
      </c>
      <c r="BI74" s="52">
        <f>'0701 2022'!AE74</f>
        <v>0</v>
      </c>
      <c r="BJ74" s="66">
        <f>'0701 0107 2023'!AE74</f>
        <v>0</v>
      </c>
      <c r="BK74" s="69"/>
      <c r="BL74" s="52">
        <f>'0701 2019'!AH74</f>
        <v>0</v>
      </c>
      <c r="BM74" s="52">
        <f>'0701 2020'!AH74</f>
        <v>0</v>
      </c>
      <c r="BN74" s="52">
        <f>'0701 2021'!AH74</f>
        <v>0</v>
      </c>
      <c r="BO74" s="52">
        <f>'0701 2022'!AH74</f>
        <v>0</v>
      </c>
      <c r="BP74" s="66">
        <f>'0701 0107 2023'!AH74</f>
        <v>0</v>
      </c>
      <c r="BQ74" s="69"/>
      <c r="BR74" s="108">
        <v>646</v>
      </c>
      <c r="BS74" s="108">
        <v>673</v>
      </c>
      <c r="BT74" s="108">
        <v>705</v>
      </c>
      <c r="BU74" s="108">
        <v>795.37125500876982</v>
      </c>
      <c r="BV74" s="108">
        <v>901.50098158940193</v>
      </c>
      <c r="BW74" s="69"/>
      <c r="BX74" s="108">
        <v>697.7651040145671</v>
      </c>
      <c r="BY74" s="108">
        <v>720.45583439671054</v>
      </c>
      <c r="BZ74" s="108">
        <v>752</v>
      </c>
      <c r="CA74" s="108">
        <v>844.31845027167492</v>
      </c>
      <c r="CB74" s="108">
        <v>992.82580078982005</v>
      </c>
      <c r="CC74" s="69"/>
      <c r="CD74" s="108">
        <v>524.4310302634799</v>
      </c>
      <c r="CE74" s="108">
        <v>555.49183943537719</v>
      </c>
      <c r="CF74" s="108">
        <v>584</v>
      </c>
      <c r="CG74" s="108">
        <v>666.75288396875487</v>
      </c>
      <c r="CH74" s="108">
        <v>683.6900214536131</v>
      </c>
      <c r="CI74" s="69"/>
      <c r="CJ74" s="108">
        <v>108.26635399133839</v>
      </c>
      <c r="CK74" s="108">
        <v>101.10439787008983</v>
      </c>
      <c r="CL74" s="108">
        <v>89.881513743376942</v>
      </c>
      <c r="CM74" s="69"/>
      <c r="CN74" s="108">
        <v>114.61894674614513</v>
      </c>
      <c r="CO74" s="108">
        <v>106.44702480880433</v>
      </c>
      <c r="CP74" s="108">
        <v>92.791638123439327</v>
      </c>
      <c r="CQ74" s="69"/>
      <c r="CR74" s="108">
        <v>87.262806417460709</v>
      </c>
      <c r="CS74" s="108">
        <v>83.326867871828696</v>
      </c>
      <c r="CT74" s="108">
        <v>79.802540945966626</v>
      </c>
      <c r="CU74" s="69"/>
      <c r="CV74" s="108">
        <v>53244</v>
      </c>
      <c r="CW74" s="108">
        <v>52877</v>
      </c>
      <c r="CX74" s="108">
        <v>55777</v>
      </c>
      <c r="CY74" s="108">
        <v>58319</v>
      </c>
      <c r="CZ74" s="69"/>
      <c r="DA74" s="109">
        <f t="shared" si="3"/>
        <v>10.060349783825409</v>
      </c>
      <c r="DB74" s="109">
        <f t="shared" si="4"/>
        <v>5.6013494292414467</v>
      </c>
      <c r="DC74" s="109">
        <f t="shared" si="5"/>
        <v>12.060705665955499</v>
      </c>
      <c r="DD74" s="109">
        <f t="shared" si="6"/>
        <v>1.9504630043382087</v>
      </c>
      <c r="DE74" s="136"/>
      <c r="DF74" s="109">
        <f t="shared" si="7"/>
        <v>-239470.71012000006</v>
      </c>
      <c r="DG74" s="109">
        <f t="shared" si="8"/>
        <v>376527.42615999992</v>
      </c>
      <c r="DH74" s="109">
        <f t="shared" si="9"/>
        <v>-558960.92797999992</v>
      </c>
      <c r="DI74" s="108">
        <f t="shared" si="10"/>
        <v>-367</v>
      </c>
      <c r="DJ74" s="108">
        <f t="shared" si="11"/>
        <v>2900</v>
      </c>
      <c r="DK74" s="108">
        <f t="shared" si="12"/>
        <v>2542</v>
      </c>
      <c r="DL74" s="108">
        <v>58820</v>
      </c>
      <c r="DM74" s="108">
        <v>57248</v>
      </c>
      <c r="DN74" s="108">
        <v>56393</v>
      </c>
      <c r="DO74" s="108">
        <v>52418</v>
      </c>
      <c r="DP74" s="69"/>
      <c r="DQ74" s="239">
        <f t="shared" si="13"/>
        <v>1.1047254150702426</v>
      </c>
      <c r="DR74" s="239">
        <f t="shared" si="14"/>
        <v>1.0826635399133839</v>
      </c>
      <c r="DS74" s="239">
        <f t="shared" si="15"/>
        <v>1.0110439787008982</v>
      </c>
      <c r="DT74" s="239">
        <f t="shared" si="16"/>
        <v>0.8988151374337694</v>
      </c>
      <c r="DU74" s="69"/>
      <c r="DV74" s="109">
        <f t="shared" si="17"/>
        <v>9.1066518852431155</v>
      </c>
      <c r="DW74" s="109">
        <f t="shared" si="18"/>
        <v>5.1736751287381217</v>
      </c>
      <c r="DX74" s="109">
        <f t="shared" si="19"/>
        <v>11.928962458638482</v>
      </c>
      <c r="DY74" s="109">
        <f t="shared" si="20"/>
        <v>2.1700380012591092</v>
      </c>
      <c r="DZ74" s="69"/>
      <c r="EA74" s="108">
        <v>401</v>
      </c>
      <c r="EB74" s="108">
        <v>361</v>
      </c>
      <c r="EC74" s="108">
        <v>356</v>
      </c>
      <c r="ED74" s="108">
        <v>371</v>
      </c>
      <c r="EE74" s="69"/>
    </row>
    <row r="75" spans="1:135" s="60" customFormat="1" ht="16.5" customHeight="1" x14ac:dyDescent="0.2">
      <c r="A75" s="58"/>
      <c r="B75" s="59">
        <v>56</v>
      </c>
      <c r="C75" s="56" t="s">
        <v>73</v>
      </c>
      <c r="D75" s="57">
        <f>'0701 2019'!D75</f>
        <v>1165432.69459</v>
      </c>
      <c r="E75" s="57">
        <f>'0701 2020'!D75</f>
        <v>1796335.855</v>
      </c>
      <c r="F75" s="57">
        <f>'0701 2021'!D75</f>
        <v>402754.55929</v>
      </c>
      <c r="G75" s="57">
        <f>'0701 2022'!D75</f>
        <v>678807.13327999995</v>
      </c>
      <c r="H75" s="67">
        <f>'0701 0107 2023'!D75</f>
        <v>91020.054889999999</v>
      </c>
      <c r="I75" s="71"/>
      <c r="J75" s="57">
        <f>'0701 2019'!G75</f>
        <v>1141243.9273399999</v>
      </c>
      <c r="K75" s="57">
        <f>'0701 2020'!G75</f>
        <v>1787347.63421</v>
      </c>
      <c r="L75" s="57">
        <f>'0701 2021'!G75</f>
        <v>309444.33366</v>
      </c>
      <c r="M75" s="57">
        <f>'0701 2022'!G75</f>
        <v>671129.2219</v>
      </c>
      <c r="N75" s="67">
        <f>'0701 0107 2023'!G75</f>
        <v>89034.991320000001</v>
      </c>
      <c r="O75" s="71"/>
      <c r="P75" s="57">
        <f>'0701 2019'!J75</f>
        <v>672679.32984999998</v>
      </c>
      <c r="Q75" s="57">
        <f>'0701 2020'!J75</f>
        <v>83713.778000000006</v>
      </c>
      <c r="R75" s="57">
        <f>'0701 2021'!J75</f>
        <v>0</v>
      </c>
      <c r="S75" s="57">
        <f>'0701 2022'!J75</f>
        <v>0</v>
      </c>
      <c r="T75" s="67">
        <f>'0701 0107 2023'!J75</f>
        <v>0</v>
      </c>
      <c r="U75" s="71"/>
      <c r="V75" s="57">
        <f>'0701 2019'!M75</f>
        <v>468564.59749000001</v>
      </c>
      <c r="W75" s="57">
        <f>'0701 2020'!M75</f>
        <v>1703633.8562100001</v>
      </c>
      <c r="X75" s="57">
        <f>'0701 2021'!M75</f>
        <v>309444.33366</v>
      </c>
      <c r="Y75" s="57">
        <f>'0701 2022'!M75</f>
        <v>671129.2219</v>
      </c>
      <c r="Z75" s="67">
        <f>'0701 0107 2023'!M75</f>
        <v>89034.991320000001</v>
      </c>
      <c r="AA75" s="71"/>
      <c r="AB75" s="57">
        <f>'0701 2019'!P75</f>
        <v>0</v>
      </c>
      <c r="AC75" s="57">
        <f>'0701 2020'!P75</f>
        <v>0</v>
      </c>
      <c r="AD75" s="57">
        <f>'0701 2021'!P75</f>
        <v>0</v>
      </c>
      <c r="AE75" s="57">
        <f>'0701 2022'!P75</f>
        <v>0</v>
      </c>
      <c r="AF75" s="67">
        <f>'0701 0107 2023'!P75</f>
        <v>0</v>
      </c>
      <c r="AG75" s="71"/>
      <c r="AH75" s="57">
        <f>'0701 2019'!S75</f>
        <v>24188.767250000001</v>
      </c>
      <c r="AI75" s="57">
        <f>'0701 2020'!S75</f>
        <v>8988.2207899999994</v>
      </c>
      <c r="AJ75" s="57">
        <f>'0701 2021'!S75</f>
        <v>93310.225630000001</v>
      </c>
      <c r="AK75" s="57">
        <f>'0701 2022'!S75</f>
        <v>7677.9113799999996</v>
      </c>
      <c r="AL75" s="67">
        <f>'0701 0107 2023'!S75</f>
        <v>1985.06357</v>
      </c>
      <c r="AM75" s="71"/>
      <c r="AN75" s="57">
        <f>'0701 2019'!V75</f>
        <v>0</v>
      </c>
      <c r="AO75" s="57">
        <f>'0701 2020'!V75</f>
        <v>0</v>
      </c>
      <c r="AP75" s="57">
        <f>'0701 2021'!V75</f>
        <v>0</v>
      </c>
      <c r="AQ75" s="57">
        <f>'0701 2022'!V75</f>
        <v>0</v>
      </c>
      <c r="AR75" s="67">
        <f>'0701 0107 2023'!V75</f>
        <v>0</v>
      </c>
      <c r="AS75" s="71"/>
      <c r="AT75" s="57">
        <f>'0701 2019'!Y75</f>
        <v>0</v>
      </c>
      <c r="AU75" s="57">
        <f>'0701 2020'!Y75</f>
        <v>1210</v>
      </c>
      <c r="AV75" s="57">
        <f>'0701 2021'!Y75</f>
        <v>0</v>
      </c>
      <c r="AW75" s="57">
        <f>'0701 2022'!Y75</f>
        <v>0</v>
      </c>
      <c r="AX75" s="67">
        <f>'0701 0107 2023'!Y75</f>
        <v>0</v>
      </c>
      <c r="AY75" s="71"/>
      <c r="AZ75" s="57">
        <f>'0701 2019'!AB75</f>
        <v>114</v>
      </c>
      <c r="BA75" s="57">
        <f>'0701 2020'!AB75</f>
        <v>2024.8579400000001</v>
      </c>
      <c r="BB75" s="57">
        <f>'0701 2021'!AB75</f>
        <v>80161.436119999998</v>
      </c>
      <c r="BC75" s="57">
        <f>'0701 2022'!AB75</f>
        <v>7317.9113799999996</v>
      </c>
      <c r="BD75" s="67">
        <f>'0701 0107 2023'!AB75</f>
        <v>195.06357</v>
      </c>
      <c r="BE75" s="71"/>
      <c r="BF75" s="57">
        <f>'0701 2019'!AE75</f>
        <v>24074.767250000001</v>
      </c>
      <c r="BG75" s="57">
        <f>'0701 2020'!AE75</f>
        <v>5753.3628500000004</v>
      </c>
      <c r="BH75" s="57">
        <f>'0701 2021'!AE75</f>
        <v>13148.789510000001</v>
      </c>
      <c r="BI75" s="57">
        <f>'0701 2022'!AE75</f>
        <v>360</v>
      </c>
      <c r="BJ75" s="67">
        <f>'0701 0107 2023'!AE75</f>
        <v>1790</v>
      </c>
      <c r="BK75" s="71"/>
      <c r="BL75" s="57">
        <f>'0701 2019'!AH75</f>
        <v>0</v>
      </c>
      <c r="BM75" s="57">
        <f>'0701 2020'!AH75</f>
        <v>0</v>
      </c>
      <c r="BN75" s="57">
        <f>'0701 2021'!AH75</f>
        <v>0</v>
      </c>
      <c r="BO75" s="57">
        <f>'0701 2022'!AH75</f>
        <v>0</v>
      </c>
      <c r="BP75" s="67">
        <f>'0701 0107 2023'!AH75</f>
        <v>0</v>
      </c>
      <c r="BQ75" s="71"/>
      <c r="BR75" s="117">
        <v>743</v>
      </c>
      <c r="BS75" s="117">
        <v>778</v>
      </c>
      <c r="BT75" s="117">
        <v>825</v>
      </c>
      <c r="BU75" s="117">
        <v>882.37118307855997</v>
      </c>
      <c r="BV75" s="117">
        <v>893.36138382421689</v>
      </c>
      <c r="BW75" s="71"/>
      <c r="BX75" s="117">
        <v>771.20368289675866</v>
      </c>
      <c r="BY75" s="117">
        <v>803.4698789124111</v>
      </c>
      <c r="BZ75" s="117">
        <v>849</v>
      </c>
      <c r="CA75" s="117">
        <v>916.75882812885231</v>
      </c>
      <c r="CB75" s="117">
        <v>933.17501817788013</v>
      </c>
      <c r="CC75" s="71"/>
      <c r="CD75" s="117">
        <v>663.15770943721714</v>
      </c>
      <c r="CE75" s="117">
        <v>702.19867249962283</v>
      </c>
      <c r="CF75" s="117">
        <v>750</v>
      </c>
      <c r="CG75" s="117">
        <v>774.05254282417684</v>
      </c>
      <c r="CH75" s="117">
        <v>770.35036566129725</v>
      </c>
      <c r="CI75" s="71"/>
      <c r="CJ75" s="117">
        <v>98.479253187393297</v>
      </c>
      <c r="CK75" s="117">
        <v>96.46668161353459</v>
      </c>
      <c r="CL75" s="117">
        <v>98.420901146056835</v>
      </c>
      <c r="CM75" s="71"/>
      <c r="CN75" s="117">
        <v>102.58407796639219</v>
      </c>
      <c r="CO75" s="117">
        <v>99.595832308827141</v>
      </c>
      <c r="CP75" s="117">
        <v>101.74901980288298</v>
      </c>
      <c r="CQ75" s="71"/>
      <c r="CR75" s="117">
        <v>84.16849995926016</v>
      </c>
      <c r="CS75" s="117">
        <v>84.792890927332664</v>
      </c>
      <c r="CT75" s="117">
        <v>85.964694567679089</v>
      </c>
      <c r="CU75" s="71"/>
      <c r="CV75" s="117">
        <v>165104</v>
      </c>
      <c r="CW75" s="117">
        <v>165182</v>
      </c>
      <c r="CX75" s="117">
        <v>165029</v>
      </c>
      <c r="CY75" s="117">
        <v>152872</v>
      </c>
      <c r="CZ75" s="71"/>
      <c r="DA75" s="137">
        <f t="shared" si="3"/>
        <v>7.0587792820888646</v>
      </c>
      <c r="DB75" s="137">
        <f t="shared" si="4"/>
        <v>10.874888637987191</v>
      </c>
      <c r="DC75" s="137">
        <f t="shared" si="5"/>
        <v>2.4405077852377461</v>
      </c>
      <c r="DD75" s="137">
        <f t="shared" si="6"/>
        <v>4.440362743210005</v>
      </c>
      <c r="DE75" s="138"/>
      <c r="DF75" s="137">
        <f t="shared" si="7"/>
        <v>630903.16041000001</v>
      </c>
      <c r="DG75" s="137">
        <f t="shared" si="8"/>
        <v>-1393581.29571</v>
      </c>
      <c r="DH75" s="137">
        <f t="shared" si="9"/>
        <v>276052.57398999995</v>
      </c>
      <c r="DI75" s="117">
        <f t="shared" si="10"/>
        <v>78</v>
      </c>
      <c r="DJ75" s="117">
        <f t="shared" si="11"/>
        <v>-153</v>
      </c>
      <c r="DK75" s="117">
        <f t="shared" si="12"/>
        <v>-12157</v>
      </c>
      <c r="DL75" s="117">
        <v>167589</v>
      </c>
      <c r="DM75" s="117">
        <v>162670</v>
      </c>
      <c r="DN75" s="117">
        <v>159198</v>
      </c>
      <c r="DO75" s="117">
        <v>150458</v>
      </c>
      <c r="DP75" s="71"/>
      <c r="DQ75" s="240">
        <f t="shared" si="13"/>
        <v>1.0150511192945053</v>
      </c>
      <c r="DR75" s="240">
        <f t="shared" si="14"/>
        <v>0.98479253187393301</v>
      </c>
      <c r="DS75" s="240">
        <f t="shared" si="15"/>
        <v>0.96466681613534588</v>
      </c>
      <c r="DT75" s="240">
        <f t="shared" si="16"/>
        <v>0.98420901146056827</v>
      </c>
      <c r="DU75" s="71"/>
      <c r="DV75" s="137">
        <f t="shared" si="17"/>
        <v>6.9541121111170776</v>
      </c>
      <c r="DW75" s="137">
        <f t="shared" si="18"/>
        <v>11.042822001598328</v>
      </c>
      <c r="DX75" s="137">
        <f t="shared" si="19"/>
        <v>2.5298971048003116</v>
      </c>
      <c r="DY75" s="137">
        <f t="shared" si="20"/>
        <v>4.5116054532161796</v>
      </c>
      <c r="DZ75" s="71"/>
      <c r="EA75" s="117">
        <v>741</v>
      </c>
      <c r="EB75" s="117">
        <v>681</v>
      </c>
      <c r="EC75" s="117">
        <v>665</v>
      </c>
      <c r="ED75" s="117">
        <v>656</v>
      </c>
      <c r="EE75" s="71"/>
    </row>
    <row r="76" spans="1:135" ht="16.5" customHeight="1" x14ac:dyDescent="0.2">
      <c r="A76" s="31"/>
      <c r="B76" s="38">
        <v>57</v>
      </c>
      <c r="C76" s="30" t="s">
        <v>74</v>
      </c>
      <c r="D76" s="52">
        <f>'0701 2019'!D76</f>
        <v>2413192.6192800002</v>
      </c>
      <c r="E76" s="52">
        <f>'0701 2020'!D76</f>
        <v>650776.96776999999</v>
      </c>
      <c r="F76" s="52">
        <f>'0701 2021'!D76</f>
        <v>1060993.37213</v>
      </c>
      <c r="G76" s="52">
        <f>'0701 2022'!D76</f>
        <v>109035.50691</v>
      </c>
      <c r="H76" s="66">
        <f>'0701 0107 2023'!D76</f>
        <v>6269.8131299999995</v>
      </c>
      <c r="I76" s="69"/>
      <c r="J76" s="52">
        <f>'0701 2019'!G76</f>
        <v>1868984.8578900001</v>
      </c>
      <c r="K76" s="52">
        <f>'0701 2020'!G76</f>
        <v>650776.96776999999</v>
      </c>
      <c r="L76" s="52">
        <f>'0701 2021'!G76</f>
        <v>1060618.88313</v>
      </c>
      <c r="M76" s="52">
        <f>'0701 2022'!G76</f>
        <v>109035.50691</v>
      </c>
      <c r="N76" s="66">
        <f>'0701 0107 2023'!G76</f>
        <v>5019.8131299999995</v>
      </c>
      <c r="O76" s="69"/>
      <c r="P76" s="52">
        <f>'0701 2019'!J76</f>
        <v>0</v>
      </c>
      <c r="Q76" s="52">
        <f>'0701 2020'!J76</f>
        <v>0</v>
      </c>
      <c r="R76" s="52">
        <f>'0701 2021'!J76</f>
        <v>0</v>
      </c>
      <c r="S76" s="52">
        <f>'0701 2022'!J76</f>
        <v>0</v>
      </c>
      <c r="T76" s="66">
        <f>'0701 0107 2023'!J76</f>
        <v>0</v>
      </c>
      <c r="U76" s="69"/>
      <c r="V76" s="52">
        <f>'0701 2019'!M76</f>
        <v>1868984.8578900001</v>
      </c>
      <c r="W76" s="52">
        <f>'0701 2020'!M76</f>
        <v>650776.96776999999</v>
      </c>
      <c r="X76" s="52">
        <f>'0701 2021'!M76</f>
        <v>1060618.88313</v>
      </c>
      <c r="Y76" s="52">
        <f>'0701 2022'!M76</f>
        <v>109035.50691</v>
      </c>
      <c r="Z76" s="66">
        <f>'0701 0107 2023'!M76</f>
        <v>5019.8131299999995</v>
      </c>
      <c r="AA76" s="69"/>
      <c r="AB76" s="52">
        <f>'0701 2019'!P76</f>
        <v>0</v>
      </c>
      <c r="AC76" s="52">
        <f>'0701 2020'!P76</f>
        <v>0</v>
      </c>
      <c r="AD76" s="52">
        <f>'0701 2021'!P76</f>
        <v>0</v>
      </c>
      <c r="AE76" s="52">
        <f>'0701 2022'!P76</f>
        <v>0</v>
      </c>
      <c r="AF76" s="66">
        <f>'0701 0107 2023'!P76</f>
        <v>0</v>
      </c>
      <c r="AG76" s="69"/>
      <c r="AH76" s="52">
        <f>'0701 2019'!S76</f>
        <v>544207.76139</v>
      </c>
      <c r="AI76" s="52">
        <f>'0701 2020'!S76</f>
        <v>0</v>
      </c>
      <c r="AJ76" s="52">
        <f>'0701 2021'!S76</f>
        <v>374.48900000000003</v>
      </c>
      <c r="AK76" s="52">
        <f>'0701 2022'!S76</f>
        <v>0</v>
      </c>
      <c r="AL76" s="66">
        <f>'0701 0107 2023'!S76</f>
        <v>1250</v>
      </c>
      <c r="AM76" s="69"/>
      <c r="AN76" s="52">
        <f>'0701 2019'!V76</f>
        <v>0</v>
      </c>
      <c r="AO76" s="52">
        <f>'0701 2020'!V76</f>
        <v>0</v>
      </c>
      <c r="AP76" s="52">
        <f>'0701 2021'!V76</f>
        <v>0</v>
      </c>
      <c r="AQ76" s="52">
        <f>'0701 2022'!V76</f>
        <v>0</v>
      </c>
      <c r="AR76" s="66">
        <f>'0701 0107 2023'!V76</f>
        <v>0</v>
      </c>
      <c r="AS76" s="69"/>
      <c r="AT76" s="52">
        <f>'0701 2019'!Y76</f>
        <v>0</v>
      </c>
      <c r="AU76" s="52">
        <f>'0701 2020'!Y76</f>
        <v>0</v>
      </c>
      <c r="AV76" s="52">
        <f>'0701 2021'!Y76</f>
        <v>0</v>
      </c>
      <c r="AW76" s="52">
        <f>'0701 2022'!Y76</f>
        <v>0</v>
      </c>
      <c r="AX76" s="66">
        <f>'0701 0107 2023'!Y76</f>
        <v>0</v>
      </c>
      <c r="AY76" s="69"/>
      <c r="AZ76" s="52">
        <f>'0701 2019'!AB76</f>
        <v>127393.95114999999</v>
      </c>
      <c r="BA76" s="52">
        <f>'0701 2020'!AB76</f>
        <v>0</v>
      </c>
      <c r="BB76" s="52">
        <f>'0701 2021'!AB76</f>
        <v>374.48900000000003</v>
      </c>
      <c r="BC76" s="52">
        <f>'0701 2022'!AB76</f>
        <v>0</v>
      </c>
      <c r="BD76" s="66">
        <f>'0701 0107 2023'!AB76</f>
        <v>0</v>
      </c>
      <c r="BE76" s="69"/>
      <c r="BF76" s="52">
        <f>'0701 2019'!AE76</f>
        <v>415588.74786</v>
      </c>
      <c r="BG76" s="52">
        <f>'0701 2020'!AE76</f>
        <v>0</v>
      </c>
      <c r="BH76" s="52">
        <f>'0701 2021'!AE76</f>
        <v>0</v>
      </c>
      <c r="BI76" s="52">
        <f>'0701 2022'!AE76</f>
        <v>0</v>
      </c>
      <c r="BJ76" s="66">
        <f>'0701 0107 2023'!AE76</f>
        <v>1250</v>
      </c>
      <c r="BK76" s="69"/>
      <c r="BL76" s="52">
        <f>'0701 2019'!AH76</f>
        <v>1225.0623800000001</v>
      </c>
      <c r="BM76" s="52">
        <f>'0701 2020'!AH76</f>
        <v>0</v>
      </c>
      <c r="BN76" s="52">
        <f>'0701 2021'!AH76</f>
        <v>0</v>
      </c>
      <c r="BO76" s="52">
        <f>'0701 2022'!AH76</f>
        <v>0</v>
      </c>
      <c r="BP76" s="66">
        <f>'0701 0107 2023'!AH76</f>
        <v>0</v>
      </c>
      <c r="BQ76" s="69"/>
      <c r="BR76" s="108">
        <v>659</v>
      </c>
      <c r="BS76" s="108">
        <v>689</v>
      </c>
      <c r="BT76" s="108">
        <v>737</v>
      </c>
      <c r="BU76" s="108">
        <v>767.88645221000263</v>
      </c>
      <c r="BV76" s="108">
        <v>779.65385265681914</v>
      </c>
      <c r="BW76" s="69"/>
      <c r="BX76" s="108">
        <v>658.49062760004574</v>
      </c>
      <c r="BY76" s="108">
        <v>697.94783194977038</v>
      </c>
      <c r="BZ76" s="108">
        <v>733</v>
      </c>
      <c r="CA76" s="108">
        <v>758.10765938606846</v>
      </c>
      <c r="CB76" s="108">
        <v>778.2645521189288</v>
      </c>
      <c r="CC76" s="69"/>
      <c r="CD76" s="108">
        <v>660.17091483896456</v>
      </c>
      <c r="CE76" s="108">
        <v>660.10954863854226</v>
      </c>
      <c r="CF76" s="108">
        <v>748</v>
      </c>
      <c r="CG76" s="108">
        <v>803.35932010573163</v>
      </c>
      <c r="CH76" s="108">
        <v>784.86186635524246</v>
      </c>
      <c r="CI76" s="69"/>
      <c r="CJ76" s="108">
        <v>93.067005828582936</v>
      </c>
      <c r="CK76" s="108">
        <v>90.831536426210675</v>
      </c>
      <c r="CL76" s="108">
        <v>90.309225506914942</v>
      </c>
      <c r="CM76" s="69"/>
      <c r="CN76" s="108">
        <v>101.69297124218927</v>
      </c>
      <c r="CO76" s="108">
        <v>98.333150831599568</v>
      </c>
      <c r="CP76" s="108">
        <v>97.361804330693886</v>
      </c>
      <c r="CQ76" s="69"/>
      <c r="CR76" s="108">
        <v>64.853458382180534</v>
      </c>
      <c r="CS76" s="108">
        <v>65.152019991670144</v>
      </c>
      <c r="CT76" s="108">
        <v>64.09374128150283</v>
      </c>
      <c r="CU76" s="69"/>
      <c r="CV76" s="108">
        <v>107882</v>
      </c>
      <c r="CW76" s="108">
        <v>109289</v>
      </c>
      <c r="CX76" s="108">
        <v>106201</v>
      </c>
      <c r="CY76" s="108">
        <v>101447</v>
      </c>
      <c r="CZ76" s="69"/>
      <c r="DA76" s="109">
        <f t="shared" si="3"/>
        <v>22.36881610722827</v>
      </c>
      <c r="DB76" s="109">
        <f t="shared" si="4"/>
        <v>5.9546428988278786</v>
      </c>
      <c r="DC76" s="109">
        <f t="shared" si="5"/>
        <v>9.9904273230007252</v>
      </c>
      <c r="DD76" s="109">
        <f t="shared" si="6"/>
        <v>1.0748026744014116</v>
      </c>
      <c r="DE76" s="136"/>
      <c r="DF76" s="109">
        <f t="shared" si="7"/>
        <v>-1762415.6515100002</v>
      </c>
      <c r="DG76" s="109">
        <f t="shared" si="8"/>
        <v>410216.40436000004</v>
      </c>
      <c r="DH76" s="109">
        <f t="shared" si="9"/>
        <v>-951957.86522000004</v>
      </c>
      <c r="DI76" s="108">
        <f t="shared" si="10"/>
        <v>1407</v>
      </c>
      <c r="DJ76" s="108">
        <f t="shared" si="11"/>
        <v>-3088</v>
      </c>
      <c r="DK76" s="108">
        <f t="shared" si="12"/>
        <v>-4754</v>
      </c>
      <c r="DL76" s="108">
        <v>105184</v>
      </c>
      <c r="DM76" s="108">
        <v>101712</v>
      </c>
      <c r="DN76" s="108">
        <v>96464</v>
      </c>
      <c r="DO76" s="108">
        <v>91616</v>
      </c>
      <c r="DP76" s="69"/>
      <c r="DQ76" s="239">
        <f t="shared" si="13"/>
        <v>0.97499119408242341</v>
      </c>
      <c r="DR76" s="239">
        <f t="shared" si="14"/>
        <v>0.93067005828582927</v>
      </c>
      <c r="DS76" s="239">
        <f t="shared" si="15"/>
        <v>0.90831536426210679</v>
      </c>
      <c r="DT76" s="239">
        <f t="shared" si="16"/>
        <v>0.90309225506914936</v>
      </c>
      <c r="DU76" s="69"/>
      <c r="DV76" s="109">
        <f t="shared" si="17"/>
        <v>22.942582705354429</v>
      </c>
      <c r="DW76" s="109">
        <f t="shared" si="18"/>
        <v>6.3982319467712756</v>
      </c>
      <c r="DX76" s="109">
        <f t="shared" si="19"/>
        <v>10.998853169368884</v>
      </c>
      <c r="DY76" s="109">
        <f t="shared" si="20"/>
        <v>1.1901360778684946</v>
      </c>
      <c r="DZ76" s="69"/>
      <c r="EA76" s="108">
        <v>878</v>
      </c>
      <c r="EB76" s="108">
        <v>889</v>
      </c>
      <c r="EC76" s="108">
        <v>848</v>
      </c>
      <c r="ED76" s="108">
        <v>824</v>
      </c>
      <c r="EE76" s="69"/>
    </row>
    <row r="77" spans="1:135" ht="16.5" customHeight="1" x14ac:dyDescent="0.2">
      <c r="A77" s="31"/>
      <c r="B77" s="38">
        <v>58</v>
      </c>
      <c r="C77" s="30" t="s">
        <v>75</v>
      </c>
      <c r="D77" s="52">
        <f>'0701 2019'!D77</f>
        <v>474857.9007</v>
      </c>
      <c r="E77" s="52">
        <f>'0701 2020'!D77</f>
        <v>358393.12156</v>
      </c>
      <c r="F77" s="52">
        <f>'0701 2021'!D77</f>
        <v>286180.68742999999</v>
      </c>
      <c r="G77" s="52">
        <f>'0701 2022'!D77</f>
        <v>496763.47612000001</v>
      </c>
      <c r="H77" s="66">
        <f>'0701 0107 2023'!D77</f>
        <v>2616.9682299999999</v>
      </c>
      <c r="I77" s="69"/>
      <c r="J77" s="52">
        <f>'0701 2019'!G77</f>
        <v>315590.51850000001</v>
      </c>
      <c r="K77" s="52">
        <f>'0701 2020'!G77</f>
        <v>279721.29479999997</v>
      </c>
      <c r="L77" s="52">
        <f>'0701 2021'!G77</f>
        <v>286180.68742999999</v>
      </c>
      <c r="M77" s="52">
        <f>'0701 2022'!G77</f>
        <v>496763.47612000001</v>
      </c>
      <c r="N77" s="66">
        <f>'0701 0107 2023'!G77</f>
        <v>2616.9682299999999</v>
      </c>
      <c r="O77" s="69"/>
      <c r="P77" s="52">
        <f>'0701 2019'!J77</f>
        <v>0</v>
      </c>
      <c r="Q77" s="52">
        <f>'0701 2020'!J77</f>
        <v>86455.015839999993</v>
      </c>
      <c r="R77" s="52">
        <f>'0701 2021'!J77</f>
        <v>0</v>
      </c>
      <c r="S77" s="52">
        <f>'0701 2022'!J77</f>
        <v>0</v>
      </c>
      <c r="T77" s="66">
        <f>'0701 0107 2023'!J77</f>
        <v>0</v>
      </c>
      <c r="U77" s="69"/>
      <c r="V77" s="52">
        <f>'0701 2019'!M77</f>
        <v>315590.51850000001</v>
      </c>
      <c r="W77" s="52">
        <f>'0701 2020'!M77</f>
        <v>193266.27896</v>
      </c>
      <c r="X77" s="52">
        <f>'0701 2021'!M77</f>
        <v>286180.68742999999</v>
      </c>
      <c r="Y77" s="52">
        <f>'0701 2022'!M77</f>
        <v>496763.47612000001</v>
      </c>
      <c r="Z77" s="66">
        <f>'0701 0107 2023'!M77</f>
        <v>2616.9682299999999</v>
      </c>
      <c r="AA77" s="69"/>
      <c r="AB77" s="52">
        <f>'0701 2019'!P77</f>
        <v>0</v>
      </c>
      <c r="AC77" s="52">
        <f>'0701 2020'!P77</f>
        <v>0</v>
      </c>
      <c r="AD77" s="52">
        <f>'0701 2021'!P77</f>
        <v>0</v>
      </c>
      <c r="AE77" s="52">
        <f>'0701 2022'!P77</f>
        <v>0</v>
      </c>
      <c r="AF77" s="66">
        <f>'0701 0107 2023'!P77</f>
        <v>0</v>
      </c>
      <c r="AG77" s="69"/>
      <c r="AH77" s="52">
        <f>'0701 2019'!S77</f>
        <v>159267.38219999999</v>
      </c>
      <c r="AI77" s="52">
        <f>'0701 2020'!S77</f>
        <v>78671.826759999996</v>
      </c>
      <c r="AJ77" s="52">
        <f>'0701 2021'!S77</f>
        <v>0</v>
      </c>
      <c r="AK77" s="52">
        <f>'0701 2022'!S77</f>
        <v>0</v>
      </c>
      <c r="AL77" s="66">
        <f>'0701 0107 2023'!S77</f>
        <v>0</v>
      </c>
      <c r="AM77" s="69"/>
      <c r="AN77" s="52">
        <f>'0701 2019'!V77</f>
        <v>0</v>
      </c>
      <c r="AO77" s="52">
        <f>'0701 2020'!V77</f>
        <v>0</v>
      </c>
      <c r="AP77" s="52">
        <f>'0701 2021'!V77</f>
        <v>0</v>
      </c>
      <c r="AQ77" s="52">
        <f>'0701 2022'!V77</f>
        <v>0</v>
      </c>
      <c r="AR77" s="66">
        <f>'0701 0107 2023'!V77</f>
        <v>0</v>
      </c>
      <c r="AS77" s="69"/>
      <c r="AT77" s="52">
        <f>'0701 2019'!Y77</f>
        <v>0</v>
      </c>
      <c r="AU77" s="52">
        <f>'0701 2020'!Y77</f>
        <v>0</v>
      </c>
      <c r="AV77" s="52">
        <f>'0701 2021'!Y77</f>
        <v>0</v>
      </c>
      <c r="AW77" s="52">
        <f>'0701 2022'!Y77</f>
        <v>0</v>
      </c>
      <c r="AX77" s="66">
        <f>'0701 0107 2023'!Y77</f>
        <v>0</v>
      </c>
      <c r="AY77" s="69"/>
      <c r="AZ77" s="52">
        <f>'0701 2019'!AB77</f>
        <v>159267.38219999999</v>
      </c>
      <c r="BA77" s="52">
        <f>'0701 2020'!AB77</f>
        <v>78671.826759999996</v>
      </c>
      <c r="BB77" s="52">
        <f>'0701 2021'!AB77</f>
        <v>0</v>
      </c>
      <c r="BC77" s="52">
        <f>'0701 2022'!AB77</f>
        <v>0</v>
      </c>
      <c r="BD77" s="66">
        <f>'0701 0107 2023'!AB77</f>
        <v>0</v>
      </c>
      <c r="BE77" s="69"/>
      <c r="BF77" s="52">
        <f>'0701 2019'!AE77</f>
        <v>0</v>
      </c>
      <c r="BG77" s="52">
        <f>'0701 2020'!AE77</f>
        <v>0</v>
      </c>
      <c r="BH77" s="52">
        <f>'0701 2021'!AE77</f>
        <v>0</v>
      </c>
      <c r="BI77" s="52">
        <f>'0701 2022'!AE77</f>
        <v>0</v>
      </c>
      <c r="BJ77" s="66">
        <f>'0701 0107 2023'!AE77</f>
        <v>0</v>
      </c>
      <c r="BK77" s="69"/>
      <c r="BL77" s="52">
        <f>'0701 2019'!AH77</f>
        <v>0</v>
      </c>
      <c r="BM77" s="52">
        <f>'0701 2020'!AH77</f>
        <v>0</v>
      </c>
      <c r="BN77" s="52">
        <f>'0701 2021'!AH77</f>
        <v>0</v>
      </c>
      <c r="BO77" s="52">
        <f>'0701 2022'!AH77</f>
        <v>0</v>
      </c>
      <c r="BP77" s="66">
        <f>'0701 0107 2023'!AH77</f>
        <v>0</v>
      </c>
      <c r="BQ77" s="69"/>
      <c r="BR77" s="108">
        <v>622</v>
      </c>
      <c r="BS77" s="108">
        <v>647</v>
      </c>
      <c r="BT77" s="108">
        <v>681</v>
      </c>
      <c r="BU77" s="108">
        <v>728.04746494066887</v>
      </c>
      <c r="BV77" s="108">
        <v>744.59249005018171</v>
      </c>
      <c r="BW77" s="69"/>
      <c r="BX77" s="108">
        <v>656.06786397544079</v>
      </c>
      <c r="BY77" s="108">
        <v>677.51577548987052</v>
      </c>
      <c r="BZ77" s="108">
        <v>702</v>
      </c>
      <c r="CA77" s="108">
        <v>731.69222754062059</v>
      </c>
      <c r="CB77" s="108">
        <v>750.91326583863895</v>
      </c>
      <c r="CC77" s="69"/>
      <c r="CD77" s="108">
        <v>496.04984978301991</v>
      </c>
      <c r="CE77" s="108">
        <v>523.34439120285049</v>
      </c>
      <c r="CF77" s="108">
        <v>587</v>
      </c>
      <c r="CG77" s="108">
        <v>710.47260166431147</v>
      </c>
      <c r="CH77" s="108">
        <v>713.96054628224579</v>
      </c>
      <c r="CI77" s="69"/>
      <c r="CJ77" s="108">
        <v>110.44263641113682</v>
      </c>
      <c r="CK77" s="108">
        <v>107.05845310416358</v>
      </c>
      <c r="CL77" s="108">
        <v>104.21217755054613</v>
      </c>
      <c r="CM77" s="69"/>
      <c r="CN77" s="108">
        <v>117.56924715909091</v>
      </c>
      <c r="CO77" s="108">
        <v>113.5062970050287</v>
      </c>
      <c r="CP77" s="108">
        <v>110.41073041907012</v>
      </c>
      <c r="CQ77" s="69"/>
      <c r="CR77" s="108">
        <v>72.80825128926395</v>
      </c>
      <c r="CS77" s="108">
        <v>75.038674033149178</v>
      </c>
      <c r="CT77" s="108">
        <v>72.617782500885582</v>
      </c>
      <c r="CU77" s="69"/>
      <c r="CV77" s="108">
        <v>53399</v>
      </c>
      <c r="CW77" s="108">
        <v>53588</v>
      </c>
      <c r="CX77" s="108">
        <v>53992</v>
      </c>
      <c r="CY77" s="108">
        <v>51636</v>
      </c>
      <c r="CZ77" s="69"/>
      <c r="DA77" s="109">
        <f t="shared" si="3"/>
        <v>8.8926365793366919</v>
      </c>
      <c r="DB77" s="109">
        <f t="shared" si="4"/>
        <v>6.687936134209151</v>
      </c>
      <c r="DC77" s="109">
        <f t="shared" si="5"/>
        <v>5.3004276083493851</v>
      </c>
      <c r="DD77" s="109">
        <f t="shared" si="6"/>
        <v>9.6204871818111393</v>
      </c>
      <c r="DE77" s="136"/>
      <c r="DF77" s="109">
        <f t="shared" si="7"/>
        <v>-116464.77914</v>
      </c>
      <c r="DG77" s="109">
        <f t="shared" si="8"/>
        <v>-72212.434130000009</v>
      </c>
      <c r="DH77" s="109">
        <f t="shared" si="9"/>
        <v>210582.78869000002</v>
      </c>
      <c r="DI77" s="108">
        <f t="shared" si="10"/>
        <v>189</v>
      </c>
      <c r="DJ77" s="108">
        <f t="shared" si="11"/>
        <v>404</v>
      </c>
      <c r="DK77" s="108">
        <f t="shared" si="12"/>
        <v>-2356</v>
      </c>
      <c r="DL77" s="108">
        <v>60495</v>
      </c>
      <c r="DM77" s="108">
        <v>59184</v>
      </c>
      <c r="DN77" s="108">
        <v>57803</v>
      </c>
      <c r="DO77" s="108">
        <v>53811</v>
      </c>
      <c r="DP77" s="69"/>
      <c r="DQ77" s="239">
        <f t="shared" si="13"/>
        <v>1.132886383640143</v>
      </c>
      <c r="DR77" s="239">
        <f t="shared" si="14"/>
        <v>1.1044263641113683</v>
      </c>
      <c r="DS77" s="239">
        <f t="shared" si="15"/>
        <v>1.0705845310416358</v>
      </c>
      <c r="DT77" s="239">
        <f t="shared" si="16"/>
        <v>1.0421217755054613</v>
      </c>
      <c r="DU77" s="69"/>
      <c r="DV77" s="109">
        <f t="shared" si="17"/>
        <v>7.8495396429456976</v>
      </c>
      <c r="DW77" s="109">
        <f t="shared" si="18"/>
        <v>6.0555745059475532</v>
      </c>
      <c r="DX77" s="109">
        <f t="shared" si="19"/>
        <v>4.9509659953635623</v>
      </c>
      <c r="DY77" s="109">
        <f t="shared" si="20"/>
        <v>9.2316343520841464</v>
      </c>
      <c r="DZ77" s="69"/>
      <c r="EA77" s="108">
        <v>315</v>
      </c>
      <c r="EB77" s="108">
        <v>316</v>
      </c>
      <c r="EC77" s="108">
        <v>318</v>
      </c>
      <c r="ED77" s="108">
        <v>307</v>
      </c>
      <c r="EE77" s="69"/>
    </row>
    <row r="78" spans="1:135" s="148" customFormat="1" ht="26.65" customHeight="1" x14ac:dyDescent="0.2">
      <c r="A78" s="143"/>
      <c r="B78" s="144"/>
      <c r="C78" s="145" t="s">
        <v>76</v>
      </c>
      <c r="D78" s="146">
        <f>'0701 2019'!D78</f>
        <v>7956275.1783300005</v>
      </c>
      <c r="E78" s="146">
        <f>'0701 2020'!D78</f>
        <v>10655400.96494</v>
      </c>
      <c r="F78" s="146">
        <f>'0701 2021'!D78</f>
        <v>7453875.3112999992</v>
      </c>
      <c r="G78" s="146">
        <f>'0701 2022'!D78</f>
        <v>7316030.0953300009</v>
      </c>
      <c r="H78" s="147">
        <f>'0701 0107 2023'!D78</f>
        <v>1497457.4916000001</v>
      </c>
      <c r="I78" s="69"/>
      <c r="J78" s="146">
        <f>'0701 2019'!G78</f>
        <v>7908607.5467699999</v>
      </c>
      <c r="K78" s="146">
        <f>'0701 2020'!G78</f>
        <v>10631423.81755</v>
      </c>
      <c r="L78" s="146">
        <f>'0701 2021'!G78</f>
        <v>7371461.2438300001</v>
      </c>
      <c r="M78" s="146">
        <f>'0701 2022'!G78</f>
        <v>7270681.2605399992</v>
      </c>
      <c r="N78" s="147">
        <f>'0701 0107 2023'!G78</f>
        <v>1497457.4916000001</v>
      </c>
      <c r="O78" s="69"/>
      <c r="P78" s="146">
        <f>'0701 2019'!J78</f>
        <v>1937342.2008</v>
      </c>
      <c r="Q78" s="146">
        <f>'0701 2020'!J78</f>
        <v>3918377.6398400003</v>
      </c>
      <c r="R78" s="146">
        <f>'0701 2021'!J78</f>
        <v>715974.04</v>
      </c>
      <c r="S78" s="146">
        <f>'0701 2022'!J78</f>
        <v>2016244.0619999999</v>
      </c>
      <c r="T78" s="147">
        <f>'0701 0107 2023'!J78</f>
        <v>145771.201</v>
      </c>
      <c r="U78" s="69"/>
      <c r="V78" s="146">
        <f>'0701 2019'!M78</f>
        <v>5971265.3459700001</v>
      </c>
      <c r="W78" s="146">
        <f>'0701 2020'!M78</f>
        <v>6713046.1777100004</v>
      </c>
      <c r="X78" s="146">
        <f>'0701 2021'!M78</f>
        <v>6655487.20383</v>
      </c>
      <c r="Y78" s="146">
        <f>'0701 2022'!M78</f>
        <v>5254437.1985400002</v>
      </c>
      <c r="Z78" s="147">
        <f>'0701 0107 2023'!M78</f>
        <v>1351686.2905999999</v>
      </c>
      <c r="AA78" s="69"/>
      <c r="AB78" s="146">
        <f>'0701 2019'!P78</f>
        <v>0</v>
      </c>
      <c r="AC78" s="146">
        <f>'0701 2020'!P78</f>
        <v>0</v>
      </c>
      <c r="AD78" s="146">
        <f>'0701 2021'!P78</f>
        <v>0</v>
      </c>
      <c r="AE78" s="146">
        <f>'0701 2022'!P78</f>
        <v>0</v>
      </c>
      <c r="AF78" s="147">
        <f>'0701 0107 2023'!P78</f>
        <v>0</v>
      </c>
      <c r="AG78" s="69"/>
      <c r="AH78" s="146">
        <f>'0701 2019'!S78</f>
        <v>47667.631560000002</v>
      </c>
      <c r="AI78" s="146">
        <f>'0701 2020'!S78</f>
        <v>23977.147389999998</v>
      </c>
      <c r="AJ78" s="146">
        <f>'0701 2021'!S78</f>
        <v>82414.067469999995</v>
      </c>
      <c r="AK78" s="146">
        <f>'0701 2022'!S78</f>
        <v>45348.834790000001</v>
      </c>
      <c r="AL78" s="147">
        <f>'0701 0107 2023'!S78</f>
        <v>0</v>
      </c>
      <c r="AM78" s="69"/>
      <c r="AN78" s="146">
        <f>'0701 2019'!V78</f>
        <v>0</v>
      </c>
      <c r="AO78" s="146">
        <f>'0701 2020'!V78</f>
        <v>0</v>
      </c>
      <c r="AP78" s="146">
        <f>'0701 2021'!V78</f>
        <v>0</v>
      </c>
      <c r="AQ78" s="146">
        <f>'0701 2022'!V78</f>
        <v>0</v>
      </c>
      <c r="AR78" s="147">
        <f>'0701 0107 2023'!V78</f>
        <v>0</v>
      </c>
      <c r="AS78" s="69"/>
      <c r="AT78" s="146">
        <f>'0701 2019'!Y78</f>
        <v>0</v>
      </c>
      <c r="AU78" s="146">
        <f>'0701 2020'!Y78</f>
        <v>0</v>
      </c>
      <c r="AV78" s="146">
        <f>'0701 2021'!Y78</f>
        <v>0</v>
      </c>
      <c r="AW78" s="146">
        <f>'0701 2022'!Y78</f>
        <v>0</v>
      </c>
      <c r="AX78" s="147">
        <f>'0701 0107 2023'!Y78</f>
        <v>0</v>
      </c>
      <c r="AY78" s="69"/>
      <c r="AZ78" s="146">
        <f>'0701 2019'!AB78</f>
        <v>46684.081559999999</v>
      </c>
      <c r="BA78" s="146">
        <f>'0701 2020'!AB78</f>
        <v>19477.147389999998</v>
      </c>
      <c r="BB78" s="146">
        <f>'0701 2021'!AB78</f>
        <v>81226.067469999995</v>
      </c>
      <c r="BC78" s="146">
        <f>'0701 2022'!AB78</f>
        <v>45248.834790000001</v>
      </c>
      <c r="BD78" s="147">
        <f>'0701 0107 2023'!AB78</f>
        <v>0</v>
      </c>
      <c r="BE78" s="69"/>
      <c r="BF78" s="146">
        <f>'0701 2019'!AE78</f>
        <v>983.55000000000007</v>
      </c>
      <c r="BG78" s="146">
        <f>'0701 2020'!AE78</f>
        <v>4500</v>
      </c>
      <c r="BH78" s="146">
        <f>'0701 2021'!AE78</f>
        <v>1188</v>
      </c>
      <c r="BI78" s="146">
        <f>'0701 2022'!AE78</f>
        <v>100</v>
      </c>
      <c r="BJ78" s="147">
        <f>'0701 0107 2023'!AE78</f>
        <v>0</v>
      </c>
      <c r="BK78" s="69"/>
      <c r="BL78" s="146">
        <f>'0701 2019'!AH78</f>
        <v>0</v>
      </c>
      <c r="BM78" s="146">
        <f>'0701 2020'!AH78</f>
        <v>0</v>
      </c>
      <c r="BN78" s="146">
        <f>'0701 2021'!AH78</f>
        <v>0</v>
      </c>
      <c r="BO78" s="146">
        <f>'0701 2022'!AH78</f>
        <v>0</v>
      </c>
      <c r="BP78" s="147">
        <f>'0701 0107 2023'!AH78</f>
        <v>0</v>
      </c>
      <c r="BQ78" s="69"/>
      <c r="BR78" s="107">
        <v>728</v>
      </c>
      <c r="BS78" s="107">
        <v>758</v>
      </c>
      <c r="BT78" s="107">
        <v>791</v>
      </c>
      <c r="BU78" s="107">
        <v>835.45891020601744</v>
      </c>
      <c r="BV78" s="107">
        <v>855.63583383315756</v>
      </c>
      <c r="BW78" s="69"/>
      <c r="BX78" s="107">
        <v>733.96955559244475</v>
      </c>
      <c r="BY78" s="107">
        <v>759.45584960480164</v>
      </c>
      <c r="BZ78" s="107">
        <v>792</v>
      </c>
      <c r="CA78" s="107">
        <v>831.70312918241711</v>
      </c>
      <c r="CB78" s="107">
        <v>857.92772328916237</v>
      </c>
      <c r="CC78" s="69"/>
      <c r="CD78" s="107">
        <v>701.82225338047419</v>
      </c>
      <c r="CE78" s="107">
        <v>748.78887535743604</v>
      </c>
      <c r="CF78" s="107">
        <v>789</v>
      </c>
      <c r="CG78" s="107">
        <v>853.70324561236589</v>
      </c>
      <c r="CH78" s="107">
        <v>844.63664592134546</v>
      </c>
      <c r="CI78" s="69"/>
      <c r="CJ78" s="107">
        <v>101.76261120682625</v>
      </c>
      <c r="CK78" s="107">
        <v>99.235054266821166</v>
      </c>
      <c r="CL78" s="107">
        <v>97.593145911248683</v>
      </c>
      <c r="CM78" s="69"/>
      <c r="CN78" s="107">
        <v>104.64632084425421</v>
      </c>
      <c r="CO78" s="107">
        <v>102.23387820975753</v>
      </c>
      <c r="CP78" s="107">
        <v>100.33079411626669</v>
      </c>
      <c r="CQ78" s="69"/>
      <c r="CR78" s="107">
        <v>88.283596888748519</v>
      </c>
      <c r="CS78" s="107">
        <v>85.04316685736363</v>
      </c>
      <c r="CT78" s="107">
        <v>84.247937013837387</v>
      </c>
      <c r="CU78" s="69"/>
      <c r="CV78" s="107">
        <v>775273</v>
      </c>
      <c r="CW78" s="107">
        <v>772547</v>
      </c>
      <c r="CX78" s="107">
        <v>771558</v>
      </c>
      <c r="CY78" s="107">
        <v>744665</v>
      </c>
      <c r="CZ78" s="69"/>
      <c r="DA78" s="135">
        <f t="shared" si="3"/>
        <v>10.262546455674324</v>
      </c>
      <c r="DB78" s="135">
        <f t="shared" si="4"/>
        <v>13.792560148366379</v>
      </c>
      <c r="DC78" s="135">
        <f t="shared" si="5"/>
        <v>9.6608100898441851</v>
      </c>
      <c r="DD78" s="135">
        <f t="shared" si="6"/>
        <v>9.8245923943383957</v>
      </c>
      <c r="DE78" s="136"/>
      <c r="DF78" s="135">
        <f t="shared" si="7"/>
        <v>2699125.7866099998</v>
      </c>
      <c r="DG78" s="135">
        <f t="shared" si="8"/>
        <v>-3201525.6536400011</v>
      </c>
      <c r="DH78" s="135">
        <f t="shared" si="9"/>
        <v>-137845.21596999839</v>
      </c>
      <c r="DI78" s="107">
        <f t="shared" si="10"/>
        <v>-2726</v>
      </c>
      <c r="DJ78" s="107">
        <f t="shared" si="11"/>
        <v>-989</v>
      </c>
      <c r="DK78" s="107">
        <f t="shared" si="12"/>
        <v>-26893</v>
      </c>
      <c r="DL78" s="107">
        <v>805940</v>
      </c>
      <c r="DM78" s="107">
        <v>786164</v>
      </c>
      <c r="DN78" s="107">
        <v>765656</v>
      </c>
      <c r="DO78" s="107">
        <v>726742</v>
      </c>
      <c r="DP78" s="69"/>
      <c r="DQ78" s="238">
        <f t="shared" si="13"/>
        <v>1.0395563885237846</v>
      </c>
      <c r="DR78" s="238">
        <f t="shared" si="14"/>
        <v>1.0176261120682626</v>
      </c>
      <c r="DS78" s="238">
        <f t="shared" si="15"/>
        <v>0.99235054266821154</v>
      </c>
      <c r="DT78" s="238">
        <f t="shared" si="16"/>
        <v>0.9759314591124868</v>
      </c>
      <c r="DU78" s="69"/>
      <c r="DV78" s="135">
        <f t="shared" si="17"/>
        <v>9.8720440458719025</v>
      </c>
      <c r="DW78" s="135">
        <f t="shared" si="18"/>
        <v>13.553661786777313</v>
      </c>
      <c r="DX78" s="135">
        <f t="shared" si="19"/>
        <v>9.735279696495553</v>
      </c>
      <c r="DY78" s="135">
        <f t="shared" si="20"/>
        <v>10.06688769237226</v>
      </c>
      <c r="DZ78" s="69"/>
      <c r="EA78" s="107">
        <v>4810</v>
      </c>
      <c r="EB78" s="107">
        <v>4682</v>
      </c>
      <c r="EC78" s="107">
        <v>4687</v>
      </c>
      <c r="ED78" s="107">
        <v>4505</v>
      </c>
      <c r="EE78" s="69"/>
    </row>
    <row r="79" spans="1:135" ht="16.5" customHeight="1" x14ac:dyDescent="0.2">
      <c r="A79" s="28"/>
      <c r="B79" s="37">
        <v>59</v>
      </c>
      <c r="C79" s="30" t="s">
        <v>77</v>
      </c>
      <c r="D79" s="52">
        <f>'0701 2019'!D79</f>
        <v>519303.35889999999</v>
      </c>
      <c r="E79" s="52">
        <f>'0701 2020'!D79</f>
        <v>472137.67914999998</v>
      </c>
      <c r="F79" s="52">
        <f>'0701 2021'!D79</f>
        <v>556442.39682000002</v>
      </c>
      <c r="G79" s="52">
        <f>'0701 2022'!D79</f>
        <v>367866.16558999999</v>
      </c>
      <c r="H79" s="66">
        <f>'0701 0107 2023'!D79</f>
        <v>1561.17064</v>
      </c>
      <c r="I79" s="69"/>
      <c r="J79" s="52">
        <f>'0701 2019'!G79</f>
        <v>472619.27733999997</v>
      </c>
      <c r="K79" s="52">
        <f>'0701 2020'!G79</f>
        <v>452660.53175999998</v>
      </c>
      <c r="L79" s="52">
        <f>'0701 2021'!G79</f>
        <v>475216.32935000001</v>
      </c>
      <c r="M79" s="52">
        <f>'0701 2022'!G79</f>
        <v>326319.8308</v>
      </c>
      <c r="N79" s="66">
        <f>'0701 0107 2023'!G79</f>
        <v>1561.17064</v>
      </c>
      <c r="O79" s="69"/>
      <c r="P79" s="52">
        <f>'0701 2019'!J79</f>
        <v>0</v>
      </c>
      <c r="Q79" s="52">
        <f>'0701 2020'!J79</f>
        <v>0</v>
      </c>
      <c r="R79" s="52">
        <f>'0701 2021'!J79</f>
        <v>0</v>
      </c>
      <c r="S79" s="52">
        <f>'0701 2022'!J79</f>
        <v>0</v>
      </c>
      <c r="T79" s="66">
        <f>'0701 0107 2023'!J79</f>
        <v>0</v>
      </c>
      <c r="U79" s="69"/>
      <c r="V79" s="52">
        <f>'0701 2019'!M79</f>
        <v>472619.27733999997</v>
      </c>
      <c r="W79" s="52">
        <f>'0701 2020'!M79</f>
        <v>452660.53175999998</v>
      </c>
      <c r="X79" s="52">
        <f>'0701 2021'!M79</f>
        <v>475216.32935000001</v>
      </c>
      <c r="Y79" s="52">
        <f>'0701 2022'!M79</f>
        <v>326319.8308</v>
      </c>
      <c r="Z79" s="66">
        <f>'0701 0107 2023'!M79</f>
        <v>1561.17064</v>
      </c>
      <c r="AA79" s="69"/>
      <c r="AB79" s="52">
        <f>'0701 2019'!P79</f>
        <v>0</v>
      </c>
      <c r="AC79" s="52">
        <f>'0701 2020'!P79</f>
        <v>0</v>
      </c>
      <c r="AD79" s="52">
        <f>'0701 2021'!P79</f>
        <v>0</v>
      </c>
      <c r="AE79" s="52">
        <f>'0701 2022'!P79</f>
        <v>0</v>
      </c>
      <c r="AF79" s="66">
        <f>'0701 0107 2023'!P79</f>
        <v>0</v>
      </c>
      <c r="AG79" s="69"/>
      <c r="AH79" s="52">
        <f>'0701 2019'!S79</f>
        <v>46684.081559999999</v>
      </c>
      <c r="AI79" s="52">
        <f>'0701 2020'!S79</f>
        <v>19477.147389999998</v>
      </c>
      <c r="AJ79" s="52">
        <f>'0701 2021'!S79</f>
        <v>81226.067469999995</v>
      </c>
      <c r="AK79" s="52">
        <f>'0701 2022'!S79</f>
        <v>41546.334790000001</v>
      </c>
      <c r="AL79" s="66">
        <f>'0701 0107 2023'!S79</f>
        <v>0</v>
      </c>
      <c r="AM79" s="69"/>
      <c r="AN79" s="52">
        <f>'0701 2019'!V79</f>
        <v>0</v>
      </c>
      <c r="AO79" s="52">
        <f>'0701 2020'!V79</f>
        <v>0</v>
      </c>
      <c r="AP79" s="52">
        <f>'0701 2021'!V79</f>
        <v>0</v>
      </c>
      <c r="AQ79" s="52">
        <f>'0701 2022'!V79</f>
        <v>0</v>
      </c>
      <c r="AR79" s="66">
        <f>'0701 0107 2023'!V79</f>
        <v>0</v>
      </c>
      <c r="AS79" s="69"/>
      <c r="AT79" s="52">
        <f>'0701 2019'!Y79</f>
        <v>0</v>
      </c>
      <c r="AU79" s="52">
        <f>'0701 2020'!Y79</f>
        <v>0</v>
      </c>
      <c r="AV79" s="52">
        <f>'0701 2021'!Y79</f>
        <v>0</v>
      </c>
      <c r="AW79" s="52">
        <f>'0701 2022'!Y79</f>
        <v>0</v>
      </c>
      <c r="AX79" s="66">
        <f>'0701 0107 2023'!Y79</f>
        <v>0</v>
      </c>
      <c r="AY79" s="69"/>
      <c r="AZ79" s="52">
        <f>'0701 2019'!AB79</f>
        <v>46684.081559999999</v>
      </c>
      <c r="BA79" s="52">
        <f>'0701 2020'!AB79</f>
        <v>19477.147389999998</v>
      </c>
      <c r="BB79" s="52">
        <f>'0701 2021'!AB79</f>
        <v>81226.067469999995</v>
      </c>
      <c r="BC79" s="52">
        <f>'0701 2022'!AB79</f>
        <v>41546.334790000001</v>
      </c>
      <c r="BD79" s="66">
        <f>'0701 0107 2023'!AB79</f>
        <v>0</v>
      </c>
      <c r="BE79" s="69"/>
      <c r="BF79" s="52">
        <f>'0701 2019'!AE79</f>
        <v>0</v>
      </c>
      <c r="BG79" s="52">
        <f>'0701 2020'!AE79</f>
        <v>0</v>
      </c>
      <c r="BH79" s="52">
        <f>'0701 2021'!AE79</f>
        <v>0</v>
      </c>
      <c r="BI79" s="52">
        <f>'0701 2022'!AE79</f>
        <v>0</v>
      </c>
      <c r="BJ79" s="66">
        <f>'0701 0107 2023'!AE79</f>
        <v>0</v>
      </c>
      <c r="BK79" s="69"/>
      <c r="BL79" s="52">
        <f>'0701 2019'!AH79</f>
        <v>0</v>
      </c>
      <c r="BM79" s="52">
        <f>'0701 2020'!AH79</f>
        <v>0</v>
      </c>
      <c r="BN79" s="52">
        <f>'0701 2021'!AH79</f>
        <v>0</v>
      </c>
      <c r="BO79" s="52">
        <f>'0701 2022'!AH79</f>
        <v>0</v>
      </c>
      <c r="BP79" s="66">
        <f>'0701 0107 2023'!AH79</f>
        <v>0</v>
      </c>
      <c r="BQ79" s="69"/>
      <c r="BR79" s="108">
        <v>707</v>
      </c>
      <c r="BS79" s="108">
        <v>746</v>
      </c>
      <c r="BT79" s="108">
        <v>772</v>
      </c>
      <c r="BU79" s="108">
        <v>801.35268213827828</v>
      </c>
      <c r="BV79" s="108">
        <v>845.30010417501398</v>
      </c>
      <c r="BW79" s="69"/>
      <c r="BX79" s="108">
        <v>737.37639134381118</v>
      </c>
      <c r="BY79" s="108">
        <v>781.58272668746599</v>
      </c>
      <c r="BZ79" s="108">
        <v>818</v>
      </c>
      <c r="CA79" s="108">
        <v>839.91942160163364</v>
      </c>
      <c r="CB79" s="108">
        <v>891.1996691382825</v>
      </c>
      <c r="CC79" s="69"/>
      <c r="CD79" s="108">
        <v>654.41823438220138</v>
      </c>
      <c r="CE79" s="108">
        <v>679.6519045015491</v>
      </c>
      <c r="CF79" s="108">
        <v>684</v>
      </c>
      <c r="CG79" s="108">
        <v>721.85882486775495</v>
      </c>
      <c r="CH79" s="108">
        <v>748.58387799564275</v>
      </c>
      <c r="CI79" s="69"/>
      <c r="CJ79" s="108">
        <v>92.944853762000449</v>
      </c>
      <c r="CK79" s="108">
        <v>91.757095158597664</v>
      </c>
      <c r="CL79" s="108">
        <v>89.048205906052999</v>
      </c>
      <c r="CM79" s="69"/>
      <c r="CN79" s="108">
        <v>99.824028155495114</v>
      </c>
      <c r="CO79" s="108">
        <v>98.051713375168376</v>
      </c>
      <c r="CP79" s="108">
        <v>95.024529302572262</v>
      </c>
      <c r="CQ79" s="69"/>
      <c r="CR79" s="108">
        <v>77.059475434059848</v>
      </c>
      <c r="CS79" s="108">
        <v>76.660625640217475</v>
      </c>
      <c r="CT79" s="108">
        <v>74.056211541659735</v>
      </c>
      <c r="CU79" s="69"/>
      <c r="CV79" s="108">
        <v>46482</v>
      </c>
      <c r="CW79" s="108">
        <v>44790</v>
      </c>
      <c r="CX79" s="108">
        <v>43128</v>
      </c>
      <c r="CY79" s="108">
        <v>42194</v>
      </c>
      <c r="CZ79" s="69"/>
      <c r="DA79" s="109">
        <f t="shared" ref="DA79:DA107" si="21">D79/CV79</f>
        <v>11.172138868809432</v>
      </c>
      <c r="DB79" s="109">
        <f t="shared" ref="DB79:DB107" si="22">E79/CW79</f>
        <v>10.541140414154945</v>
      </c>
      <c r="DC79" s="109">
        <f t="shared" ref="DC79:DC107" si="23">F79/CX79</f>
        <v>12.902114561769617</v>
      </c>
      <c r="DD79" s="109">
        <f t="shared" ref="DD79:DD107" si="24">G79/CY79</f>
        <v>8.7184473050670714</v>
      </c>
      <c r="DE79" s="136"/>
      <c r="DF79" s="109">
        <f t="shared" ref="DF79:DF107" si="25">E79-D79</f>
        <v>-47165.67975000001</v>
      </c>
      <c r="DG79" s="109">
        <f t="shared" ref="DG79:DG107" si="26">F79-E79</f>
        <v>84304.717670000042</v>
      </c>
      <c r="DH79" s="109">
        <f t="shared" ref="DH79:DH107" si="27">G79-F79</f>
        <v>-188576.23123000003</v>
      </c>
      <c r="DI79" s="108">
        <f t="shared" ref="DI79:DI107" si="28">CW79-CV79</f>
        <v>-1692</v>
      </c>
      <c r="DJ79" s="108">
        <f t="shared" ref="DJ79:DJ107" si="29">CX79-CW79</f>
        <v>-1662</v>
      </c>
      <c r="DK79" s="108">
        <f t="shared" ref="DK79:DK107" si="30">CY79-CX79</f>
        <v>-934</v>
      </c>
      <c r="DL79" s="108">
        <v>44452</v>
      </c>
      <c r="DM79" s="108">
        <v>41630</v>
      </c>
      <c r="DN79" s="108">
        <v>39573</v>
      </c>
      <c r="DO79" s="108">
        <v>37573</v>
      </c>
      <c r="DP79" s="69"/>
      <c r="DQ79" s="239">
        <f t="shared" ref="DQ79:DQ107" si="31">DL79/CV79</f>
        <v>0.95632718041392362</v>
      </c>
      <c r="DR79" s="239">
        <f t="shared" ref="DR79:DR107" si="32">DM79/CW79</f>
        <v>0.92944853762000446</v>
      </c>
      <c r="DS79" s="239">
        <f t="shared" ref="DS79:DS107" si="33">DN79/CX79</f>
        <v>0.91757095158597668</v>
      </c>
      <c r="DT79" s="239">
        <f t="shared" ref="DT79:DT107" si="34">DO79/CY79</f>
        <v>0.89048205906052991</v>
      </c>
      <c r="DU79" s="69"/>
      <c r="DV79" s="109">
        <f t="shared" ref="DV79:DV107" si="35">D79/DL79</f>
        <v>11.682339577521821</v>
      </c>
      <c r="DW79" s="109">
        <f t="shared" ref="DW79:DW107" si="36">E79/DM79</f>
        <v>11.341284630074465</v>
      </c>
      <c r="DX79" s="109">
        <f t="shared" ref="DX79:DX107" si="37">F79/DN79</f>
        <v>14.061162833750284</v>
      </c>
      <c r="DY79" s="109">
        <f t="shared" ref="DY79:DY107" si="38">G79/DO79</f>
        <v>9.7907051763234243</v>
      </c>
      <c r="DZ79" s="69"/>
      <c r="EA79" s="108">
        <v>365</v>
      </c>
      <c r="EB79" s="108">
        <v>266</v>
      </c>
      <c r="EC79" s="108">
        <v>246</v>
      </c>
      <c r="ED79" s="108">
        <v>240</v>
      </c>
      <c r="EE79" s="69"/>
    </row>
    <row r="80" spans="1:135" s="60" customFormat="1" ht="16.5" customHeight="1" x14ac:dyDescent="0.2">
      <c r="A80" s="58"/>
      <c r="B80" s="59">
        <v>60</v>
      </c>
      <c r="C80" s="56" t="s">
        <v>78</v>
      </c>
      <c r="D80" s="57">
        <f>'0701 2019'!D80</f>
        <v>1267557.9604200001</v>
      </c>
      <c r="E80" s="57">
        <f>'0701 2020'!D80</f>
        <v>1907957.0904999999</v>
      </c>
      <c r="F80" s="57">
        <f>'0701 2021'!D80</f>
        <v>1324320.6749</v>
      </c>
      <c r="G80" s="57">
        <f>'0701 2022'!D80</f>
        <v>229794.08377</v>
      </c>
      <c r="H80" s="67">
        <f>'0701 0107 2023'!D80</f>
        <v>281643.94156000001</v>
      </c>
      <c r="I80" s="71"/>
      <c r="J80" s="57">
        <f>'0701 2019'!G80</f>
        <v>1267557.9604200001</v>
      </c>
      <c r="K80" s="57">
        <f>'0701 2020'!G80</f>
        <v>1904457.0904999999</v>
      </c>
      <c r="L80" s="57">
        <f>'0701 2021'!G80</f>
        <v>1324320.6749</v>
      </c>
      <c r="M80" s="57">
        <f>'0701 2022'!G80</f>
        <v>229694.08377</v>
      </c>
      <c r="N80" s="67">
        <f>'0701 0107 2023'!G80</f>
        <v>281643.94156000001</v>
      </c>
      <c r="O80" s="71"/>
      <c r="P80" s="57">
        <f>'0701 2019'!J80</f>
        <v>24435.384119999999</v>
      </c>
      <c r="Q80" s="57">
        <f>'0701 2020'!J80</f>
        <v>75000</v>
      </c>
      <c r="R80" s="57">
        <f>'0701 2021'!J80</f>
        <v>25000</v>
      </c>
      <c r="S80" s="57">
        <f>'0701 2022'!J80</f>
        <v>0</v>
      </c>
      <c r="T80" s="67">
        <f>'0701 0107 2023'!J80</f>
        <v>0</v>
      </c>
      <c r="U80" s="71"/>
      <c r="V80" s="57">
        <f>'0701 2019'!M80</f>
        <v>1243122.5763000001</v>
      </c>
      <c r="W80" s="57">
        <f>'0701 2020'!M80</f>
        <v>1829457.0904999999</v>
      </c>
      <c r="X80" s="57">
        <f>'0701 2021'!M80</f>
        <v>1299320.6749</v>
      </c>
      <c r="Y80" s="57">
        <f>'0701 2022'!M80</f>
        <v>229694.08377</v>
      </c>
      <c r="Z80" s="67">
        <f>'0701 0107 2023'!M80</f>
        <v>281643.94156000001</v>
      </c>
      <c r="AA80" s="71"/>
      <c r="AB80" s="57">
        <f>'0701 2019'!P80</f>
        <v>0</v>
      </c>
      <c r="AC80" s="57">
        <f>'0701 2020'!P80</f>
        <v>0</v>
      </c>
      <c r="AD80" s="57">
        <f>'0701 2021'!P80</f>
        <v>0</v>
      </c>
      <c r="AE80" s="57">
        <f>'0701 2022'!P80</f>
        <v>0</v>
      </c>
      <c r="AF80" s="67">
        <f>'0701 0107 2023'!P80</f>
        <v>0</v>
      </c>
      <c r="AG80" s="71"/>
      <c r="AH80" s="57">
        <f>'0701 2019'!S80</f>
        <v>0</v>
      </c>
      <c r="AI80" s="57">
        <f>'0701 2020'!S80</f>
        <v>3500</v>
      </c>
      <c r="AJ80" s="57">
        <f>'0701 2021'!S80</f>
        <v>0</v>
      </c>
      <c r="AK80" s="57">
        <f>'0701 2022'!S80</f>
        <v>100</v>
      </c>
      <c r="AL80" s="67">
        <f>'0701 0107 2023'!S80</f>
        <v>0</v>
      </c>
      <c r="AM80" s="71"/>
      <c r="AN80" s="57">
        <f>'0701 2019'!V80</f>
        <v>0</v>
      </c>
      <c r="AO80" s="57">
        <f>'0701 2020'!V80</f>
        <v>0</v>
      </c>
      <c r="AP80" s="57">
        <f>'0701 2021'!V80</f>
        <v>0</v>
      </c>
      <c r="AQ80" s="57">
        <f>'0701 2022'!V80</f>
        <v>0</v>
      </c>
      <c r="AR80" s="67">
        <f>'0701 0107 2023'!V80</f>
        <v>0</v>
      </c>
      <c r="AS80" s="71"/>
      <c r="AT80" s="57">
        <f>'0701 2019'!Y80</f>
        <v>0</v>
      </c>
      <c r="AU80" s="57">
        <f>'0701 2020'!Y80</f>
        <v>0</v>
      </c>
      <c r="AV80" s="57">
        <f>'0701 2021'!Y80</f>
        <v>0</v>
      </c>
      <c r="AW80" s="57">
        <f>'0701 2022'!Y80</f>
        <v>0</v>
      </c>
      <c r="AX80" s="67">
        <f>'0701 0107 2023'!Y80</f>
        <v>0</v>
      </c>
      <c r="AY80" s="71"/>
      <c r="AZ80" s="57">
        <f>'0701 2019'!AB80</f>
        <v>0</v>
      </c>
      <c r="BA80" s="57">
        <f>'0701 2020'!AB80</f>
        <v>0</v>
      </c>
      <c r="BB80" s="57">
        <f>'0701 2021'!AB80</f>
        <v>0</v>
      </c>
      <c r="BC80" s="57">
        <f>'0701 2022'!AB80</f>
        <v>0</v>
      </c>
      <c r="BD80" s="67">
        <f>'0701 0107 2023'!AB80</f>
        <v>0</v>
      </c>
      <c r="BE80" s="71"/>
      <c r="BF80" s="57">
        <f>'0701 2019'!AE80</f>
        <v>0</v>
      </c>
      <c r="BG80" s="57">
        <f>'0701 2020'!AE80</f>
        <v>3500</v>
      </c>
      <c r="BH80" s="57">
        <f>'0701 2021'!AE80</f>
        <v>0</v>
      </c>
      <c r="BI80" s="57">
        <f>'0701 2022'!AE80</f>
        <v>100</v>
      </c>
      <c r="BJ80" s="67">
        <f>'0701 0107 2023'!AE80</f>
        <v>0</v>
      </c>
      <c r="BK80" s="71"/>
      <c r="BL80" s="57">
        <f>'0701 2019'!AH80</f>
        <v>0</v>
      </c>
      <c r="BM80" s="57">
        <f>'0701 2020'!AH80</f>
        <v>0</v>
      </c>
      <c r="BN80" s="57">
        <f>'0701 2021'!AH80</f>
        <v>0</v>
      </c>
      <c r="BO80" s="57">
        <f>'0701 2022'!AH80</f>
        <v>0</v>
      </c>
      <c r="BP80" s="67">
        <f>'0701 0107 2023'!AH80</f>
        <v>0</v>
      </c>
      <c r="BQ80" s="71"/>
      <c r="BR80" s="117">
        <v>742</v>
      </c>
      <c r="BS80" s="117">
        <v>769</v>
      </c>
      <c r="BT80" s="117">
        <v>801</v>
      </c>
      <c r="BU80" s="117">
        <v>854.95359240921459</v>
      </c>
      <c r="BV80" s="117">
        <v>876.24245711573667</v>
      </c>
      <c r="BW80" s="71"/>
      <c r="BX80" s="117">
        <v>739.42324973449877</v>
      </c>
      <c r="BY80" s="117">
        <v>763.3067372018005</v>
      </c>
      <c r="BZ80" s="117">
        <v>787</v>
      </c>
      <c r="CA80" s="117">
        <v>846.18467545933538</v>
      </c>
      <c r="CB80" s="117">
        <v>875.5865507873599</v>
      </c>
      <c r="CC80" s="71"/>
      <c r="CD80" s="117">
        <v>755.66907315601975</v>
      </c>
      <c r="CE80" s="117">
        <v>805.61826936524744</v>
      </c>
      <c r="CF80" s="117">
        <v>890</v>
      </c>
      <c r="CG80" s="117">
        <v>911.6068034967692</v>
      </c>
      <c r="CH80" s="117">
        <v>880.4372351894101</v>
      </c>
      <c r="CI80" s="71"/>
      <c r="CJ80" s="117">
        <v>96.468326097733183</v>
      </c>
      <c r="CK80" s="117">
        <v>94.140649731295923</v>
      </c>
      <c r="CL80" s="117">
        <v>93.267021054342024</v>
      </c>
      <c r="CM80" s="71"/>
      <c r="CN80" s="117">
        <v>99.157196044108375</v>
      </c>
      <c r="CO80" s="117">
        <v>96.507282650258972</v>
      </c>
      <c r="CP80" s="117">
        <v>94.965436343774059</v>
      </c>
      <c r="CQ80" s="71"/>
      <c r="CR80" s="117">
        <v>81.776472301791529</v>
      </c>
      <c r="CS80" s="117">
        <v>79.947882736156359</v>
      </c>
      <c r="CT80" s="117">
        <v>82.464832849251096</v>
      </c>
      <c r="CU80" s="71"/>
      <c r="CV80" s="117">
        <v>267721</v>
      </c>
      <c r="CW80" s="117">
        <v>266276</v>
      </c>
      <c r="CX80" s="117">
        <v>268511</v>
      </c>
      <c r="CY80" s="117">
        <v>258474</v>
      </c>
      <c r="CZ80" s="71"/>
      <c r="DA80" s="137">
        <f t="shared" si="21"/>
        <v>4.73462283653505</v>
      </c>
      <c r="DB80" s="137">
        <f t="shared" si="22"/>
        <v>7.1653363070648499</v>
      </c>
      <c r="DC80" s="137">
        <f t="shared" si="23"/>
        <v>4.9320909567950659</v>
      </c>
      <c r="DD80" s="137">
        <f t="shared" si="24"/>
        <v>0.88904138818604583</v>
      </c>
      <c r="DE80" s="138"/>
      <c r="DF80" s="137">
        <f t="shared" si="25"/>
        <v>640399.1300799998</v>
      </c>
      <c r="DG80" s="137">
        <f t="shared" si="26"/>
        <v>-583636.41559999995</v>
      </c>
      <c r="DH80" s="137">
        <f t="shared" si="27"/>
        <v>-1094526.5911300001</v>
      </c>
      <c r="DI80" s="117">
        <f t="shared" si="28"/>
        <v>-1445</v>
      </c>
      <c r="DJ80" s="117">
        <f t="shared" si="29"/>
        <v>2235</v>
      </c>
      <c r="DK80" s="117">
        <f t="shared" si="30"/>
        <v>-10037</v>
      </c>
      <c r="DL80" s="117">
        <v>263646</v>
      </c>
      <c r="DM80" s="117">
        <v>256872</v>
      </c>
      <c r="DN80" s="117">
        <v>252778</v>
      </c>
      <c r="DO80" s="117">
        <v>241071</v>
      </c>
      <c r="DP80" s="71"/>
      <c r="DQ80" s="240">
        <f t="shared" si="31"/>
        <v>0.9847789303043093</v>
      </c>
      <c r="DR80" s="240">
        <f t="shared" si="32"/>
        <v>0.96468326097733181</v>
      </c>
      <c r="DS80" s="240">
        <f t="shared" si="33"/>
        <v>0.94140649731295922</v>
      </c>
      <c r="DT80" s="240">
        <f t="shared" si="34"/>
        <v>0.93267021054342025</v>
      </c>
      <c r="DU80" s="71"/>
      <c r="DV80" s="137">
        <f t="shared" si="35"/>
        <v>4.8078027370792658</v>
      </c>
      <c r="DW80" s="137">
        <f t="shared" si="36"/>
        <v>7.4276569283534206</v>
      </c>
      <c r="DX80" s="137">
        <f t="shared" si="37"/>
        <v>5.239066196029718</v>
      </c>
      <c r="DY80" s="137">
        <f t="shared" si="38"/>
        <v>0.95322159766209957</v>
      </c>
      <c r="DZ80" s="71"/>
      <c r="EA80" s="117">
        <v>1824</v>
      </c>
      <c r="EB80" s="117">
        <v>1822</v>
      </c>
      <c r="EC80" s="117">
        <v>1815</v>
      </c>
      <c r="ED80" s="117">
        <v>1784</v>
      </c>
      <c r="EE80" s="71"/>
    </row>
    <row r="81" spans="1:135" ht="16.5" customHeight="1" x14ac:dyDescent="0.2">
      <c r="A81" s="31"/>
      <c r="B81" s="37">
        <v>61</v>
      </c>
      <c r="C81" s="30" t="s">
        <v>79</v>
      </c>
      <c r="D81" s="52">
        <f>'0701 2019'!D81</f>
        <v>1391573.7451500001</v>
      </c>
      <c r="E81" s="52">
        <f>'0701 2020'!D81</f>
        <v>2482694.8744399999</v>
      </c>
      <c r="F81" s="52">
        <f>'0701 2021'!D81</f>
        <v>2158233.03357</v>
      </c>
      <c r="G81" s="52">
        <f>'0701 2022'!D81</f>
        <v>1301546.6054199999</v>
      </c>
      <c r="H81" s="66">
        <f>'0701 0107 2023'!D81</f>
        <v>132831.5704</v>
      </c>
      <c r="I81" s="69"/>
      <c r="J81" s="52">
        <f>'0701 2019'!G81</f>
        <v>1391573.7451500001</v>
      </c>
      <c r="K81" s="52">
        <f>'0701 2020'!G81</f>
        <v>2482694.8744399999</v>
      </c>
      <c r="L81" s="52">
        <f>'0701 2021'!G81</f>
        <v>2158233.03357</v>
      </c>
      <c r="M81" s="52">
        <f>'0701 2022'!G81</f>
        <v>1301546.6054199999</v>
      </c>
      <c r="N81" s="66">
        <f>'0701 0107 2023'!G81</f>
        <v>132831.5704</v>
      </c>
      <c r="O81" s="69"/>
      <c r="P81" s="52">
        <f>'0701 2019'!J81</f>
        <v>107000</v>
      </c>
      <c r="Q81" s="52">
        <f>'0701 2020'!J81</f>
        <v>546193.75</v>
      </c>
      <c r="R81" s="52">
        <f>'0701 2021'!J81</f>
        <v>88987.540000000008</v>
      </c>
      <c r="S81" s="52">
        <f>'0701 2022'!J81</f>
        <v>0</v>
      </c>
      <c r="T81" s="66">
        <f>'0701 0107 2023'!J81</f>
        <v>0</v>
      </c>
      <c r="U81" s="69"/>
      <c r="V81" s="52">
        <f>'0701 2019'!M81</f>
        <v>1284573.7451500001</v>
      </c>
      <c r="W81" s="52">
        <f>'0701 2020'!M81</f>
        <v>1936501.1244399999</v>
      </c>
      <c r="X81" s="52">
        <f>'0701 2021'!M81</f>
        <v>2069245.4935699999</v>
      </c>
      <c r="Y81" s="52">
        <f>'0701 2022'!M81</f>
        <v>1301546.6054199999</v>
      </c>
      <c r="Z81" s="66">
        <f>'0701 0107 2023'!M81</f>
        <v>132831.5704</v>
      </c>
      <c r="AA81" s="69"/>
      <c r="AB81" s="52">
        <f>'0701 2019'!P81</f>
        <v>0</v>
      </c>
      <c r="AC81" s="52">
        <f>'0701 2020'!P81</f>
        <v>0</v>
      </c>
      <c r="AD81" s="52">
        <f>'0701 2021'!P81</f>
        <v>0</v>
      </c>
      <c r="AE81" s="52">
        <f>'0701 2022'!P81</f>
        <v>0</v>
      </c>
      <c r="AF81" s="66">
        <f>'0701 0107 2023'!P81</f>
        <v>0</v>
      </c>
      <c r="AG81" s="69"/>
      <c r="AH81" s="52">
        <f>'0701 2019'!S81</f>
        <v>0</v>
      </c>
      <c r="AI81" s="52">
        <f>'0701 2020'!S81</f>
        <v>0</v>
      </c>
      <c r="AJ81" s="52">
        <f>'0701 2021'!S81</f>
        <v>0</v>
      </c>
      <c r="AK81" s="52">
        <f>'0701 2022'!S81</f>
        <v>0</v>
      </c>
      <c r="AL81" s="66">
        <f>'0701 0107 2023'!S81</f>
        <v>0</v>
      </c>
      <c r="AM81" s="69"/>
      <c r="AN81" s="52">
        <f>'0701 2019'!V81</f>
        <v>0</v>
      </c>
      <c r="AO81" s="52">
        <f>'0701 2020'!V81</f>
        <v>0</v>
      </c>
      <c r="AP81" s="52">
        <f>'0701 2021'!V81</f>
        <v>0</v>
      </c>
      <c r="AQ81" s="52">
        <f>'0701 2022'!V81</f>
        <v>0</v>
      </c>
      <c r="AR81" s="66">
        <f>'0701 0107 2023'!V81</f>
        <v>0</v>
      </c>
      <c r="AS81" s="69"/>
      <c r="AT81" s="52">
        <f>'0701 2019'!Y81</f>
        <v>0</v>
      </c>
      <c r="AU81" s="52">
        <f>'0701 2020'!Y81</f>
        <v>0</v>
      </c>
      <c r="AV81" s="52">
        <f>'0701 2021'!Y81</f>
        <v>0</v>
      </c>
      <c r="AW81" s="52">
        <f>'0701 2022'!Y81</f>
        <v>0</v>
      </c>
      <c r="AX81" s="66">
        <f>'0701 0107 2023'!Y81</f>
        <v>0</v>
      </c>
      <c r="AY81" s="69"/>
      <c r="AZ81" s="52">
        <f>'0701 2019'!AB81</f>
        <v>0</v>
      </c>
      <c r="BA81" s="52">
        <f>'0701 2020'!AB81</f>
        <v>0</v>
      </c>
      <c r="BB81" s="52">
        <f>'0701 2021'!AB81</f>
        <v>0</v>
      </c>
      <c r="BC81" s="52">
        <f>'0701 2022'!AB81</f>
        <v>0</v>
      </c>
      <c r="BD81" s="66">
        <f>'0701 0107 2023'!AB81</f>
        <v>0</v>
      </c>
      <c r="BE81" s="69"/>
      <c r="BF81" s="52">
        <f>'0701 2019'!AE81</f>
        <v>0</v>
      </c>
      <c r="BG81" s="52">
        <f>'0701 2020'!AE81</f>
        <v>0</v>
      </c>
      <c r="BH81" s="52">
        <f>'0701 2021'!AE81</f>
        <v>0</v>
      </c>
      <c r="BI81" s="52">
        <f>'0701 2022'!AE81</f>
        <v>0</v>
      </c>
      <c r="BJ81" s="66">
        <f>'0701 0107 2023'!AE81</f>
        <v>0</v>
      </c>
      <c r="BK81" s="69"/>
      <c r="BL81" s="52">
        <f>'0701 2019'!AH81</f>
        <v>0</v>
      </c>
      <c r="BM81" s="52">
        <f>'0701 2020'!AH81</f>
        <v>0</v>
      </c>
      <c r="BN81" s="52">
        <f>'0701 2021'!AH81</f>
        <v>0</v>
      </c>
      <c r="BO81" s="52">
        <f>'0701 2022'!AH81</f>
        <v>0</v>
      </c>
      <c r="BP81" s="66">
        <f>'0701 0107 2023'!AH81</f>
        <v>0</v>
      </c>
      <c r="BQ81" s="69"/>
      <c r="BR81" s="108">
        <v>609</v>
      </c>
      <c r="BS81" s="108">
        <v>635</v>
      </c>
      <c r="BT81" s="108">
        <v>675</v>
      </c>
      <c r="BU81" s="108">
        <v>737.26620261281369</v>
      </c>
      <c r="BV81" s="108">
        <v>749.66298626267815</v>
      </c>
      <c r="BW81" s="69"/>
      <c r="BX81" s="108">
        <v>589.7333403460791</v>
      </c>
      <c r="BY81" s="108">
        <v>614.54823248707589</v>
      </c>
      <c r="BZ81" s="108">
        <v>672</v>
      </c>
      <c r="CA81" s="108">
        <v>714.02067895541973</v>
      </c>
      <c r="CB81" s="108">
        <v>721.06661882281708</v>
      </c>
      <c r="CC81" s="69"/>
      <c r="CD81" s="108">
        <v>649.5778438564887</v>
      </c>
      <c r="CE81" s="108">
        <v>678.60920756105418</v>
      </c>
      <c r="CF81" s="108">
        <v>682</v>
      </c>
      <c r="CG81" s="108">
        <v>794.75689599656539</v>
      </c>
      <c r="CH81" s="108">
        <v>821.61094653688815</v>
      </c>
      <c r="CI81" s="69"/>
      <c r="CJ81" s="108">
        <v>124.49949399392793</v>
      </c>
      <c r="CK81" s="108">
        <v>120.25547254036948</v>
      </c>
      <c r="CL81" s="108">
        <v>116.66238520326247</v>
      </c>
      <c r="CM81" s="69"/>
      <c r="CN81" s="108">
        <v>129.27874690745205</v>
      </c>
      <c r="CO81" s="108">
        <v>127.66060900747584</v>
      </c>
      <c r="CP81" s="108">
        <v>124.39350584722568</v>
      </c>
      <c r="CQ81" s="69"/>
      <c r="CR81" s="108">
        <v>113.45039892163649</v>
      </c>
      <c r="CS81" s="108">
        <v>103.80161382896114</v>
      </c>
      <c r="CT81" s="108">
        <v>99.591374218803651</v>
      </c>
      <c r="CU81" s="69"/>
      <c r="CV81" s="108">
        <v>88235</v>
      </c>
      <c r="CW81" s="108">
        <v>90908</v>
      </c>
      <c r="CX81" s="108">
        <v>95431</v>
      </c>
      <c r="CY81" s="108">
        <v>93426</v>
      </c>
      <c r="CZ81" s="69"/>
      <c r="DA81" s="109">
        <f t="shared" si="21"/>
        <v>15.771221682438943</v>
      </c>
      <c r="DB81" s="109">
        <f t="shared" si="22"/>
        <v>27.309971338496062</v>
      </c>
      <c r="DC81" s="109">
        <f t="shared" si="23"/>
        <v>22.61563887594178</v>
      </c>
      <c r="DD81" s="109">
        <f t="shared" si="24"/>
        <v>13.93131039988868</v>
      </c>
      <c r="DE81" s="136"/>
      <c r="DF81" s="109">
        <f t="shared" si="25"/>
        <v>1091121.1292899998</v>
      </c>
      <c r="DG81" s="109">
        <f t="shared" si="26"/>
        <v>-324461.84086999996</v>
      </c>
      <c r="DH81" s="109">
        <f t="shared" si="27"/>
        <v>-856686.42815000005</v>
      </c>
      <c r="DI81" s="108">
        <f t="shared" si="28"/>
        <v>2673</v>
      </c>
      <c r="DJ81" s="108">
        <f t="shared" si="29"/>
        <v>4523</v>
      </c>
      <c r="DK81" s="108">
        <f t="shared" si="30"/>
        <v>-2005</v>
      </c>
      <c r="DL81" s="108">
        <v>112673</v>
      </c>
      <c r="DM81" s="108">
        <v>113180</v>
      </c>
      <c r="DN81" s="108">
        <v>114761</v>
      </c>
      <c r="DO81" s="108">
        <v>108993</v>
      </c>
      <c r="DP81" s="69"/>
      <c r="DQ81" s="239">
        <f t="shared" si="31"/>
        <v>1.2769649232164106</v>
      </c>
      <c r="DR81" s="239">
        <f t="shared" si="32"/>
        <v>1.2449949399392792</v>
      </c>
      <c r="DS81" s="239">
        <f t="shared" si="33"/>
        <v>1.2025547254036948</v>
      </c>
      <c r="DT81" s="239">
        <f t="shared" si="34"/>
        <v>1.1666238520326246</v>
      </c>
      <c r="DU81" s="69"/>
      <c r="DV81" s="109">
        <f t="shared" si="35"/>
        <v>12.350551996929168</v>
      </c>
      <c r="DW81" s="109">
        <f t="shared" si="36"/>
        <v>21.93580910443541</v>
      </c>
      <c r="DX81" s="109">
        <f t="shared" si="37"/>
        <v>18.806328226226679</v>
      </c>
      <c r="DY81" s="109">
        <f t="shared" si="38"/>
        <v>11.941561434404043</v>
      </c>
      <c r="DZ81" s="69"/>
      <c r="EA81" s="108">
        <v>312</v>
      </c>
      <c r="EB81" s="108">
        <v>314</v>
      </c>
      <c r="EC81" s="108">
        <v>346</v>
      </c>
      <c r="ED81" s="108">
        <v>324</v>
      </c>
      <c r="EE81" s="69"/>
    </row>
    <row r="82" spans="1:135" ht="16.5" customHeight="1" x14ac:dyDescent="0.2">
      <c r="A82" s="31"/>
      <c r="B82" s="38">
        <v>62</v>
      </c>
      <c r="C82" s="30" t="s">
        <v>80</v>
      </c>
      <c r="D82" s="52">
        <f>'0701 2019'!D82</f>
        <v>1930134.7082200001</v>
      </c>
      <c r="E82" s="52">
        <f>'0701 2020'!D82</f>
        <v>2110077.25954</v>
      </c>
      <c r="F82" s="52">
        <f>'0701 2021'!D82</f>
        <v>1550646.1476199999</v>
      </c>
      <c r="G82" s="52">
        <f>'0701 2022'!D82</f>
        <v>3294612.4027300002</v>
      </c>
      <c r="H82" s="66">
        <f>'0701 0107 2023'!D82</f>
        <v>450478.27704000002</v>
      </c>
      <c r="I82" s="69"/>
      <c r="J82" s="52">
        <f>'0701 2019'!G82</f>
        <v>1929151.1582200001</v>
      </c>
      <c r="K82" s="52">
        <f>'0701 2020'!G82</f>
        <v>2109077.25954</v>
      </c>
      <c r="L82" s="52">
        <f>'0701 2021'!G82</f>
        <v>1549458.1476199999</v>
      </c>
      <c r="M82" s="52">
        <f>'0701 2022'!G82</f>
        <v>3290909.9027300002</v>
      </c>
      <c r="N82" s="66">
        <f>'0701 0107 2023'!G82</f>
        <v>450478.27704000002</v>
      </c>
      <c r="O82" s="69"/>
      <c r="P82" s="52">
        <f>'0701 2019'!J82</f>
        <v>1043559.132</v>
      </c>
      <c r="Q82" s="52">
        <f>'0701 2020'!J82</f>
        <v>1406125.426</v>
      </c>
      <c r="R82" s="52">
        <f>'0701 2021'!J82</f>
        <v>419586.5</v>
      </c>
      <c r="S82" s="52">
        <f>'0701 2022'!J82</f>
        <v>1987210.422</v>
      </c>
      <c r="T82" s="66">
        <f>'0701 0107 2023'!J82</f>
        <v>145771.201</v>
      </c>
      <c r="U82" s="69"/>
      <c r="V82" s="52">
        <f>'0701 2019'!M82</f>
        <v>885592.02622</v>
      </c>
      <c r="W82" s="52">
        <f>'0701 2020'!M82</f>
        <v>702951.83354000002</v>
      </c>
      <c r="X82" s="52">
        <f>'0701 2021'!M82</f>
        <v>1129871.6476199999</v>
      </c>
      <c r="Y82" s="52">
        <f>'0701 2022'!M82</f>
        <v>1303699.48073</v>
      </c>
      <c r="Z82" s="66">
        <f>'0701 0107 2023'!M82</f>
        <v>304707.07604000001</v>
      </c>
      <c r="AA82" s="69"/>
      <c r="AB82" s="52">
        <f>'0701 2019'!P82</f>
        <v>0</v>
      </c>
      <c r="AC82" s="52">
        <f>'0701 2020'!P82</f>
        <v>0</v>
      </c>
      <c r="AD82" s="52">
        <f>'0701 2021'!P82</f>
        <v>0</v>
      </c>
      <c r="AE82" s="52">
        <f>'0701 2022'!P82</f>
        <v>0</v>
      </c>
      <c r="AF82" s="66">
        <f>'0701 0107 2023'!P82</f>
        <v>0</v>
      </c>
      <c r="AG82" s="69"/>
      <c r="AH82" s="52">
        <f>'0701 2019'!S82</f>
        <v>983.55000000000007</v>
      </c>
      <c r="AI82" s="52">
        <f>'0701 2020'!S82</f>
        <v>1000</v>
      </c>
      <c r="AJ82" s="52">
        <f>'0701 2021'!S82</f>
        <v>1188</v>
      </c>
      <c r="AK82" s="52">
        <f>'0701 2022'!S82</f>
        <v>3702.5</v>
      </c>
      <c r="AL82" s="66">
        <f>'0701 0107 2023'!S82</f>
        <v>0</v>
      </c>
      <c r="AM82" s="69"/>
      <c r="AN82" s="52">
        <f>'0701 2019'!V82</f>
        <v>0</v>
      </c>
      <c r="AO82" s="52">
        <f>'0701 2020'!V82</f>
        <v>0</v>
      </c>
      <c r="AP82" s="52">
        <f>'0701 2021'!V82</f>
        <v>0</v>
      </c>
      <c r="AQ82" s="52">
        <f>'0701 2022'!V82</f>
        <v>0</v>
      </c>
      <c r="AR82" s="66">
        <f>'0701 0107 2023'!V82</f>
        <v>0</v>
      </c>
      <c r="AS82" s="69"/>
      <c r="AT82" s="52">
        <f>'0701 2019'!Y82</f>
        <v>0</v>
      </c>
      <c r="AU82" s="52">
        <f>'0701 2020'!Y82</f>
        <v>0</v>
      </c>
      <c r="AV82" s="52">
        <f>'0701 2021'!Y82</f>
        <v>0</v>
      </c>
      <c r="AW82" s="52">
        <f>'0701 2022'!Y82</f>
        <v>0</v>
      </c>
      <c r="AX82" s="66">
        <f>'0701 0107 2023'!Y82</f>
        <v>0</v>
      </c>
      <c r="AY82" s="69"/>
      <c r="AZ82" s="52">
        <f>'0701 2019'!AB82</f>
        <v>0</v>
      </c>
      <c r="BA82" s="52">
        <f>'0701 2020'!AB82</f>
        <v>0</v>
      </c>
      <c r="BB82" s="52">
        <f>'0701 2021'!AB82</f>
        <v>0</v>
      </c>
      <c r="BC82" s="52">
        <f>'0701 2022'!AB82</f>
        <v>3702.5</v>
      </c>
      <c r="BD82" s="66">
        <f>'0701 0107 2023'!AB82</f>
        <v>0</v>
      </c>
      <c r="BE82" s="69"/>
      <c r="BF82" s="52">
        <f>'0701 2019'!AE82</f>
        <v>983.55000000000007</v>
      </c>
      <c r="BG82" s="52">
        <f>'0701 2020'!AE82</f>
        <v>1000</v>
      </c>
      <c r="BH82" s="52">
        <f>'0701 2021'!AE82</f>
        <v>1188</v>
      </c>
      <c r="BI82" s="52">
        <f>'0701 2022'!AE82</f>
        <v>0</v>
      </c>
      <c r="BJ82" s="66">
        <f>'0701 0107 2023'!AE82</f>
        <v>0</v>
      </c>
      <c r="BK82" s="69"/>
      <c r="BL82" s="52">
        <f>'0701 2019'!AH82</f>
        <v>0</v>
      </c>
      <c r="BM82" s="52">
        <f>'0701 2020'!AH82</f>
        <v>0</v>
      </c>
      <c r="BN82" s="52">
        <f>'0701 2021'!AH82</f>
        <v>0</v>
      </c>
      <c r="BO82" s="52">
        <f>'0701 2022'!AH82</f>
        <v>0</v>
      </c>
      <c r="BP82" s="66">
        <f>'0701 0107 2023'!AH82</f>
        <v>0</v>
      </c>
      <c r="BQ82" s="69"/>
      <c r="BR82" s="108">
        <v>760</v>
      </c>
      <c r="BS82" s="108">
        <v>793</v>
      </c>
      <c r="BT82" s="108">
        <v>833</v>
      </c>
      <c r="BU82" s="108">
        <v>866.9192109877755</v>
      </c>
      <c r="BV82" s="108">
        <v>889.10876085803545</v>
      </c>
      <c r="BW82" s="69"/>
      <c r="BX82" s="108">
        <v>766.37567967498182</v>
      </c>
      <c r="BY82" s="108">
        <v>795.16364945343867</v>
      </c>
      <c r="BZ82" s="108">
        <v>833</v>
      </c>
      <c r="CA82" s="108">
        <v>862.80208014683387</v>
      </c>
      <c r="CB82" s="108">
        <v>891.15132276282668</v>
      </c>
      <c r="CC82" s="69"/>
      <c r="CD82" s="108">
        <v>729.83656404408964</v>
      </c>
      <c r="CE82" s="108">
        <v>783.85416666666663</v>
      </c>
      <c r="CF82" s="108">
        <v>833</v>
      </c>
      <c r="CG82" s="108">
        <v>886.03968366718755</v>
      </c>
      <c r="CH82" s="108">
        <v>879.80793030048017</v>
      </c>
      <c r="CI82" s="69"/>
      <c r="CJ82" s="108">
        <v>104.20800837921615</v>
      </c>
      <c r="CK82" s="108">
        <v>101.18363811450223</v>
      </c>
      <c r="CL82" s="108">
        <v>98.411966394642391</v>
      </c>
      <c r="CM82" s="69"/>
      <c r="CN82" s="108">
        <v>109.42887062993394</v>
      </c>
      <c r="CO82" s="108">
        <v>106.33221060095728</v>
      </c>
      <c r="CP82" s="108">
        <v>102.91803398680054</v>
      </c>
      <c r="CQ82" s="69"/>
      <c r="CR82" s="108">
        <v>80.428230730927481</v>
      </c>
      <c r="CS82" s="108">
        <v>77.90010956414848</v>
      </c>
      <c r="CT82" s="108">
        <v>77.628987790468685</v>
      </c>
      <c r="CU82" s="69"/>
      <c r="CV82" s="108">
        <v>213338</v>
      </c>
      <c r="CW82" s="108">
        <v>211953</v>
      </c>
      <c r="CX82" s="108">
        <v>206651</v>
      </c>
      <c r="CY82" s="108">
        <v>199492</v>
      </c>
      <c r="CZ82" s="69"/>
      <c r="DA82" s="109">
        <f t="shared" si="21"/>
        <v>9.0473085349070494</v>
      </c>
      <c r="DB82" s="109">
        <f t="shared" si="22"/>
        <v>9.9554017142479694</v>
      </c>
      <c r="DC82" s="109">
        <f t="shared" si="23"/>
        <v>7.5036953492603473</v>
      </c>
      <c r="DD82" s="109">
        <f t="shared" si="24"/>
        <v>16.515010139404087</v>
      </c>
      <c r="DE82" s="136"/>
      <c r="DF82" s="109">
        <f t="shared" si="25"/>
        <v>179942.55131999985</v>
      </c>
      <c r="DG82" s="109">
        <f t="shared" si="26"/>
        <v>-559431.11192000005</v>
      </c>
      <c r="DH82" s="109">
        <f t="shared" si="27"/>
        <v>1743966.2551100003</v>
      </c>
      <c r="DI82" s="108">
        <f t="shared" si="28"/>
        <v>-1385</v>
      </c>
      <c r="DJ82" s="108">
        <f t="shared" si="29"/>
        <v>-5302</v>
      </c>
      <c r="DK82" s="108">
        <f t="shared" si="30"/>
        <v>-7159</v>
      </c>
      <c r="DL82" s="108">
        <v>226705</v>
      </c>
      <c r="DM82" s="108">
        <v>220872</v>
      </c>
      <c r="DN82" s="108">
        <v>209097</v>
      </c>
      <c r="DO82" s="108">
        <v>196324</v>
      </c>
      <c r="DP82" s="69"/>
      <c r="DQ82" s="239">
        <f t="shared" si="31"/>
        <v>1.0626564418903337</v>
      </c>
      <c r="DR82" s="239">
        <f t="shared" si="32"/>
        <v>1.0420800837921615</v>
      </c>
      <c r="DS82" s="239">
        <f t="shared" si="33"/>
        <v>1.0118363811450224</v>
      </c>
      <c r="DT82" s="239">
        <f t="shared" si="34"/>
        <v>0.98411966394642392</v>
      </c>
      <c r="DU82" s="69"/>
      <c r="DV82" s="109">
        <f t="shared" si="35"/>
        <v>8.5138603392955616</v>
      </c>
      <c r="DW82" s="109">
        <f t="shared" si="36"/>
        <v>9.5533940904234118</v>
      </c>
      <c r="DX82" s="109">
        <f t="shared" si="37"/>
        <v>7.4159177205794435</v>
      </c>
      <c r="DY82" s="109">
        <f t="shared" si="38"/>
        <v>16.781506095688762</v>
      </c>
      <c r="DZ82" s="69"/>
      <c r="EA82" s="108">
        <v>1586</v>
      </c>
      <c r="EB82" s="108">
        <v>1572</v>
      </c>
      <c r="EC82" s="108">
        <v>1593</v>
      </c>
      <c r="ED82" s="108">
        <v>1512</v>
      </c>
      <c r="EE82" s="69"/>
    </row>
    <row r="83" spans="1:135" ht="26.65" customHeight="1" x14ac:dyDescent="0.2">
      <c r="A83" s="31"/>
      <c r="B83" s="37">
        <v>63</v>
      </c>
      <c r="C83" s="30" t="s">
        <v>81</v>
      </c>
      <c r="D83" s="52">
        <f>'0701 2019'!D83</f>
        <v>1078268.7381200001</v>
      </c>
      <c r="E83" s="52">
        <f>'0701 2020'!D83</f>
        <v>2907316.7753400002</v>
      </c>
      <c r="F83" s="52">
        <f>'0701 2021'!D83</f>
        <v>230445.32837</v>
      </c>
      <c r="G83" s="52">
        <f>'0701 2022'!D83</f>
        <v>198912.24064999999</v>
      </c>
      <c r="H83" s="66">
        <f>'0701 0107 2023'!D83</f>
        <v>201686.45511000001</v>
      </c>
      <c r="I83" s="69"/>
      <c r="J83" s="52">
        <f>'0701 2019'!G83</f>
        <v>1078268.7381200001</v>
      </c>
      <c r="K83" s="52">
        <f>'0701 2020'!G83</f>
        <v>2907316.7753400002</v>
      </c>
      <c r="L83" s="52">
        <f>'0701 2021'!G83</f>
        <v>230445.32837</v>
      </c>
      <c r="M83" s="52">
        <f>'0701 2022'!G83</f>
        <v>198912.24064999999</v>
      </c>
      <c r="N83" s="66">
        <f>'0701 0107 2023'!G83</f>
        <v>201686.45511000001</v>
      </c>
      <c r="O83" s="69"/>
      <c r="P83" s="52">
        <f>'0701 2019'!J83</f>
        <v>486197.68468000001</v>
      </c>
      <c r="Q83" s="52">
        <f>'0701 2020'!J83</f>
        <v>1891058.4638400001</v>
      </c>
      <c r="R83" s="52">
        <f>'0701 2021'!J83</f>
        <v>182400</v>
      </c>
      <c r="S83" s="52">
        <f>'0701 2022'!J83</f>
        <v>0</v>
      </c>
      <c r="T83" s="66">
        <f>'0701 0107 2023'!J83</f>
        <v>0</v>
      </c>
      <c r="U83" s="69"/>
      <c r="V83" s="52">
        <f>'0701 2019'!M83</f>
        <v>592071.05344000005</v>
      </c>
      <c r="W83" s="52">
        <f>'0701 2020'!M83</f>
        <v>1016258.3115</v>
      </c>
      <c r="X83" s="52">
        <f>'0701 2021'!M83</f>
        <v>48045.328370000003</v>
      </c>
      <c r="Y83" s="52">
        <f>'0701 2022'!M83</f>
        <v>198912.24064999999</v>
      </c>
      <c r="Z83" s="66">
        <f>'0701 0107 2023'!M83</f>
        <v>201686.45511000001</v>
      </c>
      <c r="AA83" s="69"/>
      <c r="AB83" s="52">
        <f>'0701 2019'!P83</f>
        <v>0</v>
      </c>
      <c r="AC83" s="52">
        <f>'0701 2020'!P83</f>
        <v>0</v>
      </c>
      <c r="AD83" s="52">
        <f>'0701 2021'!P83</f>
        <v>0</v>
      </c>
      <c r="AE83" s="52">
        <f>'0701 2022'!P83</f>
        <v>0</v>
      </c>
      <c r="AF83" s="66">
        <f>'0701 0107 2023'!P83</f>
        <v>0</v>
      </c>
      <c r="AG83" s="69"/>
      <c r="AH83" s="52">
        <f>'0701 2019'!S83</f>
        <v>0</v>
      </c>
      <c r="AI83" s="52">
        <f>'0701 2020'!S83</f>
        <v>0</v>
      </c>
      <c r="AJ83" s="52">
        <f>'0701 2021'!S83</f>
        <v>0</v>
      </c>
      <c r="AK83" s="52">
        <f>'0701 2022'!S83</f>
        <v>0</v>
      </c>
      <c r="AL83" s="66">
        <f>'0701 0107 2023'!S83</f>
        <v>0</v>
      </c>
      <c r="AM83" s="69"/>
      <c r="AN83" s="52">
        <f>'0701 2019'!V83</f>
        <v>0</v>
      </c>
      <c r="AO83" s="52">
        <f>'0701 2020'!V83</f>
        <v>0</v>
      </c>
      <c r="AP83" s="52">
        <f>'0701 2021'!V83</f>
        <v>0</v>
      </c>
      <c r="AQ83" s="52">
        <f>'0701 2022'!V83</f>
        <v>0</v>
      </c>
      <c r="AR83" s="66">
        <f>'0701 0107 2023'!V83</f>
        <v>0</v>
      </c>
      <c r="AS83" s="69"/>
      <c r="AT83" s="52">
        <f>'0701 2019'!Y83</f>
        <v>0</v>
      </c>
      <c r="AU83" s="52">
        <f>'0701 2020'!Y83</f>
        <v>0</v>
      </c>
      <c r="AV83" s="52">
        <f>'0701 2021'!Y83</f>
        <v>0</v>
      </c>
      <c r="AW83" s="52">
        <f>'0701 2022'!Y83</f>
        <v>0</v>
      </c>
      <c r="AX83" s="66">
        <f>'0701 0107 2023'!Y83</f>
        <v>0</v>
      </c>
      <c r="AY83" s="69"/>
      <c r="AZ83" s="52">
        <f>'0701 2019'!AB83</f>
        <v>0</v>
      </c>
      <c r="BA83" s="52">
        <f>'0701 2020'!AB83</f>
        <v>0</v>
      </c>
      <c r="BB83" s="52">
        <f>'0701 2021'!AB83</f>
        <v>0</v>
      </c>
      <c r="BC83" s="52">
        <f>'0701 2022'!AB83</f>
        <v>0</v>
      </c>
      <c r="BD83" s="66">
        <f>'0701 0107 2023'!AB83</f>
        <v>0</v>
      </c>
      <c r="BE83" s="69"/>
      <c r="BF83" s="52">
        <f>'0701 2019'!AE83</f>
        <v>0</v>
      </c>
      <c r="BG83" s="52">
        <f>'0701 2020'!AE83</f>
        <v>0</v>
      </c>
      <c r="BH83" s="52">
        <f>'0701 2021'!AE83</f>
        <v>0</v>
      </c>
      <c r="BI83" s="52">
        <f>'0701 2022'!AE83</f>
        <v>0</v>
      </c>
      <c r="BJ83" s="66">
        <f>'0701 0107 2023'!AE83</f>
        <v>0</v>
      </c>
      <c r="BK83" s="69"/>
      <c r="BL83" s="52">
        <f>'0701 2019'!AH83</f>
        <v>0</v>
      </c>
      <c r="BM83" s="52">
        <f>'0701 2020'!AH83</f>
        <v>0</v>
      </c>
      <c r="BN83" s="52">
        <f>'0701 2021'!AH83</f>
        <v>0</v>
      </c>
      <c r="BO83" s="52">
        <f>'0701 2022'!AH83</f>
        <v>0</v>
      </c>
      <c r="BP83" s="66">
        <f>'0701 0107 2023'!AH83</f>
        <v>0</v>
      </c>
      <c r="BQ83" s="69"/>
      <c r="BR83" s="108">
        <v>750</v>
      </c>
      <c r="BS83" s="108">
        <v>776</v>
      </c>
      <c r="BT83" s="108">
        <v>804</v>
      </c>
      <c r="BU83" s="108">
        <v>825.35917544571942</v>
      </c>
      <c r="BV83" s="108">
        <v>817.02279149453761</v>
      </c>
      <c r="BW83" s="69"/>
      <c r="BX83" s="108">
        <v>752.74424267018355</v>
      </c>
      <c r="BY83" s="108">
        <v>770.44703377962026</v>
      </c>
      <c r="BZ83" s="108">
        <v>799</v>
      </c>
      <c r="CA83" s="108">
        <v>815.65089415065268</v>
      </c>
      <c r="CB83" s="108">
        <v>810.46377922575698</v>
      </c>
      <c r="CC83" s="69"/>
      <c r="CD83" s="108">
        <v>718.56585608764215</v>
      </c>
      <c r="CE83" s="108">
        <v>850.39016952193026</v>
      </c>
      <c r="CF83" s="108">
        <v>878</v>
      </c>
      <c r="CG83" s="108">
        <v>952.87958115183244</v>
      </c>
      <c r="CH83" s="108">
        <v>902.59402021043854</v>
      </c>
      <c r="CI83" s="69"/>
      <c r="CJ83" s="108">
        <v>95.806609505806108</v>
      </c>
      <c r="CK83" s="108">
        <v>94.604437617046244</v>
      </c>
      <c r="CL83" s="108">
        <v>94.944625998547565</v>
      </c>
      <c r="CM83" s="69"/>
      <c r="CN83" s="108">
        <v>96.893301610541727</v>
      </c>
      <c r="CO83" s="108">
        <v>95.787950267364607</v>
      </c>
      <c r="CP83" s="108">
        <v>96.450106408134317</v>
      </c>
      <c r="CQ83" s="69"/>
      <c r="CR83" s="108">
        <v>82.921006944444443</v>
      </c>
      <c r="CS83" s="108">
        <v>81.29754860524092</v>
      </c>
      <c r="CT83" s="108">
        <v>77.308402585410889</v>
      </c>
      <c r="CU83" s="69"/>
      <c r="CV83" s="108">
        <v>119507</v>
      </c>
      <c r="CW83" s="108">
        <v>118496</v>
      </c>
      <c r="CX83" s="108">
        <v>115873</v>
      </c>
      <c r="CY83" s="108">
        <v>110160</v>
      </c>
      <c r="CZ83" s="69"/>
      <c r="DA83" s="109">
        <f t="shared" si="21"/>
        <v>9.0226408337586932</v>
      </c>
      <c r="DB83" s="109">
        <f t="shared" si="22"/>
        <v>24.535146969855525</v>
      </c>
      <c r="DC83" s="109">
        <f t="shared" si="23"/>
        <v>1.9887750241212363</v>
      </c>
      <c r="DD83" s="109">
        <f t="shared" si="24"/>
        <v>1.8056666725671751</v>
      </c>
      <c r="DE83" s="136"/>
      <c r="DF83" s="109">
        <f t="shared" si="25"/>
        <v>1829048.0372200001</v>
      </c>
      <c r="DG83" s="109">
        <f t="shared" si="26"/>
        <v>-2676871.4469699999</v>
      </c>
      <c r="DH83" s="109">
        <f t="shared" si="27"/>
        <v>-31533.08772000001</v>
      </c>
      <c r="DI83" s="108">
        <f t="shared" si="28"/>
        <v>-1011</v>
      </c>
      <c r="DJ83" s="108">
        <f t="shared" si="29"/>
        <v>-2623</v>
      </c>
      <c r="DK83" s="108">
        <f t="shared" si="30"/>
        <v>-5713</v>
      </c>
      <c r="DL83" s="108">
        <v>116997</v>
      </c>
      <c r="DM83" s="108">
        <v>113527</v>
      </c>
      <c r="DN83" s="108">
        <v>109621</v>
      </c>
      <c r="DO83" s="108">
        <v>104591</v>
      </c>
      <c r="DP83" s="69"/>
      <c r="DQ83" s="239">
        <f t="shared" si="31"/>
        <v>0.97899704619813066</v>
      </c>
      <c r="DR83" s="239">
        <f t="shared" si="32"/>
        <v>0.95806609505806106</v>
      </c>
      <c r="DS83" s="239">
        <f t="shared" si="33"/>
        <v>0.94604437617046244</v>
      </c>
      <c r="DT83" s="239">
        <f t="shared" si="34"/>
        <v>0.94944625998547572</v>
      </c>
      <c r="DU83" s="69"/>
      <c r="DV83" s="109">
        <f t="shared" si="35"/>
        <v>9.2162084337205243</v>
      </c>
      <c r="DW83" s="109">
        <f t="shared" si="36"/>
        <v>25.609033757079814</v>
      </c>
      <c r="DX83" s="109">
        <f t="shared" si="37"/>
        <v>2.102200567135859</v>
      </c>
      <c r="DY83" s="109">
        <f t="shared" si="38"/>
        <v>1.9018102958189518</v>
      </c>
      <c r="DZ83" s="69"/>
      <c r="EA83" s="108">
        <v>470</v>
      </c>
      <c r="EB83" s="108">
        <v>454</v>
      </c>
      <c r="EC83" s="108">
        <v>441</v>
      </c>
      <c r="ED83" s="108">
        <v>413</v>
      </c>
      <c r="EE83" s="69"/>
    </row>
    <row r="84" spans="1:135" ht="16.5" customHeight="1" x14ac:dyDescent="0.2">
      <c r="A84" s="28"/>
      <c r="B84" s="38">
        <v>64</v>
      </c>
      <c r="C84" s="30" t="s">
        <v>82</v>
      </c>
      <c r="D84" s="52">
        <f>'0701 2019'!D84</f>
        <v>1769436.6675199999</v>
      </c>
      <c r="E84" s="52">
        <f>'0701 2020'!D84</f>
        <v>775217.28596999997</v>
      </c>
      <c r="F84" s="52">
        <f>'0701 2021'!D84</f>
        <v>1633787.7300199999</v>
      </c>
      <c r="G84" s="52">
        <f>'0701 2022'!D84</f>
        <v>1923298.59717</v>
      </c>
      <c r="H84" s="66">
        <f>'0701 0107 2023'!D84</f>
        <v>429256.07685000001</v>
      </c>
      <c r="I84" s="69"/>
      <c r="J84" s="52">
        <f>'0701 2019'!G84</f>
        <v>1769436.6675199999</v>
      </c>
      <c r="K84" s="52">
        <f>'0701 2020'!G84</f>
        <v>775217.28596999997</v>
      </c>
      <c r="L84" s="52">
        <f>'0701 2021'!G84</f>
        <v>1633787.7300199999</v>
      </c>
      <c r="M84" s="52">
        <f>'0701 2022'!G84</f>
        <v>1923298.59717</v>
      </c>
      <c r="N84" s="66">
        <f>'0701 0107 2023'!G84</f>
        <v>429256.07685000001</v>
      </c>
      <c r="O84" s="69"/>
      <c r="P84" s="52">
        <f>'0701 2019'!J84</f>
        <v>276150</v>
      </c>
      <c r="Q84" s="52">
        <f>'0701 2020'!J84</f>
        <v>0</v>
      </c>
      <c r="R84" s="52">
        <f>'0701 2021'!J84</f>
        <v>0</v>
      </c>
      <c r="S84" s="52">
        <f>'0701 2022'!J84</f>
        <v>29033.64</v>
      </c>
      <c r="T84" s="66">
        <f>'0701 0107 2023'!J84</f>
        <v>0</v>
      </c>
      <c r="U84" s="69"/>
      <c r="V84" s="52">
        <f>'0701 2019'!M84</f>
        <v>1493286.6675199999</v>
      </c>
      <c r="W84" s="52">
        <f>'0701 2020'!M84</f>
        <v>775217.28596999997</v>
      </c>
      <c r="X84" s="52">
        <f>'0701 2021'!M84</f>
        <v>1633787.7300199999</v>
      </c>
      <c r="Y84" s="52">
        <f>'0701 2022'!M84</f>
        <v>1894264.9571700001</v>
      </c>
      <c r="Z84" s="66">
        <f>'0701 0107 2023'!M84</f>
        <v>429256.07685000001</v>
      </c>
      <c r="AA84" s="69"/>
      <c r="AB84" s="52">
        <f>'0701 2019'!P84</f>
        <v>0</v>
      </c>
      <c r="AC84" s="52">
        <f>'0701 2020'!P84</f>
        <v>0</v>
      </c>
      <c r="AD84" s="52">
        <f>'0701 2021'!P84</f>
        <v>0</v>
      </c>
      <c r="AE84" s="52">
        <f>'0701 2022'!P84</f>
        <v>0</v>
      </c>
      <c r="AF84" s="66">
        <f>'0701 0107 2023'!P84</f>
        <v>0</v>
      </c>
      <c r="AG84" s="69"/>
      <c r="AH84" s="52">
        <f>'0701 2019'!S84</f>
        <v>0</v>
      </c>
      <c r="AI84" s="52">
        <f>'0701 2020'!S84</f>
        <v>0</v>
      </c>
      <c r="AJ84" s="52">
        <f>'0701 2021'!S84</f>
        <v>0</v>
      </c>
      <c r="AK84" s="52">
        <f>'0701 2022'!S84</f>
        <v>0</v>
      </c>
      <c r="AL84" s="66">
        <f>'0701 0107 2023'!S84</f>
        <v>0</v>
      </c>
      <c r="AM84" s="69"/>
      <c r="AN84" s="52">
        <f>'0701 2019'!V84</f>
        <v>0</v>
      </c>
      <c r="AO84" s="52">
        <f>'0701 2020'!V84</f>
        <v>0</v>
      </c>
      <c r="AP84" s="52">
        <f>'0701 2021'!V84</f>
        <v>0</v>
      </c>
      <c r="AQ84" s="52">
        <f>'0701 2022'!V84</f>
        <v>0</v>
      </c>
      <c r="AR84" s="66">
        <f>'0701 0107 2023'!V84</f>
        <v>0</v>
      </c>
      <c r="AS84" s="69"/>
      <c r="AT84" s="52">
        <f>'0701 2019'!Y84</f>
        <v>0</v>
      </c>
      <c r="AU84" s="52">
        <f>'0701 2020'!Y84</f>
        <v>0</v>
      </c>
      <c r="AV84" s="52">
        <f>'0701 2021'!Y84</f>
        <v>0</v>
      </c>
      <c r="AW84" s="52">
        <f>'0701 2022'!Y84</f>
        <v>0</v>
      </c>
      <c r="AX84" s="66">
        <f>'0701 0107 2023'!Y84</f>
        <v>0</v>
      </c>
      <c r="AY84" s="69"/>
      <c r="AZ84" s="52">
        <f>'0701 2019'!AB84</f>
        <v>0</v>
      </c>
      <c r="BA84" s="52">
        <f>'0701 2020'!AB84</f>
        <v>0</v>
      </c>
      <c r="BB84" s="52">
        <f>'0701 2021'!AB84</f>
        <v>0</v>
      </c>
      <c r="BC84" s="52">
        <f>'0701 2022'!AB84</f>
        <v>0</v>
      </c>
      <c r="BD84" s="66">
        <f>'0701 0107 2023'!AB84</f>
        <v>0</v>
      </c>
      <c r="BE84" s="69"/>
      <c r="BF84" s="52">
        <f>'0701 2019'!AE84</f>
        <v>0</v>
      </c>
      <c r="BG84" s="52">
        <f>'0701 2020'!AE84</f>
        <v>0</v>
      </c>
      <c r="BH84" s="52">
        <f>'0701 2021'!AE84</f>
        <v>0</v>
      </c>
      <c r="BI84" s="52">
        <f>'0701 2022'!AE84</f>
        <v>0</v>
      </c>
      <c r="BJ84" s="66">
        <f>'0701 0107 2023'!AE84</f>
        <v>0</v>
      </c>
      <c r="BK84" s="69"/>
      <c r="BL84" s="52">
        <f>'0701 2019'!AH84</f>
        <v>0</v>
      </c>
      <c r="BM84" s="52">
        <f>'0701 2020'!AH84</f>
        <v>0</v>
      </c>
      <c r="BN84" s="52">
        <f>'0701 2021'!AH84</f>
        <v>0</v>
      </c>
      <c r="BO84" s="52">
        <f>'0701 2022'!AH84</f>
        <v>0</v>
      </c>
      <c r="BP84" s="66">
        <f>'0701 0107 2023'!AH84</f>
        <v>0</v>
      </c>
      <c r="BQ84" s="69"/>
      <c r="BR84" s="108">
        <v>741</v>
      </c>
      <c r="BS84" s="108">
        <v>782</v>
      </c>
      <c r="BT84" s="108">
        <v>814</v>
      </c>
      <c r="BU84" s="108">
        <v>884.83110530088982</v>
      </c>
      <c r="BV84" s="108">
        <v>984.05560098119383</v>
      </c>
      <c r="BW84" s="69"/>
      <c r="BX84" s="108">
        <v>774.76901208244487</v>
      </c>
      <c r="BY84" s="108">
        <v>818.10850439882699</v>
      </c>
      <c r="BZ84" s="108">
        <v>852</v>
      </c>
      <c r="CA84" s="108">
        <v>898.70878131591132</v>
      </c>
      <c r="CB84" s="108">
        <v>1052.6043882574606</v>
      </c>
      <c r="CC84" s="69"/>
      <c r="CD84" s="108">
        <v>608.14249363867691</v>
      </c>
      <c r="CE84" s="108">
        <v>636.84364916397772</v>
      </c>
      <c r="CF84" s="108">
        <v>662</v>
      </c>
      <c r="CG84" s="108">
        <v>821.7126813289658</v>
      </c>
      <c r="CH84" s="108">
        <v>724.06639004149372</v>
      </c>
      <c r="CI84" s="69"/>
      <c r="CJ84" s="108">
        <v>99.89781676801914</v>
      </c>
      <c r="CK84" s="108">
        <v>94.905156801067577</v>
      </c>
      <c r="CL84" s="108">
        <v>93.330726557345002</v>
      </c>
      <c r="CM84" s="69"/>
      <c r="CN84" s="108">
        <v>99.847870182555781</v>
      </c>
      <c r="CO84" s="108">
        <v>95.483686319404697</v>
      </c>
      <c r="CP84" s="108">
        <v>94.003522244998123</v>
      </c>
      <c r="CQ84" s="69"/>
      <c r="CR84" s="108">
        <v>100.15151515151516</v>
      </c>
      <c r="CS84" s="108">
        <v>92.027334851936217</v>
      </c>
      <c r="CT84" s="108">
        <v>89.621139764406237</v>
      </c>
      <c r="CU84" s="69"/>
      <c r="CV84" s="108">
        <v>39990</v>
      </c>
      <c r="CW84" s="108">
        <v>40124</v>
      </c>
      <c r="CX84" s="108">
        <v>41964</v>
      </c>
      <c r="CY84" s="108">
        <v>40919</v>
      </c>
      <c r="CZ84" s="69"/>
      <c r="DA84" s="109">
        <f t="shared" si="21"/>
        <v>44.246978432608152</v>
      </c>
      <c r="DB84" s="109">
        <f t="shared" si="22"/>
        <v>19.320538479962117</v>
      </c>
      <c r="DC84" s="109">
        <f t="shared" si="23"/>
        <v>38.933079068248972</v>
      </c>
      <c r="DD84" s="109">
        <f t="shared" si="24"/>
        <v>47.002580639067425</v>
      </c>
      <c r="DE84" s="136"/>
      <c r="DF84" s="109">
        <f t="shared" si="25"/>
        <v>-994219.38154999993</v>
      </c>
      <c r="DG84" s="109">
        <f t="shared" si="26"/>
        <v>858570.44404999993</v>
      </c>
      <c r="DH84" s="109">
        <f t="shared" si="27"/>
        <v>289510.86715000006</v>
      </c>
      <c r="DI84" s="108">
        <f t="shared" si="28"/>
        <v>134</v>
      </c>
      <c r="DJ84" s="108">
        <f t="shared" si="29"/>
        <v>1840</v>
      </c>
      <c r="DK84" s="108">
        <f t="shared" si="30"/>
        <v>-1045</v>
      </c>
      <c r="DL84" s="108">
        <v>41467</v>
      </c>
      <c r="DM84" s="108">
        <v>40083</v>
      </c>
      <c r="DN84" s="108">
        <v>39826</v>
      </c>
      <c r="DO84" s="108">
        <v>38190</v>
      </c>
      <c r="DP84" s="69"/>
      <c r="DQ84" s="239">
        <f t="shared" si="31"/>
        <v>1.0369342335583895</v>
      </c>
      <c r="DR84" s="239">
        <f t="shared" si="32"/>
        <v>0.99897816768019143</v>
      </c>
      <c r="DS84" s="239">
        <f t="shared" si="33"/>
        <v>0.94905156801067581</v>
      </c>
      <c r="DT84" s="239">
        <f t="shared" si="34"/>
        <v>0.93330726557345001</v>
      </c>
      <c r="DU84" s="69"/>
      <c r="DV84" s="109">
        <f t="shared" si="35"/>
        <v>42.670959257240696</v>
      </c>
      <c r="DW84" s="109">
        <f t="shared" si="36"/>
        <v>19.340301024623905</v>
      </c>
      <c r="DX84" s="109">
        <f t="shared" si="37"/>
        <v>41.023143926580623</v>
      </c>
      <c r="DY84" s="109">
        <f t="shared" si="38"/>
        <v>50.361314406127256</v>
      </c>
      <c r="DZ84" s="69"/>
      <c r="EA84" s="108">
        <v>253</v>
      </c>
      <c r="EB84" s="108">
        <v>254</v>
      </c>
      <c r="EC84" s="108">
        <v>246</v>
      </c>
      <c r="ED84" s="108">
        <v>232</v>
      </c>
      <c r="EE84" s="69"/>
    </row>
    <row r="85" spans="1:135" s="148" customFormat="1" ht="26.65" customHeight="1" x14ac:dyDescent="0.2">
      <c r="A85" s="143"/>
      <c r="B85" s="144"/>
      <c r="C85" s="145" t="s">
        <v>83</v>
      </c>
      <c r="D85" s="146">
        <f>'0701 2019'!D85</f>
        <v>15345447.44681</v>
      </c>
      <c r="E85" s="146">
        <f>'0701 2020'!D85</f>
        <v>15783580.563720001</v>
      </c>
      <c r="F85" s="146">
        <f>'0701 2021'!D85</f>
        <v>10280297.777040001</v>
      </c>
      <c r="G85" s="146">
        <f>'0701 2022'!D85</f>
        <v>6588964.50789</v>
      </c>
      <c r="H85" s="147">
        <f>'0701 0107 2023'!D85</f>
        <v>1466986.4517400002</v>
      </c>
      <c r="I85" s="69"/>
      <c r="J85" s="146">
        <f>'0701 2019'!G85</f>
        <v>13959910.090049999</v>
      </c>
      <c r="K85" s="146">
        <f>'0701 2020'!G85</f>
        <v>14768010.595729999</v>
      </c>
      <c r="L85" s="146">
        <f>'0701 2021'!G85</f>
        <v>9850853.8517000005</v>
      </c>
      <c r="M85" s="146">
        <f>'0701 2022'!G85</f>
        <v>6272812.54947</v>
      </c>
      <c r="N85" s="147">
        <f>'0701 0107 2023'!G85</f>
        <v>1400402.2505000001</v>
      </c>
      <c r="O85" s="69"/>
      <c r="P85" s="146">
        <f>'0701 2019'!J85</f>
        <v>2456958.9913400002</v>
      </c>
      <c r="Q85" s="146">
        <f>'0701 2020'!J85</f>
        <v>1259758.5896600001</v>
      </c>
      <c r="R85" s="146">
        <f>'0701 2021'!J85</f>
        <v>718766.95333000005</v>
      </c>
      <c r="S85" s="146">
        <f>'0701 2022'!J85</f>
        <v>354621.62291999999</v>
      </c>
      <c r="T85" s="147">
        <f>'0701 0107 2023'!J85</f>
        <v>0</v>
      </c>
      <c r="U85" s="69"/>
      <c r="V85" s="146">
        <f>'0701 2019'!M85</f>
        <v>11123892.229710001</v>
      </c>
      <c r="W85" s="146">
        <f>'0701 2020'!M85</f>
        <v>12973137.925069999</v>
      </c>
      <c r="X85" s="146">
        <f>'0701 2021'!M85</f>
        <v>9132086.8983699996</v>
      </c>
      <c r="Y85" s="146">
        <f>'0701 2022'!M85</f>
        <v>5918190.92655</v>
      </c>
      <c r="Z85" s="147">
        <f>'0701 0107 2023'!M85</f>
        <v>1400402.2504999998</v>
      </c>
      <c r="AA85" s="69"/>
      <c r="AB85" s="146">
        <f>'0701 2019'!P85</f>
        <v>379058.86900000001</v>
      </c>
      <c r="AC85" s="146">
        <f>'0701 2020'!P85</f>
        <v>535114.08100000001</v>
      </c>
      <c r="AD85" s="146">
        <f>'0701 2021'!P85</f>
        <v>0</v>
      </c>
      <c r="AE85" s="146">
        <f>'0701 2022'!P85</f>
        <v>0</v>
      </c>
      <c r="AF85" s="147">
        <f>'0701 0107 2023'!P85</f>
        <v>0</v>
      </c>
      <c r="AG85" s="69"/>
      <c r="AH85" s="146">
        <f>'0701 2019'!S85</f>
        <v>1385537.3567600001</v>
      </c>
      <c r="AI85" s="146">
        <f>'0701 2020'!S85</f>
        <v>1015569.96799</v>
      </c>
      <c r="AJ85" s="146">
        <f>'0701 2021'!S85</f>
        <v>429443.92533999996</v>
      </c>
      <c r="AK85" s="146">
        <f>'0701 2022'!S85</f>
        <v>316151.95841999998</v>
      </c>
      <c r="AL85" s="147">
        <f>'0701 0107 2023'!S85</f>
        <v>66584.201239999995</v>
      </c>
      <c r="AM85" s="69"/>
      <c r="AN85" s="146">
        <f>'0701 2019'!V85</f>
        <v>250662.40045000002</v>
      </c>
      <c r="AO85" s="146">
        <f>'0701 2020'!V85</f>
        <v>297092.39238999999</v>
      </c>
      <c r="AP85" s="146">
        <f>'0701 2021'!V85</f>
        <v>0</v>
      </c>
      <c r="AQ85" s="146">
        <f>'0701 2022'!V85</f>
        <v>0</v>
      </c>
      <c r="AR85" s="147">
        <f>'0701 0107 2023'!V85</f>
        <v>0</v>
      </c>
      <c r="AS85" s="69"/>
      <c r="AT85" s="146">
        <f>'0701 2019'!Y85</f>
        <v>0</v>
      </c>
      <c r="AU85" s="146">
        <f>'0701 2020'!Y85</f>
        <v>259123.72372000001</v>
      </c>
      <c r="AV85" s="146">
        <f>'0701 2021'!Y85</f>
        <v>0</v>
      </c>
      <c r="AW85" s="146">
        <f>'0701 2022'!Y85</f>
        <v>0</v>
      </c>
      <c r="AX85" s="147">
        <f>'0701 0107 2023'!Y85</f>
        <v>0</v>
      </c>
      <c r="AY85" s="69"/>
      <c r="AZ85" s="146">
        <f>'0701 2019'!AB85</f>
        <v>682639.02637999994</v>
      </c>
      <c r="BA85" s="146">
        <f>'0701 2020'!AB85</f>
        <v>127092.11163</v>
      </c>
      <c r="BB85" s="146">
        <f>'0701 2021'!AB85</f>
        <v>249074.26335000002</v>
      </c>
      <c r="BC85" s="146">
        <f>'0701 2022'!AB85</f>
        <v>81475.648310000004</v>
      </c>
      <c r="BD85" s="147">
        <f>'0701 0107 2023'!AB85</f>
        <v>1487.15012</v>
      </c>
      <c r="BE85" s="69"/>
      <c r="BF85" s="146">
        <f>'0701 2019'!AE85</f>
        <v>424815.03399000003</v>
      </c>
      <c r="BG85" s="146">
        <f>'0701 2020'!AE85</f>
        <v>332261.74025000003</v>
      </c>
      <c r="BH85" s="146">
        <f>'0701 2021'!AE85</f>
        <v>180369.66198999999</v>
      </c>
      <c r="BI85" s="146">
        <f>'0701 2022'!AE85</f>
        <v>234676.31010999999</v>
      </c>
      <c r="BJ85" s="147">
        <f>'0701 0107 2023'!AE85</f>
        <v>65097.051119999996</v>
      </c>
      <c r="BK85" s="69"/>
      <c r="BL85" s="146">
        <f>'0701 2019'!AH85</f>
        <v>27420.895939999999</v>
      </c>
      <c r="BM85" s="146">
        <f>'0701 2020'!AH85</f>
        <v>0</v>
      </c>
      <c r="BN85" s="146">
        <f>'0701 2021'!AH85</f>
        <v>0</v>
      </c>
      <c r="BO85" s="146">
        <f>'0701 2022'!AH85</f>
        <v>0</v>
      </c>
      <c r="BP85" s="147">
        <f>'0701 0107 2023'!AH85</f>
        <v>0</v>
      </c>
      <c r="BQ85" s="69"/>
      <c r="BR85" s="107">
        <v>632</v>
      </c>
      <c r="BS85" s="107">
        <v>658</v>
      </c>
      <c r="BT85" s="107">
        <v>691</v>
      </c>
      <c r="BU85" s="107">
        <v>744.6052355934919</v>
      </c>
      <c r="BV85" s="107">
        <v>767.22941913183092</v>
      </c>
      <c r="BW85" s="69"/>
      <c r="BX85" s="107">
        <v>667.18499596926927</v>
      </c>
      <c r="BY85" s="107">
        <v>689.23151966742375</v>
      </c>
      <c r="BZ85" s="107">
        <v>718</v>
      </c>
      <c r="CA85" s="107">
        <v>769.15957771065985</v>
      </c>
      <c r="CB85" s="107">
        <v>794.77890692627864</v>
      </c>
      <c r="CC85" s="69"/>
      <c r="CD85" s="107">
        <v>539.91693114673797</v>
      </c>
      <c r="CE85" s="107">
        <v>575.24887919708522</v>
      </c>
      <c r="CF85" s="107">
        <v>617</v>
      </c>
      <c r="CG85" s="107">
        <v>674.28099803187104</v>
      </c>
      <c r="CH85" s="107">
        <v>689.18569379453049</v>
      </c>
      <c r="CI85" s="69"/>
      <c r="CJ85" s="107">
        <v>101.80344244745552</v>
      </c>
      <c r="CK85" s="107">
        <v>98.486485055170803</v>
      </c>
      <c r="CL85" s="107">
        <v>96.903272531208302</v>
      </c>
      <c r="CM85" s="69"/>
      <c r="CN85" s="107">
        <v>106.43353218965292</v>
      </c>
      <c r="CO85" s="107">
        <v>103.08564676383915</v>
      </c>
      <c r="CP85" s="107">
        <v>100.94726555214883</v>
      </c>
      <c r="CQ85" s="69"/>
      <c r="CR85" s="107">
        <v>86.8993345603851</v>
      </c>
      <c r="CS85" s="107">
        <v>83.460915579157486</v>
      </c>
      <c r="CT85" s="107">
        <v>83.691991245984894</v>
      </c>
      <c r="CU85" s="69"/>
      <c r="CV85" s="107">
        <v>899067</v>
      </c>
      <c r="CW85" s="107">
        <v>893957</v>
      </c>
      <c r="CX85" s="107">
        <v>906367</v>
      </c>
      <c r="CY85" s="107">
        <v>875408</v>
      </c>
      <c r="CZ85" s="69"/>
      <c r="DA85" s="135">
        <f t="shared" si="21"/>
        <v>17.0681911879871</v>
      </c>
      <c r="DB85" s="135">
        <f t="shared" si="22"/>
        <v>17.655861035508419</v>
      </c>
      <c r="DC85" s="135">
        <f t="shared" si="23"/>
        <v>11.342312525764951</v>
      </c>
      <c r="DD85" s="135">
        <f t="shared" si="24"/>
        <v>7.5267355426155573</v>
      </c>
      <c r="DE85" s="136"/>
      <c r="DF85" s="135">
        <f t="shared" si="25"/>
        <v>438133.11691000126</v>
      </c>
      <c r="DG85" s="135">
        <f t="shared" si="26"/>
        <v>-5503282.7866799999</v>
      </c>
      <c r="DH85" s="135">
        <f t="shared" si="27"/>
        <v>-3691333.269150001</v>
      </c>
      <c r="DI85" s="107">
        <f t="shared" si="28"/>
        <v>-5110</v>
      </c>
      <c r="DJ85" s="107">
        <f t="shared" si="29"/>
        <v>12410</v>
      </c>
      <c r="DK85" s="107">
        <f t="shared" si="30"/>
        <v>-30959</v>
      </c>
      <c r="DL85" s="107">
        <v>933277</v>
      </c>
      <c r="DM85" s="107">
        <v>910079</v>
      </c>
      <c r="DN85" s="107">
        <v>892649</v>
      </c>
      <c r="DO85" s="107">
        <v>848299</v>
      </c>
      <c r="DP85" s="69"/>
      <c r="DQ85" s="238">
        <f t="shared" si="31"/>
        <v>1.0380505568550509</v>
      </c>
      <c r="DR85" s="238">
        <f t="shared" si="32"/>
        <v>1.0180344244745552</v>
      </c>
      <c r="DS85" s="238">
        <f t="shared" si="33"/>
        <v>0.98486485055170814</v>
      </c>
      <c r="DT85" s="238">
        <f t="shared" si="34"/>
        <v>0.96903272531208307</v>
      </c>
      <c r="DU85" s="69"/>
      <c r="DV85" s="135">
        <f t="shared" si="35"/>
        <v>16.442543260800385</v>
      </c>
      <c r="DW85" s="135">
        <f t="shared" si="36"/>
        <v>17.343088417291249</v>
      </c>
      <c r="DX85" s="135">
        <f t="shared" si="37"/>
        <v>11.516618264334582</v>
      </c>
      <c r="DY85" s="135">
        <f t="shared" si="38"/>
        <v>7.7672666216628805</v>
      </c>
      <c r="DZ85" s="69"/>
      <c r="EA85" s="107">
        <v>5985</v>
      </c>
      <c r="EB85" s="107">
        <v>5979</v>
      </c>
      <c r="EC85" s="107">
        <v>5905</v>
      </c>
      <c r="ED85" s="107">
        <v>5791</v>
      </c>
      <c r="EE85" s="69"/>
    </row>
    <row r="86" spans="1:135" ht="16.5" customHeight="1" x14ac:dyDescent="0.2">
      <c r="A86" s="31"/>
      <c r="B86" s="38">
        <v>65</v>
      </c>
      <c r="C86" s="30" t="s">
        <v>84</v>
      </c>
      <c r="D86" s="52">
        <f>'0701 2019'!D86</f>
        <v>784040.56499999994</v>
      </c>
      <c r="E86" s="52">
        <f>'0701 2020'!D86</f>
        <v>606003.08165000007</v>
      </c>
      <c r="F86" s="52">
        <f>'0701 2021'!D86</f>
        <v>369472.56461</v>
      </c>
      <c r="G86" s="52">
        <f>'0701 2022'!D86</f>
        <v>551216.19055000006</v>
      </c>
      <c r="H86" s="66">
        <f>'0701 0107 2023'!D86</f>
        <v>13978.65</v>
      </c>
      <c r="I86" s="69"/>
      <c r="J86" s="52">
        <f>'0701 2019'!G86</f>
        <v>784040.56499999994</v>
      </c>
      <c r="K86" s="52">
        <f>'0701 2020'!G86</f>
        <v>606003.08165000007</v>
      </c>
      <c r="L86" s="52">
        <f>'0701 2021'!G86</f>
        <v>369472.56461</v>
      </c>
      <c r="M86" s="52">
        <f>'0701 2022'!G86</f>
        <v>551216.19055000006</v>
      </c>
      <c r="N86" s="66">
        <f>'0701 0107 2023'!G86</f>
        <v>13978.65</v>
      </c>
      <c r="O86" s="69"/>
      <c r="P86" s="52">
        <f>'0701 2019'!J86</f>
        <v>0</v>
      </c>
      <c r="Q86" s="52">
        <f>'0701 2020'!J86</f>
        <v>0</v>
      </c>
      <c r="R86" s="52">
        <f>'0701 2021'!J86</f>
        <v>0</v>
      </c>
      <c r="S86" s="52">
        <f>'0701 2022'!J86</f>
        <v>0</v>
      </c>
      <c r="T86" s="66">
        <f>'0701 0107 2023'!J86</f>
        <v>0</v>
      </c>
      <c r="U86" s="69"/>
      <c r="V86" s="52">
        <f>'0701 2019'!M86</f>
        <v>404981.696</v>
      </c>
      <c r="W86" s="52">
        <f>'0701 2020'!M86</f>
        <v>70889.000650000002</v>
      </c>
      <c r="X86" s="52">
        <f>'0701 2021'!M86</f>
        <v>369472.56461</v>
      </c>
      <c r="Y86" s="52">
        <f>'0701 2022'!M86</f>
        <v>551216.19055000006</v>
      </c>
      <c r="Z86" s="66">
        <f>'0701 0107 2023'!M86</f>
        <v>13978.65</v>
      </c>
      <c r="AA86" s="69"/>
      <c r="AB86" s="52">
        <f>'0701 2019'!P86</f>
        <v>379058.86900000001</v>
      </c>
      <c r="AC86" s="52">
        <f>'0701 2020'!P86</f>
        <v>535114.08100000001</v>
      </c>
      <c r="AD86" s="52">
        <f>'0701 2021'!P86</f>
        <v>0</v>
      </c>
      <c r="AE86" s="52">
        <f>'0701 2022'!P86</f>
        <v>0</v>
      </c>
      <c r="AF86" s="66">
        <f>'0701 0107 2023'!P86</f>
        <v>0</v>
      </c>
      <c r="AG86" s="69"/>
      <c r="AH86" s="52">
        <f>'0701 2019'!S86</f>
        <v>0</v>
      </c>
      <c r="AI86" s="52">
        <f>'0701 2020'!S86</f>
        <v>0</v>
      </c>
      <c r="AJ86" s="52">
        <f>'0701 2021'!S86</f>
        <v>0</v>
      </c>
      <c r="AK86" s="52">
        <f>'0701 2022'!S86</f>
        <v>0</v>
      </c>
      <c r="AL86" s="66">
        <f>'0701 0107 2023'!S86</f>
        <v>0</v>
      </c>
      <c r="AM86" s="69"/>
      <c r="AN86" s="52">
        <f>'0701 2019'!V86</f>
        <v>0</v>
      </c>
      <c r="AO86" s="52">
        <f>'0701 2020'!V86</f>
        <v>0</v>
      </c>
      <c r="AP86" s="52">
        <f>'0701 2021'!V86</f>
        <v>0</v>
      </c>
      <c r="AQ86" s="52">
        <f>'0701 2022'!V86</f>
        <v>0</v>
      </c>
      <c r="AR86" s="66">
        <f>'0701 0107 2023'!V86</f>
        <v>0</v>
      </c>
      <c r="AS86" s="69"/>
      <c r="AT86" s="52">
        <f>'0701 2019'!Y86</f>
        <v>0</v>
      </c>
      <c r="AU86" s="52">
        <f>'0701 2020'!Y86</f>
        <v>0</v>
      </c>
      <c r="AV86" s="52">
        <f>'0701 2021'!Y86</f>
        <v>0</v>
      </c>
      <c r="AW86" s="52">
        <f>'0701 2022'!Y86</f>
        <v>0</v>
      </c>
      <c r="AX86" s="66">
        <f>'0701 0107 2023'!Y86</f>
        <v>0</v>
      </c>
      <c r="AY86" s="69"/>
      <c r="AZ86" s="52">
        <f>'0701 2019'!AB86</f>
        <v>0</v>
      </c>
      <c r="BA86" s="52">
        <f>'0701 2020'!AB86</f>
        <v>0</v>
      </c>
      <c r="BB86" s="52">
        <f>'0701 2021'!AB86</f>
        <v>0</v>
      </c>
      <c r="BC86" s="52">
        <f>'0701 2022'!AB86</f>
        <v>0</v>
      </c>
      <c r="BD86" s="66">
        <f>'0701 0107 2023'!AB86</f>
        <v>0</v>
      </c>
      <c r="BE86" s="69"/>
      <c r="BF86" s="52">
        <f>'0701 2019'!AE86</f>
        <v>0</v>
      </c>
      <c r="BG86" s="52">
        <f>'0701 2020'!AE86</f>
        <v>0</v>
      </c>
      <c r="BH86" s="52">
        <f>'0701 2021'!AE86</f>
        <v>0</v>
      </c>
      <c r="BI86" s="52">
        <f>'0701 2022'!AE86</f>
        <v>0</v>
      </c>
      <c r="BJ86" s="66">
        <f>'0701 0107 2023'!AE86</f>
        <v>0</v>
      </c>
      <c r="BK86" s="69"/>
      <c r="BL86" s="52">
        <f>'0701 2019'!AH86</f>
        <v>0</v>
      </c>
      <c r="BM86" s="52">
        <f>'0701 2020'!AH86</f>
        <v>0</v>
      </c>
      <c r="BN86" s="52">
        <f>'0701 2021'!AH86</f>
        <v>0</v>
      </c>
      <c r="BO86" s="52">
        <f>'0701 2022'!AH86</f>
        <v>0</v>
      </c>
      <c r="BP86" s="66">
        <f>'0701 0107 2023'!AH86</f>
        <v>0</v>
      </c>
      <c r="BQ86" s="69"/>
      <c r="BR86" s="108">
        <v>436</v>
      </c>
      <c r="BS86" s="108">
        <v>449</v>
      </c>
      <c r="BT86" s="108">
        <v>495</v>
      </c>
      <c r="BU86" s="108">
        <v>525.94912918180682</v>
      </c>
      <c r="BV86" s="108">
        <v>544.9546399067458</v>
      </c>
      <c r="BW86" s="69"/>
      <c r="BX86" s="108">
        <v>446.12132533674168</v>
      </c>
      <c r="BY86" s="108">
        <v>453.65780381553247</v>
      </c>
      <c r="BZ86" s="108">
        <v>488</v>
      </c>
      <c r="CA86" s="108">
        <v>494.46971510653583</v>
      </c>
      <c r="CB86" s="108">
        <v>514.7065744270318</v>
      </c>
      <c r="CC86" s="69"/>
      <c r="CD86" s="108">
        <v>426.62998850385941</v>
      </c>
      <c r="CE86" s="108">
        <v>444.23285003246048</v>
      </c>
      <c r="CF86" s="108">
        <v>501</v>
      </c>
      <c r="CG86" s="108">
        <v>560.51524710830699</v>
      </c>
      <c r="CH86" s="108">
        <v>580.24488003074725</v>
      </c>
      <c r="CI86" s="69"/>
      <c r="CJ86" s="108">
        <v>125.61508618572901</v>
      </c>
      <c r="CK86" s="108">
        <v>122.38898418143701</v>
      </c>
      <c r="CL86" s="108">
        <v>119.95814926761219</v>
      </c>
      <c r="CM86" s="69"/>
      <c r="CN86" s="108">
        <v>142.57183615243531</v>
      </c>
      <c r="CO86" s="108">
        <v>137.09693037668248</v>
      </c>
      <c r="CP86" s="108">
        <v>133.02550973758801</v>
      </c>
      <c r="CQ86" s="69"/>
      <c r="CR86" s="108">
        <v>109.83979524125509</v>
      </c>
      <c r="CS86" s="108">
        <v>108.14182534471438</v>
      </c>
      <c r="CT86" s="108">
        <v>106.43451930355791</v>
      </c>
      <c r="CU86" s="69"/>
      <c r="CV86" s="108">
        <v>19324</v>
      </c>
      <c r="CW86" s="108">
        <v>20363</v>
      </c>
      <c r="CX86" s="108">
        <v>20988</v>
      </c>
      <c r="CY86" s="108">
        <v>21505</v>
      </c>
      <c r="CZ86" s="69"/>
      <c r="DA86" s="109">
        <f t="shared" si="21"/>
        <v>40.573409490788656</v>
      </c>
      <c r="DB86" s="109">
        <f t="shared" si="22"/>
        <v>29.760009902764821</v>
      </c>
      <c r="DC86" s="109">
        <f t="shared" si="23"/>
        <v>17.603991071564703</v>
      </c>
      <c r="DD86" s="109">
        <f t="shared" si="24"/>
        <v>25.632001420599863</v>
      </c>
      <c r="DE86" s="136"/>
      <c r="DF86" s="109">
        <f t="shared" si="25"/>
        <v>-178037.48334999988</v>
      </c>
      <c r="DG86" s="109">
        <f t="shared" si="26"/>
        <v>-236530.51704000006</v>
      </c>
      <c r="DH86" s="109">
        <f t="shared" si="27"/>
        <v>181743.62594000006</v>
      </c>
      <c r="DI86" s="108">
        <f t="shared" si="28"/>
        <v>1039</v>
      </c>
      <c r="DJ86" s="108">
        <f t="shared" si="29"/>
        <v>625</v>
      </c>
      <c r="DK86" s="108">
        <f t="shared" si="30"/>
        <v>517</v>
      </c>
      <c r="DL86" s="108">
        <v>25259</v>
      </c>
      <c r="DM86" s="108">
        <v>25579</v>
      </c>
      <c r="DN86" s="108">
        <v>25687</v>
      </c>
      <c r="DO86" s="108">
        <v>25797</v>
      </c>
      <c r="DP86" s="69"/>
      <c r="DQ86" s="239">
        <f t="shared" si="31"/>
        <v>1.3071310287725109</v>
      </c>
      <c r="DR86" s="239">
        <f t="shared" si="32"/>
        <v>1.2561508618572901</v>
      </c>
      <c r="DS86" s="239">
        <f t="shared" si="33"/>
        <v>1.2238898418143702</v>
      </c>
      <c r="DT86" s="239">
        <f t="shared" si="34"/>
        <v>1.1995814926761219</v>
      </c>
      <c r="DU86" s="69"/>
      <c r="DV86" s="109">
        <f t="shared" si="35"/>
        <v>31.040047705768238</v>
      </c>
      <c r="DW86" s="109">
        <f t="shared" si="36"/>
        <v>23.691429752922321</v>
      </c>
      <c r="DX86" s="109">
        <f t="shared" si="37"/>
        <v>14.383640152995678</v>
      </c>
      <c r="DY86" s="109">
        <f t="shared" si="38"/>
        <v>21.367453213551965</v>
      </c>
      <c r="DZ86" s="69"/>
      <c r="EA86" s="108">
        <v>228</v>
      </c>
      <c r="EB86" s="108">
        <v>256</v>
      </c>
      <c r="EC86" s="108">
        <v>267</v>
      </c>
      <c r="ED86" s="108">
        <v>260</v>
      </c>
      <c r="EE86" s="69"/>
    </row>
    <row r="87" spans="1:135" ht="16.5" customHeight="1" x14ac:dyDescent="0.2">
      <c r="A87" s="31"/>
      <c r="B87" s="38">
        <v>66</v>
      </c>
      <c r="C87" s="30" t="s">
        <v>85</v>
      </c>
      <c r="D87" s="52">
        <f>'0701 2019'!D87</f>
        <v>1624914.8016899999</v>
      </c>
      <c r="E87" s="52">
        <f>'0701 2020'!D87</f>
        <v>1537702.24713</v>
      </c>
      <c r="F87" s="52">
        <f>'0701 2021'!D87</f>
        <v>969504.95337</v>
      </c>
      <c r="G87" s="52">
        <f>'0701 2022'!D87</f>
        <v>1017611.3511099999</v>
      </c>
      <c r="H87" s="66">
        <f>'0701 0107 2023'!D87</f>
        <v>156346.73673</v>
      </c>
      <c r="I87" s="69"/>
      <c r="J87" s="52">
        <f>'0701 2019'!G87</f>
        <v>1596762.82647</v>
      </c>
      <c r="K87" s="52">
        <f>'0701 2020'!G87</f>
        <v>1499338.64228</v>
      </c>
      <c r="L87" s="52">
        <f>'0701 2021'!G87</f>
        <v>963263.81918999995</v>
      </c>
      <c r="M87" s="52">
        <f>'0701 2022'!G87</f>
        <v>1000550.67034</v>
      </c>
      <c r="N87" s="66">
        <f>'0701 0107 2023'!G87</f>
        <v>156346.73673</v>
      </c>
      <c r="O87" s="69"/>
      <c r="P87" s="52">
        <f>'0701 2019'!J87</f>
        <v>65000</v>
      </c>
      <c r="Q87" s="52">
        <f>'0701 2020'!J87</f>
        <v>0</v>
      </c>
      <c r="R87" s="52">
        <f>'0701 2021'!J87</f>
        <v>0</v>
      </c>
      <c r="S87" s="52">
        <f>'0701 2022'!J87</f>
        <v>0</v>
      </c>
      <c r="T87" s="66">
        <f>'0701 0107 2023'!J87</f>
        <v>0</v>
      </c>
      <c r="U87" s="69"/>
      <c r="V87" s="52">
        <f>'0701 2019'!M87</f>
        <v>1531762.82647</v>
      </c>
      <c r="W87" s="52">
        <f>'0701 2020'!M87</f>
        <v>1499338.64228</v>
      </c>
      <c r="X87" s="52">
        <f>'0701 2021'!M87</f>
        <v>963263.81918999995</v>
      </c>
      <c r="Y87" s="52">
        <f>'0701 2022'!M87</f>
        <v>1000550.67034</v>
      </c>
      <c r="Z87" s="66">
        <f>'0701 0107 2023'!M87</f>
        <v>156346.73673</v>
      </c>
      <c r="AA87" s="69"/>
      <c r="AB87" s="52">
        <f>'0701 2019'!P87</f>
        <v>0</v>
      </c>
      <c r="AC87" s="52">
        <f>'0701 2020'!P87</f>
        <v>0</v>
      </c>
      <c r="AD87" s="52">
        <f>'0701 2021'!P87</f>
        <v>0</v>
      </c>
      <c r="AE87" s="52">
        <f>'0701 2022'!P87</f>
        <v>0</v>
      </c>
      <c r="AF87" s="66">
        <f>'0701 0107 2023'!P87</f>
        <v>0</v>
      </c>
      <c r="AG87" s="69"/>
      <c r="AH87" s="52">
        <f>'0701 2019'!S87</f>
        <v>28151.97522</v>
      </c>
      <c r="AI87" s="52">
        <f>'0701 2020'!S87</f>
        <v>38363.604850000003</v>
      </c>
      <c r="AJ87" s="52">
        <f>'0701 2021'!S87</f>
        <v>6241.13418</v>
      </c>
      <c r="AK87" s="52">
        <f>'0701 2022'!S87</f>
        <v>17060.680769999999</v>
      </c>
      <c r="AL87" s="66">
        <f>'0701 0107 2023'!S87</f>
        <v>0</v>
      </c>
      <c r="AM87" s="69"/>
      <c r="AN87" s="52">
        <f>'0701 2019'!V87</f>
        <v>0</v>
      </c>
      <c r="AO87" s="52">
        <f>'0701 2020'!V87</f>
        <v>0</v>
      </c>
      <c r="AP87" s="52">
        <f>'0701 2021'!V87</f>
        <v>0</v>
      </c>
      <c r="AQ87" s="52">
        <f>'0701 2022'!V87</f>
        <v>0</v>
      </c>
      <c r="AR87" s="66">
        <f>'0701 0107 2023'!V87</f>
        <v>0</v>
      </c>
      <c r="AS87" s="69"/>
      <c r="AT87" s="52">
        <f>'0701 2019'!Y87</f>
        <v>0</v>
      </c>
      <c r="AU87" s="52">
        <f>'0701 2020'!Y87</f>
        <v>0</v>
      </c>
      <c r="AV87" s="52">
        <f>'0701 2021'!Y87</f>
        <v>0</v>
      </c>
      <c r="AW87" s="52">
        <f>'0701 2022'!Y87</f>
        <v>0</v>
      </c>
      <c r="AX87" s="66">
        <f>'0701 0107 2023'!Y87</f>
        <v>0</v>
      </c>
      <c r="AY87" s="69"/>
      <c r="AZ87" s="52">
        <f>'0701 2019'!AB87</f>
        <v>28151.97522</v>
      </c>
      <c r="BA87" s="52">
        <f>'0701 2020'!AB87</f>
        <v>38363.604850000003</v>
      </c>
      <c r="BB87" s="52">
        <f>'0701 2021'!AB87</f>
        <v>6241.13418</v>
      </c>
      <c r="BC87" s="52">
        <f>'0701 2022'!AB87</f>
        <v>17060.680769999999</v>
      </c>
      <c r="BD87" s="66">
        <f>'0701 0107 2023'!AB87</f>
        <v>0</v>
      </c>
      <c r="BE87" s="69"/>
      <c r="BF87" s="52">
        <f>'0701 2019'!AE87</f>
        <v>0</v>
      </c>
      <c r="BG87" s="52">
        <f>'0701 2020'!AE87</f>
        <v>0</v>
      </c>
      <c r="BH87" s="52">
        <f>'0701 2021'!AE87</f>
        <v>0</v>
      </c>
      <c r="BI87" s="52">
        <f>'0701 2022'!AE87</f>
        <v>0</v>
      </c>
      <c r="BJ87" s="66">
        <f>'0701 0107 2023'!AE87</f>
        <v>0</v>
      </c>
      <c r="BK87" s="69"/>
      <c r="BL87" s="52">
        <f>'0701 2019'!AH87</f>
        <v>0</v>
      </c>
      <c r="BM87" s="52">
        <f>'0701 2020'!AH87</f>
        <v>0</v>
      </c>
      <c r="BN87" s="52">
        <f>'0701 2021'!AH87</f>
        <v>0</v>
      </c>
      <c r="BO87" s="52">
        <f>'0701 2022'!AH87</f>
        <v>0</v>
      </c>
      <c r="BP87" s="66">
        <f>'0701 0107 2023'!AH87</f>
        <v>0</v>
      </c>
      <c r="BQ87" s="69"/>
      <c r="BR87" s="108">
        <v>606</v>
      </c>
      <c r="BS87" s="108">
        <v>639</v>
      </c>
      <c r="BT87" s="108">
        <v>692</v>
      </c>
      <c r="BU87" s="108">
        <v>763.01808038302306</v>
      </c>
      <c r="BV87" s="108">
        <v>790.58799405341676</v>
      </c>
      <c r="BW87" s="69"/>
      <c r="BX87" s="108">
        <v>661.20806438760064</v>
      </c>
      <c r="BY87" s="108">
        <v>685.6758295801626</v>
      </c>
      <c r="BZ87" s="108">
        <v>750</v>
      </c>
      <c r="CA87" s="108">
        <v>834.62989705128803</v>
      </c>
      <c r="CB87" s="108">
        <v>877.34690296543249</v>
      </c>
      <c r="CC87" s="69"/>
      <c r="CD87" s="108">
        <v>533.43285519569031</v>
      </c>
      <c r="CE87" s="108">
        <v>575.05367948467688</v>
      </c>
      <c r="CF87" s="108">
        <v>613</v>
      </c>
      <c r="CG87" s="108">
        <v>661.8056127067731</v>
      </c>
      <c r="CH87" s="108">
        <v>668.63978295720801</v>
      </c>
      <c r="CI87" s="69"/>
      <c r="CJ87" s="108">
        <v>96.485093685068051</v>
      </c>
      <c r="CK87" s="108">
        <v>91.615717401408702</v>
      </c>
      <c r="CL87" s="108">
        <v>89.614094892268923</v>
      </c>
      <c r="CM87" s="69"/>
      <c r="CN87" s="108">
        <v>102.73738861584681</v>
      </c>
      <c r="CO87" s="108">
        <v>97.093542445721937</v>
      </c>
      <c r="CP87" s="108">
        <v>93.96</v>
      </c>
      <c r="CQ87" s="69"/>
      <c r="CR87" s="108">
        <v>85.94641101278269</v>
      </c>
      <c r="CS87" s="108">
        <v>81.851870274572221</v>
      </c>
      <c r="CT87" s="108">
        <v>81.598777467460607</v>
      </c>
      <c r="CU87" s="69"/>
      <c r="CV87" s="108">
        <v>107470</v>
      </c>
      <c r="CW87" s="108">
        <v>109249</v>
      </c>
      <c r="CX87" s="108">
        <v>111876</v>
      </c>
      <c r="CY87" s="108">
        <v>107954</v>
      </c>
      <c r="CZ87" s="69"/>
      <c r="DA87" s="109">
        <f t="shared" si="21"/>
        <v>15.119705980180514</v>
      </c>
      <c r="DB87" s="109">
        <f t="shared" si="22"/>
        <v>14.075206611776768</v>
      </c>
      <c r="DC87" s="109">
        <f t="shared" si="23"/>
        <v>8.6658886031856692</v>
      </c>
      <c r="DD87" s="109">
        <f t="shared" si="24"/>
        <v>9.4263422486429391</v>
      </c>
      <c r="DE87" s="136"/>
      <c r="DF87" s="109">
        <f t="shared" si="25"/>
        <v>-87212.554559999844</v>
      </c>
      <c r="DG87" s="109">
        <f t="shared" si="26"/>
        <v>-568197.29376000003</v>
      </c>
      <c r="DH87" s="109">
        <f t="shared" si="27"/>
        <v>48106.397739999928</v>
      </c>
      <c r="DI87" s="108">
        <f t="shared" si="28"/>
        <v>1779</v>
      </c>
      <c r="DJ87" s="108">
        <f t="shared" si="29"/>
        <v>2627</v>
      </c>
      <c r="DK87" s="108">
        <f t="shared" si="30"/>
        <v>-3922</v>
      </c>
      <c r="DL87" s="108">
        <v>108674</v>
      </c>
      <c r="DM87" s="108">
        <v>105409</v>
      </c>
      <c r="DN87" s="108">
        <v>102496</v>
      </c>
      <c r="DO87" s="108">
        <v>96742</v>
      </c>
      <c r="DP87" s="69"/>
      <c r="DQ87" s="239">
        <f t="shared" si="31"/>
        <v>1.0112031264538941</v>
      </c>
      <c r="DR87" s="239">
        <f t="shared" si="32"/>
        <v>0.96485093685068057</v>
      </c>
      <c r="DS87" s="239">
        <f t="shared" si="33"/>
        <v>0.91615717401408703</v>
      </c>
      <c r="DT87" s="239">
        <f t="shared" si="34"/>
        <v>0.89614094892268925</v>
      </c>
      <c r="DU87" s="69"/>
      <c r="DV87" s="109">
        <f t="shared" si="35"/>
        <v>14.952194652722822</v>
      </c>
      <c r="DW87" s="109">
        <f t="shared" si="36"/>
        <v>14.587959729529738</v>
      </c>
      <c r="DX87" s="109">
        <f t="shared" si="37"/>
        <v>9.4589540408406183</v>
      </c>
      <c r="DY87" s="109">
        <f t="shared" si="38"/>
        <v>10.518816554443777</v>
      </c>
      <c r="DZ87" s="69"/>
      <c r="EA87" s="108">
        <v>631</v>
      </c>
      <c r="EB87" s="108">
        <v>618</v>
      </c>
      <c r="EC87" s="108">
        <v>626</v>
      </c>
      <c r="ED87" s="108">
        <v>615</v>
      </c>
      <c r="EE87" s="69"/>
    </row>
    <row r="88" spans="1:135" ht="16.5" customHeight="1" x14ac:dyDescent="0.2">
      <c r="A88" s="31"/>
      <c r="B88" s="38">
        <v>67</v>
      </c>
      <c r="C88" s="30" t="s">
        <v>86</v>
      </c>
      <c r="D88" s="52">
        <f>'0701 2019'!D88</f>
        <v>2899468.9479</v>
      </c>
      <c r="E88" s="52">
        <f>'0701 2020'!D88</f>
        <v>2020386.24758</v>
      </c>
      <c r="F88" s="52">
        <f>'0701 2021'!D88</f>
        <v>1571589.9702900001</v>
      </c>
      <c r="G88" s="52">
        <f>'0701 2022'!D88</f>
        <v>1048841.89381</v>
      </c>
      <c r="H88" s="66">
        <f>'0701 0107 2023'!D88</f>
        <v>154855.67368000001</v>
      </c>
      <c r="I88" s="69"/>
      <c r="J88" s="52">
        <f>'0701 2019'!G88</f>
        <v>2893260.8151000002</v>
      </c>
      <c r="K88" s="52">
        <f>'0701 2020'!G88</f>
        <v>2015613.3675800001</v>
      </c>
      <c r="L88" s="52">
        <f>'0701 2021'!G88</f>
        <v>1566557.2236300001</v>
      </c>
      <c r="M88" s="52">
        <f>'0701 2022'!G88</f>
        <v>1047230.1294100001</v>
      </c>
      <c r="N88" s="66">
        <f>'0701 0107 2023'!G88</f>
        <v>154855.67368000001</v>
      </c>
      <c r="O88" s="69"/>
      <c r="P88" s="52">
        <f>'0701 2019'!J88</f>
        <v>730531.19333000004</v>
      </c>
      <c r="Q88" s="52">
        <f>'0701 2020'!J88</f>
        <v>110571.43511000001</v>
      </c>
      <c r="R88" s="52">
        <f>'0701 2021'!J88</f>
        <v>183013.30000000002</v>
      </c>
      <c r="S88" s="52">
        <f>'0701 2022'!J88</f>
        <v>311121.11112000002</v>
      </c>
      <c r="T88" s="66">
        <f>'0701 0107 2023'!J88</f>
        <v>0</v>
      </c>
      <c r="U88" s="69"/>
      <c r="V88" s="52">
        <f>'0701 2019'!M88</f>
        <v>2162729.6217700001</v>
      </c>
      <c r="W88" s="52">
        <f>'0701 2020'!M88</f>
        <v>1905041.9324700001</v>
      </c>
      <c r="X88" s="52">
        <f>'0701 2021'!M88</f>
        <v>1383543.9236300001</v>
      </c>
      <c r="Y88" s="52">
        <f>'0701 2022'!M88</f>
        <v>736109.01829000004</v>
      </c>
      <c r="Z88" s="66">
        <f>'0701 0107 2023'!M88</f>
        <v>154855.67368000001</v>
      </c>
      <c r="AA88" s="69"/>
      <c r="AB88" s="52">
        <f>'0701 2019'!P88</f>
        <v>0</v>
      </c>
      <c r="AC88" s="52">
        <f>'0701 2020'!P88</f>
        <v>0</v>
      </c>
      <c r="AD88" s="52">
        <f>'0701 2021'!P88</f>
        <v>0</v>
      </c>
      <c r="AE88" s="52">
        <f>'0701 2022'!P88</f>
        <v>0</v>
      </c>
      <c r="AF88" s="66">
        <f>'0701 0107 2023'!P88</f>
        <v>0</v>
      </c>
      <c r="AG88" s="69"/>
      <c r="AH88" s="52">
        <f>'0701 2019'!S88</f>
        <v>6208.1328000000003</v>
      </c>
      <c r="AI88" s="52">
        <f>'0701 2020'!S88</f>
        <v>4772.88</v>
      </c>
      <c r="AJ88" s="52">
        <f>'0701 2021'!S88</f>
        <v>5032.7466599999998</v>
      </c>
      <c r="AK88" s="52">
        <f>'0701 2022'!S88</f>
        <v>1611.7644</v>
      </c>
      <c r="AL88" s="66">
        <f>'0701 0107 2023'!S88</f>
        <v>0</v>
      </c>
      <c r="AM88" s="69"/>
      <c r="AN88" s="52">
        <f>'0701 2019'!V88</f>
        <v>0</v>
      </c>
      <c r="AO88" s="52">
        <f>'0701 2020'!V88</f>
        <v>0</v>
      </c>
      <c r="AP88" s="52">
        <f>'0701 2021'!V88</f>
        <v>0</v>
      </c>
      <c r="AQ88" s="52">
        <f>'0701 2022'!V88</f>
        <v>0</v>
      </c>
      <c r="AR88" s="66">
        <f>'0701 0107 2023'!V88</f>
        <v>0</v>
      </c>
      <c r="AS88" s="69"/>
      <c r="AT88" s="52">
        <f>'0701 2019'!Y88</f>
        <v>0</v>
      </c>
      <c r="AU88" s="52">
        <f>'0701 2020'!Y88</f>
        <v>0</v>
      </c>
      <c r="AV88" s="52">
        <f>'0701 2021'!Y88</f>
        <v>0</v>
      </c>
      <c r="AW88" s="52">
        <f>'0701 2022'!Y88</f>
        <v>0</v>
      </c>
      <c r="AX88" s="66">
        <f>'0701 0107 2023'!Y88</f>
        <v>0</v>
      </c>
      <c r="AY88" s="69"/>
      <c r="AZ88" s="52">
        <f>'0701 2019'!AB88</f>
        <v>0</v>
      </c>
      <c r="BA88" s="52">
        <f>'0701 2020'!AB88</f>
        <v>4772.88</v>
      </c>
      <c r="BB88" s="52">
        <f>'0701 2021'!AB88</f>
        <v>5032.7466599999998</v>
      </c>
      <c r="BC88" s="52">
        <f>'0701 2022'!AB88</f>
        <v>1611.7644</v>
      </c>
      <c r="BD88" s="66">
        <f>'0701 0107 2023'!AB88</f>
        <v>0</v>
      </c>
      <c r="BE88" s="69"/>
      <c r="BF88" s="52">
        <f>'0701 2019'!AE88</f>
        <v>6208.1328000000003</v>
      </c>
      <c r="BG88" s="52">
        <f>'0701 2020'!AE88</f>
        <v>0</v>
      </c>
      <c r="BH88" s="52">
        <f>'0701 2021'!AE88</f>
        <v>0</v>
      </c>
      <c r="BI88" s="52">
        <f>'0701 2022'!AE88</f>
        <v>0</v>
      </c>
      <c r="BJ88" s="66">
        <f>'0701 0107 2023'!AE88</f>
        <v>0</v>
      </c>
      <c r="BK88" s="69"/>
      <c r="BL88" s="52">
        <f>'0701 2019'!AH88</f>
        <v>0</v>
      </c>
      <c r="BM88" s="52">
        <f>'0701 2020'!AH88</f>
        <v>0</v>
      </c>
      <c r="BN88" s="52">
        <f>'0701 2021'!AH88</f>
        <v>0</v>
      </c>
      <c r="BO88" s="52">
        <f>'0701 2022'!AH88</f>
        <v>0</v>
      </c>
      <c r="BP88" s="66">
        <f>'0701 0107 2023'!AH88</f>
        <v>0</v>
      </c>
      <c r="BQ88" s="69"/>
      <c r="BR88" s="108">
        <v>650</v>
      </c>
      <c r="BS88" s="108">
        <v>670</v>
      </c>
      <c r="BT88" s="108">
        <v>703</v>
      </c>
      <c r="BU88" s="108">
        <v>775.16663000965832</v>
      </c>
      <c r="BV88" s="108">
        <v>783.0677916316381</v>
      </c>
      <c r="BW88" s="69"/>
      <c r="BX88" s="108">
        <v>678.0644176461609</v>
      </c>
      <c r="BY88" s="108">
        <v>695.23101101224256</v>
      </c>
      <c r="BZ88" s="108">
        <v>726</v>
      </c>
      <c r="CA88" s="108">
        <v>799.52066960266677</v>
      </c>
      <c r="CB88" s="108">
        <v>804.91981235703861</v>
      </c>
      <c r="CC88" s="69"/>
      <c r="CD88" s="108">
        <v>556.1186220522859</v>
      </c>
      <c r="CE88" s="108">
        <v>584.38359854534258</v>
      </c>
      <c r="CF88" s="108">
        <v>621</v>
      </c>
      <c r="CG88" s="108">
        <v>685.69832402234636</v>
      </c>
      <c r="CH88" s="108">
        <v>703.85984635563045</v>
      </c>
      <c r="CI88" s="69"/>
      <c r="CJ88" s="108">
        <v>96.902420428259433</v>
      </c>
      <c r="CK88" s="108">
        <v>93.106468545487076</v>
      </c>
      <c r="CL88" s="108">
        <v>93.631607199446393</v>
      </c>
      <c r="CM88" s="69"/>
      <c r="CN88" s="108">
        <v>99.413955878102826</v>
      </c>
      <c r="CO88" s="108">
        <v>95.710525114502659</v>
      </c>
      <c r="CP88" s="108">
        <v>96.909393036902657</v>
      </c>
      <c r="CQ88" s="69"/>
      <c r="CR88" s="108">
        <v>86.543937487583605</v>
      </c>
      <c r="CS88" s="108">
        <v>81.952093856933359</v>
      </c>
      <c r="CT88" s="108">
        <v>80.044589378410748</v>
      </c>
      <c r="CU88" s="69"/>
      <c r="CV88" s="108">
        <v>154679</v>
      </c>
      <c r="CW88" s="108">
        <v>154766</v>
      </c>
      <c r="CX88" s="108">
        <v>162123</v>
      </c>
      <c r="CY88" s="108">
        <v>154623</v>
      </c>
      <c r="CZ88" s="69"/>
      <c r="DA88" s="109">
        <f t="shared" si="21"/>
        <v>18.745071715617506</v>
      </c>
      <c r="DB88" s="109">
        <f t="shared" si="22"/>
        <v>13.054458004858947</v>
      </c>
      <c r="DC88" s="109">
        <f t="shared" si="23"/>
        <v>9.6938125391832131</v>
      </c>
      <c r="DD88" s="109">
        <f t="shared" si="24"/>
        <v>6.7832204381624983</v>
      </c>
      <c r="DE88" s="136"/>
      <c r="DF88" s="109">
        <f t="shared" si="25"/>
        <v>-879082.70032000006</v>
      </c>
      <c r="DG88" s="109">
        <f t="shared" si="26"/>
        <v>-448796.27728999988</v>
      </c>
      <c r="DH88" s="109">
        <f t="shared" si="27"/>
        <v>-522748.07648000005</v>
      </c>
      <c r="DI88" s="108">
        <f t="shared" si="28"/>
        <v>87</v>
      </c>
      <c r="DJ88" s="108">
        <f t="shared" si="29"/>
        <v>7357</v>
      </c>
      <c r="DK88" s="108">
        <f t="shared" si="30"/>
        <v>-7500</v>
      </c>
      <c r="DL88" s="108">
        <v>152505</v>
      </c>
      <c r="DM88" s="108">
        <v>149972</v>
      </c>
      <c r="DN88" s="108">
        <v>150947</v>
      </c>
      <c r="DO88" s="108">
        <v>144776</v>
      </c>
      <c r="DP88" s="69"/>
      <c r="DQ88" s="239">
        <f t="shared" si="31"/>
        <v>0.98594508627544786</v>
      </c>
      <c r="DR88" s="239">
        <f t="shared" si="32"/>
        <v>0.96902420428259439</v>
      </c>
      <c r="DS88" s="239">
        <f t="shared" si="33"/>
        <v>0.93106468545487064</v>
      </c>
      <c r="DT88" s="239">
        <f t="shared" si="34"/>
        <v>0.93631607199446398</v>
      </c>
      <c r="DU88" s="69"/>
      <c r="DV88" s="109">
        <f t="shared" si="35"/>
        <v>19.012287780072786</v>
      </c>
      <c r="DW88" s="109">
        <f t="shared" si="36"/>
        <v>13.471756378390634</v>
      </c>
      <c r="DX88" s="109">
        <f t="shared" si="37"/>
        <v>10.411534977773655</v>
      </c>
      <c r="DY88" s="109">
        <f t="shared" si="38"/>
        <v>7.2445840043239214</v>
      </c>
      <c r="DZ88" s="69"/>
      <c r="EA88" s="108">
        <v>1067</v>
      </c>
      <c r="EB88" s="108">
        <v>1048</v>
      </c>
      <c r="EC88" s="108">
        <v>992</v>
      </c>
      <c r="ED88" s="108">
        <v>991</v>
      </c>
      <c r="EE88" s="69"/>
    </row>
    <row r="89" spans="1:135" ht="16.5" customHeight="1" x14ac:dyDescent="0.2">
      <c r="A89" s="28"/>
      <c r="B89" s="38">
        <v>68</v>
      </c>
      <c r="C89" s="30" t="s">
        <v>87</v>
      </c>
      <c r="D89" s="52">
        <f>'0701 2019'!D89</f>
        <v>1142855.12837</v>
      </c>
      <c r="E89" s="52">
        <f>'0701 2020'!D89</f>
        <v>1885997.07901</v>
      </c>
      <c r="F89" s="52">
        <f>'0701 2021'!D89</f>
        <v>1589049.2364599998</v>
      </c>
      <c r="G89" s="52">
        <f>'0701 2022'!D89</f>
        <v>1092279.6391799999</v>
      </c>
      <c r="H89" s="66">
        <f>'0701 0107 2023'!D89</f>
        <v>306609.34545999998</v>
      </c>
      <c r="I89" s="69"/>
      <c r="J89" s="52">
        <f>'0701 2019'!G89</f>
        <v>1142855.12837</v>
      </c>
      <c r="K89" s="52">
        <f>'0701 2020'!G89</f>
        <v>1885997.07901</v>
      </c>
      <c r="L89" s="52">
        <f>'0701 2021'!G89</f>
        <v>1571763.3364599999</v>
      </c>
      <c r="M89" s="52">
        <f>'0701 2022'!G89</f>
        <v>1092279.6391799999</v>
      </c>
      <c r="N89" s="66">
        <f>'0701 0107 2023'!G89</f>
        <v>306609.34545999998</v>
      </c>
      <c r="O89" s="69"/>
      <c r="P89" s="52">
        <f>'0701 2019'!J89</f>
        <v>202292.1</v>
      </c>
      <c r="Q89" s="52">
        <f>'0701 2020'!J89</f>
        <v>823554.36</v>
      </c>
      <c r="R89" s="52">
        <f>'0701 2021'!J89</f>
        <v>492253.14153000002</v>
      </c>
      <c r="S89" s="52">
        <f>'0701 2022'!J89</f>
        <v>0</v>
      </c>
      <c r="T89" s="66">
        <f>'0701 0107 2023'!J89</f>
        <v>0</v>
      </c>
      <c r="U89" s="69"/>
      <c r="V89" s="52">
        <f>'0701 2019'!M89</f>
        <v>940563.02836999996</v>
      </c>
      <c r="W89" s="52">
        <f>'0701 2020'!M89</f>
        <v>1062442.7190099999</v>
      </c>
      <c r="X89" s="52">
        <f>'0701 2021'!M89</f>
        <v>1079510.19493</v>
      </c>
      <c r="Y89" s="52">
        <f>'0701 2022'!M89</f>
        <v>1092279.6391799999</v>
      </c>
      <c r="Z89" s="66">
        <f>'0701 0107 2023'!M89</f>
        <v>306609.34545999998</v>
      </c>
      <c r="AA89" s="69"/>
      <c r="AB89" s="52">
        <f>'0701 2019'!P89</f>
        <v>0</v>
      </c>
      <c r="AC89" s="52">
        <f>'0701 2020'!P89</f>
        <v>0</v>
      </c>
      <c r="AD89" s="52">
        <f>'0701 2021'!P89</f>
        <v>0</v>
      </c>
      <c r="AE89" s="52">
        <f>'0701 2022'!P89</f>
        <v>0</v>
      </c>
      <c r="AF89" s="66">
        <f>'0701 0107 2023'!P89</f>
        <v>0</v>
      </c>
      <c r="AG89" s="69"/>
      <c r="AH89" s="52">
        <f>'0701 2019'!S89</f>
        <v>0</v>
      </c>
      <c r="AI89" s="52">
        <f>'0701 2020'!S89</f>
        <v>0</v>
      </c>
      <c r="AJ89" s="52">
        <f>'0701 2021'!S89</f>
        <v>17285.900000000001</v>
      </c>
      <c r="AK89" s="52">
        <f>'0701 2022'!S89</f>
        <v>0</v>
      </c>
      <c r="AL89" s="66">
        <f>'0701 0107 2023'!S89</f>
        <v>0</v>
      </c>
      <c r="AM89" s="69"/>
      <c r="AN89" s="52">
        <f>'0701 2019'!V89</f>
        <v>0</v>
      </c>
      <c r="AO89" s="52">
        <f>'0701 2020'!V89</f>
        <v>0</v>
      </c>
      <c r="AP89" s="52">
        <f>'0701 2021'!V89</f>
        <v>0</v>
      </c>
      <c r="AQ89" s="52">
        <f>'0701 2022'!V89</f>
        <v>0</v>
      </c>
      <c r="AR89" s="66">
        <f>'0701 0107 2023'!V89</f>
        <v>0</v>
      </c>
      <c r="AS89" s="69"/>
      <c r="AT89" s="52">
        <f>'0701 2019'!Y89</f>
        <v>0</v>
      </c>
      <c r="AU89" s="52">
        <f>'0701 2020'!Y89</f>
        <v>0</v>
      </c>
      <c r="AV89" s="52">
        <f>'0701 2021'!Y89</f>
        <v>0</v>
      </c>
      <c r="AW89" s="52">
        <f>'0701 2022'!Y89</f>
        <v>0</v>
      </c>
      <c r="AX89" s="66">
        <f>'0701 0107 2023'!Y89</f>
        <v>0</v>
      </c>
      <c r="AY89" s="69"/>
      <c r="AZ89" s="52">
        <f>'0701 2019'!AB89</f>
        <v>0</v>
      </c>
      <c r="BA89" s="52">
        <f>'0701 2020'!AB89</f>
        <v>0</v>
      </c>
      <c r="BB89" s="52">
        <f>'0701 2021'!AB89</f>
        <v>0</v>
      </c>
      <c r="BC89" s="52">
        <f>'0701 2022'!AB89</f>
        <v>0</v>
      </c>
      <c r="BD89" s="66">
        <f>'0701 0107 2023'!AB89</f>
        <v>0</v>
      </c>
      <c r="BE89" s="69"/>
      <c r="BF89" s="52">
        <f>'0701 2019'!AE89</f>
        <v>0</v>
      </c>
      <c r="BG89" s="52">
        <f>'0701 2020'!AE89</f>
        <v>0</v>
      </c>
      <c r="BH89" s="52">
        <f>'0701 2021'!AE89</f>
        <v>17285.900000000001</v>
      </c>
      <c r="BI89" s="52">
        <f>'0701 2022'!AE89</f>
        <v>0</v>
      </c>
      <c r="BJ89" s="66">
        <f>'0701 0107 2023'!AE89</f>
        <v>0</v>
      </c>
      <c r="BK89" s="69"/>
      <c r="BL89" s="52">
        <f>'0701 2019'!AH89</f>
        <v>0</v>
      </c>
      <c r="BM89" s="52">
        <f>'0701 2020'!AH89</f>
        <v>0</v>
      </c>
      <c r="BN89" s="52">
        <f>'0701 2021'!AH89</f>
        <v>0</v>
      </c>
      <c r="BO89" s="52">
        <f>'0701 2022'!AH89</f>
        <v>0</v>
      </c>
      <c r="BP89" s="66">
        <f>'0701 0107 2023'!AH89</f>
        <v>0</v>
      </c>
      <c r="BQ89" s="69"/>
      <c r="BR89" s="108">
        <v>669</v>
      </c>
      <c r="BS89" s="108">
        <v>689</v>
      </c>
      <c r="BT89" s="108">
        <v>704</v>
      </c>
      <c r="BU89" s="108">
        <v>743.48071656169748</v>
      </c>
      <c r="BV89" s="108">
        <v>795.62389920065038</v>
      </c>
      <c r="BW89" s="69"/>
      <c r="BX89" s="108">
        <v>731.13285989689518</v>
      </c>
      <c r="BY89" s="108">
        <v>754.47665231493625</v>
      </c>
      <c r="BZ89" s="108">
        <v>765</v>
      </c>
      <c r="CA89" s="108">
        <v>803.5254589199161</v>
      </c>
      <c r="CB89" s="108">
        <v>861.39715491169773</v>
      </c>
      <c r="CC89" s="69"/>
      <c r="CD89" s="108">
        <v>474.20043464046</v>
      </c>
      <c r="CE89" s="108">
        <v>487.52520659523151</v>
      </c>
      <c r="CF89" s="108">
        <v>516</v>
      </c>
      <c r="CG89" s="108">
        <v>553.72303872669636</v>
      </c>
      <c r="CH89" s="108">
        <v>591.87119757570156</v>
      </c>
      <c r="CI89" s="69"/>
      <c r="CJ89" s="108">
        <v>103.373820134924</v>
      </c>
      <c r="CK89" s="108">
        <v>100.53392770117249</v>
      </c>
      <c r="CL89" s="108">
        <v>95.471831985241948</v>
      </c>
      <c r="CM89" s="69"/>
      <c r="CN89" s="108">
        <v>105.74749984634701</v>
      </c>
      <c r="CO89" s="108">
        <v>102.7437081525582</v>
      </c>
      <c r="CP89" s="108">
        <v>97.310019591865043</v>
      </c>
      <c r="CQ89" s="69"/>
      <c r="CR89" s="108">
        <v>92.56</v>
      </c>
      <c r="CS89" s="108">
        <v>90.399935946194802</v>
      </c>
      <c r="CT89" s="108">
        <v>87.184397717501753</v>
      </c>
      <c r="CU89" s="69"/>
      <c r="CV89" s="108">
        <v>142593</v>
      </c>
      <c r="CW89" s="108">
        <v>138893</v>
      </c>
      <c r="CX89" s="108">
        <v>139532</v>
      </c>
      <c r="CY89" s="108">
        <v>140940</v>
      </c>
      <c r="CZ89" s="69"/>
      <c r="DA89" s="109">
        <f t="shared" si="21"/>
        <v>8.0148052735407767</v>
      </c>
      <c r="DB89" s="109">
        <f t="shared" si="22"/>
        <v>13.578777037071703</v>
      </c>
      <c r="DC89" s="109">
        <f t="shared" si="23"/>
        <v>11.388421555342143</v>
      </c>
      <c r="DD89" s="109">
        <f t="shared" si="24"/>
        <v>7.7499619638143891</v>
      </c>
      <c r="DE89" s="136"/>
      <c r="DF89" s="109">
        <f t="shared" si="25"/>
        <v>743141.95063999994</v>
      </c>
      <c r="DG89" s="109">
        <f t="shared" si="26"/>
        <v>-296947.84255000018</v>
      </c>
      <c r="DH89" s="109">
        <f t="shared" si="27"/>
        <v>-496769.59727999987</v>
      </c>
      <c r="DI89" s="108">
        <f t="shared" si="28"/>
        <v>-3700</v>
      </c>
      <c r="DJ89" s="108">
        <f t="shared" si="29"/>
        <v>639</v>
      </c>
      <c r="DK89" s="108">
        <f t="shared" si="30"/>
        <v>1408</v>
      </c>
      <c r="DL89" s="108">
        <v>147430</v>
      </c>
      <c r="DM89" s="108">
        <v>143579</v>
      </c>
      <c r="DN89" s="108">
        <v>140277</v>
      </c>
      <c r="DO89" s="108">
        <v>134558</v>
      </c>
      <c r="DP89" s="69"/>
      <c r="DQ89" s="239">
        <f t="shared" si="31"/>
        <v>1.0339217212626146</v>
      </c>
      <c r="DR89" s="239">
        <f t="shared" si="32"/>
        <v>1.03373820134924</v>
      </c>
      <c r="DS89" s="239">
        <f t="shared" si="33"/>
        <v>1.0053392770117249</v>
      </c>
      <c r="DT89" s="239">
        <f t="shared" si="34"/>
        <v>0.95471831985241951</v>
      </c>
      <c r="DU89" s="69"/>
      <c r="DV89" s="109">
        <f t="shared" si="35"/>
        <v>7.7518492055212649</v>
      </c>
      <c r="DW89" s="109">
        <f t="shared" si="36"/>
        <v>13.135605339290565</v>
      </c>
      <c r="DX89" s="109">
        <f t="shared" si="37"/>
        <v>11.327938553433562</v>
      </c>
      <c r="DY89" s="109">
        <f t="shared" si="38"/>
        <v>8.1175377099837984</v>
      </c>
      <c r="DZ89" s="69"/>
      <c r="EA89" s="108">
        <v>1105</v>
      </c>
      <c r="EB89" s="108">
        <v>1104</v>
      </c>
      <c r="EC89" s="108">
        <v>1076</v>
      </c>
      <c r="ED89" s="108">
        <v>1029</v>
      </c>
      <c r="EE89" s="69"/>
    </row>
    <row r="90" spans="1:135" ht="16.5" customHeight="1" x14ac:dyDescent="0.2">
      <c r="A90" s="31"/>
      <c r="B90" s="38">
        <v>69</v>
      </c>
      <c r="C90" s="30" t="s">
        <v>125</v>
      </c>
      <c r="D90" s="52">
        <f>'0701 2019'!D90</f>
        <v>1185400.7882099999</v>
      </c>
      <c r="E90" s="52">
        <f>'0701 2020'!D90</f>
        <v>3686941.3395599998</v>
      </c>
      <c r="F90" s="52">
        <f>'0701 2021'!D90</f>
        <v>1073182.96697</v>
      </c>
      <c r="G90" s="52">
        <f>'0701 2022'!D90</f>
        <v>1135053.7157999999</v>
      </c>
      <c r="H90" s="66">
        <f>'0701 0107 2023'!D90</f>
        <v>472347.03052000003</v>
      </c>
      <c r="I90" s="69"/>
      <c r="J90" s="52">
        <f>'0701 2019'!G90</f>
        <v>992645.72124999994</v>
      </c>
      <c r="K90" s="52">
        <f>'0701 2020'!G90</f>
        <v>3611823.57693</v>
      </c>
      <c r="L90" s="52">
        <f>'0701 2021'!G90</f>
        <v>1070932.78841</v>
      </c>
      <c r="M90" s="52">
        <f>'0701 2022'!G90</f>
        <v>998832.72317000001</v>
      </c>
      <c r="N90" s="66">
        <f>'0701 0107 2023'!G90</f>
        <v>463564.46703</v>
      </c>
      <c r="O90" s="69"/>
      <c r="P90" s="52">
        <f>'0701 2019'!J90</f>
        <v>87016.513999999996</v>
      </c>
      <c r="Q90" s="52">
        <f>'0701 2020'!J90</f>
        <v>0</v>
      </c>
      <c r="R90" s="52">
        <f>'0701 2021'!J90</f>
        <v>0</v>
      </c>
      <c r="S90" s="52">
        <f>'0701 2022'!J90</f>
        <v>0</v>
      </c>
      <c r="T90" s="66">
        <f>'0701 0107 2023'!J90</f>
        <v>0</v>
      </c>
      <c r="U90" s="69"/>
      <c r="V90" s="52">
        <f>'0701 2019'!M90</f>
        <v>905629.20724999998</v>
      </c>
      <c r="W90" s="52">
        <f>'0701 2020'!M90</f>
        <v>3611823.57693</v>
      </c>
      <c r="X90" s="52">
        <f>'0701 2021'!M90</f>
        <v>1070932.78841</v>
      </c>
      <c r="Y90" s="52">
        <f>'0701 2022'!M90</f>
        <v>998832.72317000001</v>
      </c>
      <c r="Z90" s="66">
        <f>'0701 0107 2023'!M90</f>
        <v>463564.46703</v>
      </c>
      <c r="AA90" s="69"/>
      <c r="AB90" s="52">
        <f>'0701 2019'!P90</f>
        <v>0</v>
      </c>
      <c r="AC90" s="52">
        <f>'0701 2020'!P90</f>
        <v>0</v>
      </c>
      <c r="AD90" s="52">
        <f>'0701 2021'!P90</f>
        <v>0</v>
      </c>
      <c r="AE90" s="52">
        <f>'0701 2022'!P90</f>
        <v>0</v>
      </c>
      <c r="AF90" s="66">
        <f>'0701 0107 2023'!P90</f>
        <v>0</v>
      </c>
      <c r="AG90" s="69"/>
      <c r="AH90" s="52">
        <f>'0701 2019'!S90</f>
        <v>192755.06696</v>
      </c>
      <c r="AI90" s="52">
        <f>'0701 2020'!S90</f>
        <v>75117.762629999997</v>
      </c>
      <c r="AJ90" s="52">
        <f>'0701 2021'!S90</f>
        <v>2250.1785599999998</v>
      </c>
      <c r="AK90" s="52">
        <f>'0701 2022'!S90</f>
        <v>136220.99262999999</v>
      </c>
      <c r="AL90" s="66">
        <f>'0701 0107 2023'!S90</f>
        <v>8782.5634900000005</v>
      </c>
      <c r="AM90" s="69"/>
      <c r="AN90" s="52">
        <f>'0701 2019'!V90</f>
        <v>144648.38644</v>
      </c>
      <c r="AO90" s="52">
        <f>'0701 2020'!V90</f>
        <v>0</v>
      </c>
      <c r="AP90" s="52">
        <f>'0701 2021'!V90</f>
        <v>0</v>
      </c>
      <c r="AQ90" s="52">
        <f>'0701 2022'!V90</f>
        <v>0</v>
      </c>
      <c r="AR90" s="66">
        <f>'0701 0107 2023'!V90</f>
        <v>0</v>
      </c>
      <c r="AS90" s="69"/>
      <c r="AT90" s="52">
        <f>'0701 2019'!Y90</f>
        <v>0</v>
      </c>
      <c r="AU90" s="52">
        <f>'0701 2020'!Y90</f>
        <v>0</v>
      </c>
      <c r="AV90" s="52">
        <f>'0701 2021'!Y90</f>
        <v>0</v>
      </c>
      <c r="AW90" s="52">
        <f>'0701 2022'!Y90</f>
        <v>0</v>
      </c>
      <c r="AX90" s="66">
        <f>'0701 0107 2023'!Y90</f>
        <v>0</v>
      </c>
      <c r="AY90" s="69"/>
      <c r="AZ90" s="52">
        <f>'0701 2019'!AB90</f>
        <v>0</v>
      </c>
      <c r="BA90" s="52">
        <f>'0701 2020'!AB90</f>
        <v>4298.89138</v>
      </c>
      <c r="BB90" s="52">
        <f>'0701 2021'!AB90</f>
        <v>0</v>
      </c>
      <c r="BC90" s="52">
        <f>'0701 2022'!AB90</f>
        <v>0</v>
      </c>
      <c r="BD90" s="66">
        <f>'0701 0107 2023'!AB90</f>
        <v>1308.81612</v>
      </c>
      <c r="BE90" s="69"/>
      <c r="BF90" s="52">
        <f>'0701 2019'!AE90</f>
        <v>20685.78458</v>
      </c>
      <c r="BG90" s="52">
        <f>'0701 2020'!AE90</f>
        <v>70818.871249999997</v>
      </c>
      <c r="BH90" s="52">
        <f>'0701 2021'!AE90</f>
        <v>2250.1785599999998</v>
      </c>
      <c r="BI90" s="52">
        <f>'0701 2022'!AE90</f>
        <v>136220.99262999999</v>
      </c>
      <c r="BJ90" s="66">
        <f>'0701 0107 2023'!AE90</f>
        <v>7473.74737</v>
      </c>
      <c r="BK90" s="69"/>
      <c r="BL90" s="52">
        <f>'0701 2019'!AH90</f>
        <v>27420.895939999999</v>
      </c>
      <c r="BM90" s="52">
        <f>'0701 2020'!AH90</f>
        <v>0</v>
      </c>
      <c r="BN90" s="52">
        <f>'0701 2021'!AH90</f>
        <v>0</v>
      </c>
      <c r="BO90" s="52">
        <f>'0701 2022'!AH90</f>
        <v>0</v>
      </c>
      <c r="BP90" s="66">
        <f>'0701 0107 2023'!AH90</f>
        <v>0</v>
      </c>
      <c r="BQ90" s="69"/>
      <c r="BR90" s="108">
        <v>699</v>
      </c>
      <c r="BS90" s="108">
        <v>736</v>
      </c>
      <c r="BT90" s="108">
        <v>767</v>
      </c>
      <c r="BU90" s="108">
        <v>807.46672137676342</v>
      </c>
      <c r="BV90" s="108">
        <v>775.56218284830652</v>
      </c>
      <c r="BW90" s="69"/>
      <c r="BX90" s="108">
        <v>717.06006744013257</v>
      </c>
      <c r="BY90" s="108">
        <v>750.38038019978228</v>
      </c>
      <c r="BZ90" s="108">
        <v>775</v>
      </c>
      <c r="CA90" s="108">
        <v>810.87442708045717</v>
      </c>
      <c r="CB90" s="108">
        <v>775.7941814507742</v>
      </c>
      <c r="CC90" s="69"/>
      <c r="CD90" s="108">
        <v>590.39347749025171</v>
      </c>
      <c r="CE90" s="108">
        <v>644.46594427244588</v>
      </c>
      <c r="CF90" s="108">
        <v>710</v>
      </c>
      <c r="CG90" s="108">
        <v>783.78896882494007</v>
      </c>
      <c r="CH90" s="108">
        <v>773.9445739445739</v>
      </c>
      <c r="CI90" s="69"/>
      <c r="CJ90" s="108">
        <v>98.12265058134453</v>
      </c>
      <c r="CK90" s="108">
        <v>95.277061614916121</v>
      </c>
      <c r="CL90" s="108">
        <v>99.592848884942114</v>
      </c>
      <c r="CM90" s="69"/>
      <c r="CN90" s="108">
        <v>100.24684404095292</v>
      </c>
      <c r="CO90" s="108">
        <v>97.510066142858363</v>
      </c>
      <c r="CP90" s="108">
        <v>101.65669140531482</v>
      </c>
      <c r="CQ90" s="69"/>
      <c r="CR90" s="108">
        <v>82.622098646034814</v>
      </c>
      <c r="CS90" s="108">
        <v>79.225309019703829</v>
      </c>
      <c r="CT90" s="108">
        <v>85.168328759788508</v>
      </c>
      <c r="CU90" s="69"/>
      <c r="CV90" s="108">
        <v>141427</v>
      </c>
      <c r="CW90" s="108">
        <v>137268</v>
      </c>
      <c r="CX90" s="108">
        <v>133815</v>
      </c>
      <c r="CY90" s="108">
        <v>119366</v>
      </c>
      <c r="CZ90" s="69"/>
      <c r="DA90" s="109">
        <f t="shared" si="21"/>
        <v>8.3817148649833477</v>
      </c>
      <c r="DB90" s="109">
        <f t="shared" si="22"/>
        <v>26.859438030422236</v>
      </c>
      <c r="DC90" s="109">
        <f t="shared" si="23"/>
        <v>8.0199003622164931</v>
      </c>
      <c r="DD90" s="109">
        <f t="shared" si="24"/>
        <v>9.5090202888594728</v>
      </c>
      <c r="DE90" s="136"/>
      <c r="DF90" s="109">
        <f t="shared" si="25"/>
        <v>2501540.5513499998</v>
      </c>
      <c r="DG90" s="109">
        <f t="shared" si="26"/>
        <v>-2613758.3725899998</v>
      </c>
      <c r="DH90" s="109">
        <f t="shared" si="27"/>
        <v>61870.748829999939</v>
      </c>
      <c r="DI90" s="108">
        <f t="shared" si="28"/>
        <v>-4159</v>
      </c>
      <c r="DJ90" s="108">
        <f t="shared" si="29"/>
        <v>-3453</v>
      </c>
      <c r="DK90" s="108">
        <f t="shared" si="30"/>
        <v>-14449</v>
      </c>
      <c r="DL90" s="108">
        <v>141432</v>
      </c>
      <c r="DM90" s="108">
        <v>134691</v>
      </c>
      <c r="DN90" s="108">
        <v>127495</v>
      </c>
      <c r="DO90" s="108">
        <v>118880</v>
      </c>
      <c r="DP90" s="69"/>
      <c r="DQ90" s="239">
        <f t="shared" si="31"/>
        <v>1.000035353928175</v>
      </c>
      <c r="DR90" s="239">
        <f t="shared" si="32"/>
        <v>0.98122650581344528</v>
      </c>
      <c r="DS90" s="239">
        <f t="shared" si="33"/>
        <v>0.95277061614916114</v>
      </c>
      <c r="DT90" s="239">
        <f t="shared" si="34"/>
        <v>0.99592848884942109</v>
      </c>
      <c r="DU90" s="69"/>
      <c r="DV90" s="109">
        <f t="shared" si="35"/>
        <v>8.381418548913965</v>
      </c>
      <c r="DW90" s="109">
        <f t="shared" si="36"/>
        <v>27.373331102746285</v>
      </c>
      <c r="DX90" s="109">
        <f t="shared" si="37"/>
        <v>8.4174514057021845</v>
      </c>
      <c r="DY90" s="109">
        <f t="shared" si="38"/>
        <v>9.5478946483849256</v>
      </c>
      <c r="DZ90" s="69"/>
      <c r="EA90" s="108">
        <v>1063</v>
      </c>
      <c r="EB90" s="108">
        <v>1048</v>
      </c>
      <c r="EC90" s="108">
        <v>1015</v>
      </c>
      <c r="ED90" s="108">
        <v>981</v>
      </c>
      <c r="EE90" s="69"/>
    </row>
    <row r="91" spans="1:135" ht="16.5" customHeight="1" x14ac:dyDescent="0.2">
      <c r="A91" s="31"/>
      <c r="B91" s="38">
        <v>70</v>
      </c>
      <c r="C91" s="30" t="s">
        <v>89</v>
      </c>
      <c r="D91" s="52">
        <f>'0701 2019'!D91</f>
        <v>4166953.36778</v>
      </c>
      <c r="E91" s="52">
        <f>'0701 2020'!D91</f>
        <v>3277797.7983400002</v>
      </c>
      <c r="F91" s="52">
        <f>'0701 2021'!D91</f>
        <v>982241.30226000003</v>
      </c>
      <c r="G91" s="52">
        <f>'0701 2022'!D91</f>
        <v>631768.02570999996</v>
      </c>
      <c r="H91" s="66">
        <f>'0701 0107 2023'!D91</f>
        <v>289183.98424000002</v>
      </c>
      <c r="I91" s="69"/>
      <c r="J91" s="52">
        <f>'0701 2019'!G91</f>
        <v>4166953.36778</v>
      </c>
      <c r="K91" s="52">
        <f>'0701 2020'!G91</f>
        <v>3277797.7983400002</v>
      </c>
      <c r="L91" s="52">
        <f>'0701 2021'!G91</f>
        <v>982241.30226000003</v>
      </c>
      <c r="M91" s="52">
        <f>'0701 2022'!G91</f>
        <v>631768.02570999996</v>
      </c>
      <c r="N91" s="66">
        <f>'0701 0107 2023'!G91</f>
        <v>289183.98424000002</v>
      </c>
      <c r="O91" s="69"/>
      <c r="P91" s="52">
        <f>'0701 2019'!J91</f>
        <v>307788</v>
      </c>
      <c r="Q91" s="52">
        <f>'0701 2020'!J91</f>
        <v>0</v>
      </c>
      <c r="R91" s="52">
        <f>'0701 2021'!J91</f>
        <v>43500.5118</v>
      </c>
      <c r="S91" s="52">
        <f>'0701 2022'!J91</f>
        <v>43500.5118</v>
      </c>
      <c r="T91" s="66">
        <f>'0701 0107 2023'!J91</f>
        <v>0</v>
      </c>
      <c r="U91" s="69"/>
      <c r="V91" s="52">
        <f>'0701 2019'!M91</f>
        <v>3859165.36778</v>
      </c>
      <c r="W91" s="52">
        <f>'0701 2020'!M91</f>
        <v>3277797.7983400002</v>
      </c>
      <c r="X91" s="52">
        <f>'0701 2021'!M91</f>
        <v>938740.79046000005</v>
      </c>
      <c r="Y91" s="52">
        <f>'0701 2022'!M91</f>
        <v>588267.51390999998</v>
      </c>
      <c r="Z91" s="66">
        <f>'0701 0107 2023'!M91</f>
        <v>289183.98424000002</v>
      </c>
      <c r="AA91" s="69"/>
      <c r="AB91" s="52">
        <f>'0701 2019'!P91</f>
        <v>0</v>
      </c>
      <c r="AC91" s="52">
        <f>'0701 2020'!P91</f>
        <v>0</v>
      </c>
      <c r="AD91" s="52">
        <f>'0701 2021'!P91</f>
        <v>0</v>
      </c>
      <c r="AE91" s="52">
        <f>'0701 2022'!P91</f>
        <v>0</v>
      </c>
      <c r="AF91" s="66">
        <f>'0701 0107 2023'!P91</f>
        <v>0</v>
      </c>
      <c r="AG91" s="69"/>
      <c r="AH91" s="52">
        <f>'0701 2019'!S91</f>
        <v>0</v>
      </c>
      <c r="AI91" s="52">
        <f>'0701 2020'!S91</f>
        <v>0</v>
      </c>
      <c r="AJ91" s="52">
        <f>'0701 2021'!S91</f>
        <v>0</v>
      </c>
      <c r="AK91" s="52">
        <f>'0701 2022'!S91</f>
        <v>0</v>
      </c>
      <c r="AL91" s="66">
        <f>'0701 0107 2023'!S91</f>
        <v>0</v>
      </c>
      <c r="AM91" s="69"/>
      <c r="AN91" s="52">
        <f>'0701 2019'!V91</f>
        <v>0</v>
      </c>
      <c r="AO91" s="52">
        <f>'0701 2020'!V91</f>
        <v>0</v>
      </c>
      <c r="AP91" s="52">
        <f>'0701 2021'!V91</f>
        <v>0</v>
      </c>
      <c r="AQ91" s="52">
        <f>'0701 2022'!V91</f>
        <v>0</v>
      </c>
      <c r="AR91" s="66">
        <f>'0701 0107 2023'!V91</f>
        <v>0</v>
      </c>
      <c r="AS91" s="69"/>
      <c r="AT91" s="52">
        <f>'0701 2019'!Y91</f>
        <v>0</v>
      </c>
      <c r="AU91" s="52">
        <f>'0701 2020'!Y91</f>
        <v>0</v>
      </c>
      <c r="AV91" s="52">
        <f>'0701 2021'!Y91</f>
        <v>0</v>
      </c>
      <c r="AW91" s="52">
        <f>'0701 2022'!Y91</f>
        <v>0</v>
      </c>
      <c r="AX91" s="66">
        <f>'0701 0107 2023'!Y91</f>
        <v>0</v>
      </c>
      <c r="AY91" s="69"/>
      <c r="AZ91" s="52">
        <f>'0701 2019'!AB91</f>
        <v>0</v>
      </c>
      <c r="BA91" s="52">
        <f>'0701 2020'!AB91</f>
        <v>0</v>
      </c>
      <c r="BB91" s="52">
        <f>'0701 2021'!AB91</f>
        <v>0</v>
      </c>
      <c r="BC91" s="52">
        <f>'0701 2022'!AB91</f>
        <v>0</v>
      </c>
      <c r="BD91" s="66">
        <f>'0701 0107 2023'!AB91</f>
        <v>0</v>
      </c>
      <c r="BE91" s="69"/>
      <c r="BF91" s="52">
        <f>'0701 2019'!AE91</f>
        <v>0</v>
      </c>
      <c r="BG91" s="52">
        <f>'0701 2020'!AE91</f>
        <v>0</v>
      </c>
      <c r="BH91" s="52">
        <f>'0701 2021'!AE91</f>
        <v>0</v>
      </c>
      <c r="BI91" s="52">
        <f>'0701 2022'!AE91</f>
        <v>0</v>
      </c>
      <c r="BJ91" s="66">
        <f>'0701 0107 2023'!AE91</f>
        <v>0</v>
      </c>
      <c r="BK91" s="69"/>
      <c r="BL91" s="52">
        <f>'0701 2019'!AH91</f>
        <v>0</v>
      </c>
      <c r="BM91" s="52">
        <f>'0701 2020'!AH91</f>
        <v>0</v>
      </c>
      <c r="BN91" s="52">
        <f>'0701 2021'!AH91</f>
        <v>0</v>
      </c>
      <c r="BO91" s="52">
        <f>'0701 2022'!AH91</f>
        <v>0</v>
      </c>
      <c r="BP91" s="66">
        <f>'0701 0107 2023'!AH91</f>
        <v>0</v>
      </c>
      <c r="BQ91" s="69"/>
      <c r="BR91" s="108">
        <v>572</v>
      </c>
      <c r="BS91" s="108">
        <v>589</v>
      </c>
      <c r="BT91" s="108">
        <v>616</v>
      </c>
      <c r="BU91" s="108">
        <v>667.745494667157</v>
      </c>
      <c r="BV91" s="108">
        <v>706.32018264274132</v>
      </c>
      <c r="BW91" s="69"/>
      <c r="BX91" s="108">
        <v>589.5358449117324</v>
      </c>
      <c r="BY91" s="108">
        <v>602.51619189545477</v>
      </c>
      <c r="BZ91" s="108">
        <v>625</v>
      </c>
      <c r="CA91" s="108">
        <v>682.34047505298099</v>
      </c>
      <c r="CB91" s="108">
        <v>729.52791031459719</v>
      </c>
      <c r="CC91" s="69"/>
      <c r="CD91" s="108">
        <v>510.05869257235383</v>
      </c>
      <c r="CE91" s="108">
        <v>539.78847712055961</v>
      </c>
      <c r="CF91" s="108">
        <v>578</v>
      </c>
      <c r="CG91" s="108">
        <v>609.13942792493674</v>
      </c>
      <c r="CH91" s="108">
        <v>614.10809699958907</v>
      </c>
      <c r="CI91" s="69"/>
      <c r="CJ91" s="108">
        <v>111.83752447264777</v>
      </c>
      <c r="CK91" s="108">
        <v>108.1457002276566</v>
      </c>
      <c r="CL91" s="108">
        <v>102.50831840286665</v>
      </c>
      <c r="CM91" s="69"/>
      <c r="CN91" s="108">
        <v>119.57342749778122</v>
      </c>
      <c r="CO91" s="108">
        <v>114.76082331714586</v>
      </c>
      <c r="CP91" s="108">
        <v>107.36447504852046</v>
      </c>
      <c r="CQ91" s="69"/>
      <c r="CR91" s="108">
        <v>79.522776572668107</v>
      </c>
      <c r="CS91" s="108">
        <v>78.390600395687812</v>
      </c>
      <c r="CT91" s="108">
        <v>79.586714632309878</v>
      </c>
      <c r="CU91" s="69"/>
      <c r="CV91" s="108">
        <v>130436</v>
      </c>
      <c r="CW91" s="108">
        <v>131269</v>
      </c>
      <c r="CX91" s="108">
        <v>136170</v>
      </c>
      <c r="CY91" s="108">
        <v>136745</v>
      </c>
      <c r="CZ91" s="69"/>
      <c r="DA91" s="109">
        <f t="shared" si="21"/>
        <v>31.94634432043301</v>
      </c>
      <c r="DB91" s="109">
        <f t="shared" si="22"/>
        <v>24.970082794414523</v>
      </c>
      <c r="DC91" s="109">
        <f t="shared" si="23"/>
        <v>7.2133458343247412</v>
      </c>
      <c r="DD91" s="109">
        <f t="shared" si="24"/>
        <v>4.6200447965921967</v>
      </c>
      <c r="DE91" s="136"/>
      <c r="DF91" s="109">
        <f t="shared" si="25"/>
        <v>-889155.56943999976</v>
      </c>
      <c r="DG91" s="109">
        <f t="shared" si="26"/>
        <v>-2295556.49608</v>
      </c>
      <c r="DH91" s="109">
        <f t="shared" si="27"/>
        <v>-350473.27655000007</v>
      </c>
      <c r="DI91" s="108">
        <f t="shared" si="28"/>
        <v>833</v>
      </c>
      <c r="DJ91" s="108">
        <f t="shared" si="29"/>
        <v>4901</v>
      </c>
      <c r="DK91" s="108">
        <f t="shared" si="30"/>
        <v>575</v>
      </c>
      <c r="DL91" s="108">
        <v>147608</v>
      </c>
      <c r="DM91" s="108">
        <v>146808</v>
      </c>
      <c r="DN91" s="108">
        <v>147262</v>
      </c>
      <c r="DO91" s="108">
        <v>140175</v>
      </c>
      <c r="DP91" s="69"/>
      <c r="DQ91" s="239">
        <f t="shared" si="31"/>
        <v>1.1316507712594683</v>
      </c>
      <c r="DR91" s="239">
        <f t="shared" si="32"/>
        <v>1.1183752447264776</v>
      </c>
      <c r="DS91" s="239">
        <f t="shared" si="33"/>
        <v>1.0814570022765662</v>
      </c>
      <c r="DT91" s="239">
        <f t="shared" si="34"/>
        <v>1.0250831840286665</v>
      </c>
      <c r="DU91" s="69"/>
      <c r="DV91" s="109">
        <f t="shared" si="35"/>
        <v>28.229861306839737</v>
      </c>
      <c r="DW91" s="109">
        <f t="shared" si="36"/>
        <v>22.327106140946</v>
      </c>
      <c r="DX91" s="109">
        <f t="shared" si="37"/>
        <v>6.670025548070786</v>
      </c>
      <c r="DY91" s="109">
        <f t="shared" si="38"/>
        <v>4.5069950113072945</v>
      </c>
      <c r="DZ91" s="69"/>
      <c r="EA91" s="108">
        <v>773</v>
      </c>
      <c r="EB91" s="108">
        <v>774</v>
      </c>
      <c r="EC91" s="108">
        <v>779</v>
      </c>
      <c r="ED91" s="108">
        <v>769</v>
      </c>
      <c r="EE91" s="69"/>
    </row>
    <row r="92" spans="1:135" ht="16.5" customHeight="1" x14ac:dyDescent="0.2">
      <c r="A92" s="31"/>
      <c r="B92" s="38">
        <v>71</v>
      </c>
      <c r="C92" s="30" t="s">
        <v>90</v>
      </c>
      <c r="D92" s="52">
        <f>'0701 2019'!D92</f>
        <v>473159.65716</v>
      </c>
      <c r="E92" s="52">
        <f>'0701 2020'!D92</f>
        <v>522773.88543999998</v>
      </c>
      <c r="F92" s="52">
        <f>'0701 2021'!D92</f>
        <v>1377589.5582000001</v>
      </c>
      <c r="G92" s="52">
        <f>'0701 2022'!D92</f>
        <v>387635.58421</v>
      </c>
      <c r="H92" s="66">
        <f>'0701 0107 2023'!D92</f>
        <v>3408.5761000000002</v>
      </c>
      <c r="I92" s="69"/>
      <c r="J92" s="52">
        <f>'0701 2019'!G92</f>
        <v>473159.65716</v>
      </c>
      <c r="K92" s="52">
        <f>'0701 2020'!G92</f>
        <v>522773.88543999998</v>
      </c>
      <c r="L92" s="52">
        <f>'0701 2021'!G92</f>
        <v>1205113.52128</v>
      </c>
      <c r="M92" s="52">
        <f>'0701 2022'!G92</f>
        <v>327917.00107</v>
      </c>
      <c r="N92" s="66">
        <f>'0701 0107 2023'!G92</f>
        <v>3408.5761000000002</v>
      </c>
      <c r="O92" s="69"/>
      <c r="P92" s="52">
        <f>'0701 2019'!J92</f>
        <v>0</v>
      </c>
      <c r="Q92" s="52">
        <f>'0701 2020'!J92</f>
        <v>247250</v>
      </c>
      <c r="R92" s="52">
        <f>'0701 2021'!J92</f>
        <v>0</v>
      </c>
      <c r="S92" s="52">
        <f>'0701 2022'!J92</f>
        <v>0</v>
      </c>
      <c r="T92" s="66">
        <f>'0701 0107 2023'!J92</f>
        <v>0</v>
      </c>
      <c r="U92" s="69"/>
      <c r="V92" s="52">
        <f>'0701 2019'!M92</f>
        <v>473159.65716</v>
      </c>
      <c r="W92" s="52">
        <f>'0701 2020'!M92</f>
        <v>275523.88543999998</v>
      </c>
      <c r="X92" s="52">
        <f>'0701 2021'!M92</f>
        <v>1205113.52128</v>
      </c>
      <c r="Y92" s="52">
        <f>'0701 2022'!M92</f>
        <v>327917.00107</v>
      </c>
      <c r="Z92" s="66">
        <f>'0701 0107 2023'!M92</f>
        <v>3408.5761000000002</v>
      </c>
      <c r="AA92" s="69"/>
      <c r="AB92" s="52">
        <f>'0701 2019'!P92</f>
        <v>0</v>
      </c>
      <c r="AC92" s="52">
        <f>'0701 2020'!P92</f>
        <v>0</v>
      </c>
      <c r="AD92" s="52">
        <f>'0701 2021'!P92</f>
        <v>0</v>
      </c>
      <c r="AE92" s="52">
        <f>'0701 2022'!P92</f>
        <v>0</v>
      </c>
      <c r="AF92" s="66">
        <f>'0701 0107 2023'!P92</f>
        <v>0</v>
      </c>
      <c r="AG92" s="69"/>
      <c r="AH92" s="52">
        <f>'0701 2019'!S92</f>
        <v>0</v>
      </c>
      <c r="AI92" s="52">
        <f>'0701 2020'!S92</f>
        <v>0</v>
      </c>
      <c r="AJ92" s="52">
        <f>'0701 2021'!S92</f>
        <v>172476.03692000001</v>
      </c>
      <c r="AK92" s="52">
        <f>'0701 2022'!S92</f>
        <v>59718.583140000002</v>
      </c>
      <c r="AL92" s="66">
        <f>'0701 0107 2023'!S92</f>
        <v>0</v>
      </c>
      <c r="AM92" s="69"/>
      <c r="AN92" s="52">
        <f>'0701 2019'!V92</f>
        <v>0</v>
      </c>
      <c r="AO92" s="52">
        <f>'0701 2020'!V92</f>
        <v>0</v>
      </c>
      <c r="AP92" s="52">
        <f>'0701 2021'!V92</f>
        <v>0</v>
      </c>
      <c r="AQ92" s="52">
        <f>'0701 2022'!V92</f>
        <v>0</v>
      </c>
      <c r="AR92" s="66">
        <f>'0701 0107 2023'!V92</f>
        <v>0</v>
      </c>
      <c r="AS92" s="69"/>
      <c r="AT92" s="52">
        <f>'0701 2019'!Y92</f>
        <v>0</v>
      </c>
      <c r="AU92" s="52">
        <f>'0701 2020'!Y92</f>
        <v>0</v>
      </c>
      <c r="AV92" s="52">
        <f>'0701 2021'!Y92</f>
        <v>0</v>
      </c>
      <c r="AW92" s="52">
        <f>'0701 2022'!Y92</f>
        <v>0</v>
      </c>
      <c r="AX92" s="66">
        <f>'0701 0107 2023'!Y92</f>
        <v>0</v>
      </c>
      <c r="AY92" s="69"/>
      <c r="AZ92" s="52">
        <f>'0701 2019'!AB92</f>
        <v>0</v>
      </c>
      <c r="BA92" s="52">
        <f>'0701 2020'!AB92</f>
        <v>0</v>
      </c>
      <c r="BB92" s="52">
        <f>'0701 2021'!AB92</f>
        <v>172476.03692000001</v>
      </c>
      <c r="BC92" s="52">
        <f>'0701 2022'!AB92</f>
        <v>59718.583140000002</v>
      </c>
      <c r="BD92" s="66">
        <f>'0701 0107 2023'!AB92</f>
        <v>0</v>
      </c>
      <c r="BE92" s="69"/>
      <c r="BF92" s="52">
        <f>'0701 2019'!AE92</f>
        <v>0</v>
      </c>
      <c r="BG92" s="52">
        <f>'0701 2020'!AE92</f>
        <v>0</v>
      </c>
      <c r="BH92" s="52">
        <f>'0701 2021'!AE92</f>
        <v>0</v>
      </c>
      <c r="BI92" s="52">
        <f>'0701 2022'!AE92</f>
        <v>0</v>
      </c>
      <c r="BJ92" s="66">
        <f>'0701 0107 2023'!AE92</f>
        <v>0</v>
      </c>
      <c r="BK92" s="69"/>
      <c r="BL92" s="52">
        <f>'0701 2019'!AH92</f>
        <v>0</v>
      </c>
      <c r="BM92" s="52">
        <f>'0701 2020'!AH92</f>
        <v>0</v>
      </c>
      <c r="BN92" s="52">
        <f>'0701 2021'!AH92</f>
        <v>0</v>
      </c>
      <c r="BO92" s="52">
        <f>'0701 2022'!AH92</f>
        <v>0</v>
      </c>
      <c r="BP92" s="66">
        <f>'0701 0107 2023'!AH92</f>
        <v>0</v>
      </c>
      <c r="BQ92" s="69"/>
      <c r="BR92" s="108">
        <v>579</v>
      </c>
      <c r="BS92" s="108">
        <v>607</v>
      </c>
      <c r="BT92" s="108">
        <v>645</v>
      </c>
      <c r="BU92" s="108">
        <v>711.41988183452293</v>
      </c>
      <c r="BV92" s="108">
        <v>767.28992263605517</v>
      </c>
      <c r="BW92" s="69"/>
      <c r="BX92" s="108">
        <v>585.49580486423338</v>
      </c>
      <c r="BY92" s="108">
        <v>599.00298002281011</v>
      </c>
      <c r="BZ92" s="108">
        <v>636</v>
      </c>
      <c r="CA92" s="108">
        <v>695.73746543538368</v>
      </c>
      <c r="CB92" s="108">
        <v>755.73761033866037</v>
      </c>
      <c r="CC92" s="69"/>
      <c r="CD92" s="108">
        <v>562.25290306555439</v>
      </c>
      <c r="CE92" s="108">
        <v>625.57325200497007</v>
      </c>
      <c r="CF92" s="108">
        <v>667</v>
      </c>
      <c r="CG92" s="108">
        <v>753.15155217415452</v>
      </c>
      <c r="CH92" s="108">
        <v>797.60210723909302</v>
      </c>
      <c r="CI92" s="69"/>
      <c r="CJ92" s="108">
        <v>108.14042834107117</v>
      </c>
      <c r="CK92" s="108">
        <v>102.94243070362474</v>
      </c>
      <c r="CL92" s="108">
        <v>99.553571428571431</v>
      </c>
      <c r="CM92" s="69"/>
      <c r="CN92" s="108">
        <v>120.46662999633297</v>
      </c>
      <c r="CO92" s="108">
        <v>115.1973723678685</v>
      </c>
      <c r="CP92" s="108">
        <v>110.30291926224503</v>
      </c>
      <c r="CQ92" s="69"/>
      <c r="CR92" s="108">
        <v>78.211834539046563</v>
      </c>
      <c r="CS92" s="108">
        <v>72.817431057366164</v>
      </c>
      <c r="CT92" s="108">
        <v>72.828727604008506</v>
      </c>
      <c r="CU92" s="69"/>
      <c r="CV92" s="108">
        <v>92817</v>
      </c>
      <c r="CW92" s="108">
        <v>92403</v>
      </c>
      <c r="CX92" s="108">
        <v>93800</v>
      </c>
      <c r="CY92" s="108">
        <v>91840</v>
      </c>
      <c r="CZ92" s="69"/>
      <c r="DA92" s="109">
        <f t="shared" si="21"/>
        <v>5.0977693435469797</v>
      </c>
      <c r="DB92" s="109">
        <f t="shared" si="22"/>
        <v>5.6575423464606125</v>
      </c>
      <c r="DC92" s="109">
        <f t="shared" si="23"/>
        <v>14.68645584434968</v>
      </c>
      <c r="DD92" s="109">
        <f t="shared" si="24"/>
        <v>4.220770733993902</v>
      </c>
      <c r="DE92" s="136"/>
      <c r="DF92" s="109">
        <f t="shared" si="25"/>
        <v>49614.228279999981</v>
      </c>
      <c r="DG92" s="109">
        <f t="shared" si="26"/>
        <v>854815.6727600001</v>
      </c>
      <c r="DH92" s="109">
        <f t="shared" si="27"/>
        <v>-989953.97399000009</v>
      </c>
      <c r="DI92" s="108">
        <f t="shared" si="28"/>
        <v>-414</v>
      </c>
      <c r="DJ92" s="108">
        <f t="shared" si="29"/>
        <v>1397</v>
      </c>
      <c r="DK92" s="108">
        <f t="shared" si="30"/>
        <v>-1960</v>
      </c>
      <c r="DL92" s="108">
        <v>103305</v>
      </c>
      <c r="DM92" s="108">
        <v>99925</v>
      </c>
      <c r="DN92" s="108">
        <v>96560</v>
      </c>
      <c r="DO92" s="108">
        <v>91430</v>
      </c>
      <c r="DP92" s="69"/>
      <c r="DQ92" s="239">
        <f t="shared" si="31"/>
        <v>1.1129965415818224</v>
      </c>
      <c r="DR92" s="239">
        <f t="shared" si="32"/>
        <v>1.0814042834107118</v>
      </c>
      <c r="DS92" s="239">
        <f t="shared" si="33"/>
        <v>1.0294243070362474</v>
      </c>
      <c r="DT92" s="239">
        <f t="shared" si="34"/>
        <v>0.9955357142857143</v>
      </c>
      <c r="DU92" s="69"/>
      <c r="DV92" s="109">
        <f t="shared" si="35"/>
        <v>4.5802202909830116</v>
      </c>
      <c r="DW92" s="109">
        <f t="shared" si="36"/>
        <v>5.2316626013510135</v>
      </c>
      <c r="DX92" s="109">
        <f t="shared" si="37"/>
        <v>14.266668995443249</v>
      </c>
      <c r="DY92" s="109">
        <f t="shared" si="38"/>
        <v>4.2396979570162969</v>
      </c>
      <c r="DZ92" s="69"/>
      <c r="EA92" s="108">
        <v>526</v>
      </c>
      <c r="EB92" s="108">
        <v>525</v>
      </c>
      <c r="EC92" s="108">
        <v>533</v>
      </c>
      <c r="ED92" s="108">
        <v>534</v>
      </c>
      <c r="EE92" s="69"/>
    </row>
    <row r="93" spans="1:135" ht="16.5" customHeight="1" x14ac:dyDescent="0.2">
      <c r="A93" s="31"/>
      <c r="B93" s="38">
        <v>72</v>
      </c>
      <c r="C93" s="30" t="s">
        <v>91</v>
      </c>
      <c r="D93" s="52">
        <f>'0701 2019'!D93</f>
        <v>1350241.31158</v>
      </c>
      <c r="E93" s="52">
        <f>'0701 2020'!D93</f>
        <v>1039092.50703</v>
      </c>
      <c r="F93" s="52">
        <f>'0701 2021'!D93</f>
        <v>1611871.5926900001</v>
      </c>
      <c r="G93" s="52">
        <f>'0701 2022'!D93</f>
        <v>302200.53837000002</v>
      </c>
      <c r="H93" s="66">
        <f>'0701 0107 2023'!D93</f>
        <v>99.650729999999996</v>
      </c>
      <c r="I93" s="69"/>
      <c r="J93" s="52">
        <f>'0701 2019'!G93</f>
        <v>1244227.2975699999</v>
      </c>
      <c r="K93" s="52">
        <f>'0701 2020'!G93</f>
        <v>482876.39091999998</v>
      </c>
      <c r="L93" s="52">
        <f>'0701 2021'!G93</f>
        <v>1611871.5926900001</v>
      </c>
      <c r="M93" s="52">
        <f>'0701 2022'!G93</f>
        <v>302200.53837000002</v>
      </c>
      <c r="N93" s="66">
        <f>'0701 0107 2023'!G93</f>
        <v>99.650729999999996</v>
      </c>
      <c r="O93" s="69"/>
      <c r="P93" s="52">
        <f>'0701 2019'!J93</f>
        <v>999055.38639</v>
      </c>
      <c r="Q93" s="52">
        <f>'0701 2020'!J93</f>
        <v>78382.794550000006</v>
      </c>
      <c r="R93" s="52">
        <f>'0701 2021'!J93</f>
        <v>0</v>
      </c>
      <c r="S93" s="52">
        <f>'0701 2022'!J93</f>
        <v>0</v>
      </c>
      <c r="T93" s="66">
        <f>'0701 0107 2023'!J93</f>
        <v>0</v>
      </c>
      <c r="U93" s="69"/>
      <c r="V93" s="52">
        <f>'0701 2019'!M93</f>
        <v>245171.91118</v>
      </c>
      <c r="W93" s="52">
        <f>'0701 2020'!M93</f>
        <v>404493.59636999998</v>
      </c>
      <c r="X93" s="52">
        <f>'0701 2021'!M93</f>
        <v>1611871.5926900001</v>
      </c>
      <c r="Y93" s="52">
        <f>'0701 2022'!M93</f>
        <v>302200.53837000002</v>
      </c>
      <c r="Z93" s="66">
        <f>'0701 0107 2023'!M93</f>
        <v>99.650729999999996</v>
      </c>
      <c r="AA93" s="69"/>
      <c r="AB93" s="52">
        <f>'0701 2019'!P93</f>
        <v>0</v>
      </c>
      <c r="AC93" s="52">
        <f>'0701 2020'!P93</f>
        <v>0</v>
      </c>
      <c r="AD93" s="52">
        <f>'0701 2021'!P93</f>
        <v>0</v>
      </c>
      <c r="AE93" s="52">
        <f>'0701 2022'!P93</f>
        <v>0</v>
      </c>
      <c r="AF93" s="66">
        <f>'0701 0107 2023'!P93</f>
        <v>0</v>
      </c>
      <c r="AG93" s="69"/>
      <c r="AH93" s="52">
        <f>'0701 2019'!S93</f>
        <v>106014.01401</v>
      </c>
      <c r="AI93" s="52">
        <f>'0701 2020'!S93</f>
        <v>556216.11611000006</v>
      </c>
      <c r="AJ93" s="52">
        <f>'0701 2021'!S93</f>
        <v>0</v>
      </c>
      <c r="AK93" s="52">
        <f>'0701 2022'!S93</f>
        <v>0</v>
      </c>
      <c r="AL93" s="66">
        <f>'0701 0107 2023'!S93</f>
        <v>0</v>
      </c>
      <c r="AM93" s="69"/>
      <c r="AN93" s="52">
        <f>'0701 2019'!V93</f>
        <v>106014.01401</v>
      </c>
      <c r="AO93" s="52">
        <f>'0701 2020'!V93</f>
        <v>297092.39238999999</v>
      </c>
      <c r="AP93" s="52">
        <f>'0701 2021'!V93</f>
        <v>0</v>
      </c>
      <c r="AQ93" s="52">
        <f>'0701 2022'!V93</f>
        <v>0</v>
      </c>
      <c r="AR93" s="66">
        <f>'0701 0107 2023'!V93</f>
        <v>0</v>
      </c>
      <c r="AS93" s="69"/>
      <c r="AT93" s="52">
        <f>'0701 2019'!Y93</f>
        <v>0</v>
      </c>
      <c r="AU93" s="52">
        <f>'0701 2020'!Y93</f>
        <v>259123.72372000001</v>
      </c>
      <c r="AV93" s="52">
        <f>'0701 2021'!Y93</f>
        <v>0</v>
      </c>
      <c r="AW93" s="52">
        <f>'0701 2022'!Y93</f>
        <v>0</v>
      </c>
      <c r="AX93" s="66">
        <f>'0701 0107 2023'!Y93</f>
        <v>0</v>
      </c>
      <c r="AY93" s="69"/>
      <c r="AZ93" s="52">
        <f>'0701 2019'!AB93</f>
        <v>0</v>
      </c>
      <c r="BA93" s="52">
        <f>'0701 2020'!AB93</f>
        <v>0</v>
      </c>
      <c r="BB93" s="52">
        <f>'0701 2021'!AB93</f>
        <v>0</v>
      </c>
      <c r="BC93" s="52">
        <f>'0701 2022'!AB93</f>
        <v>0</v>
      </c>
      <c r="BD93" s="66">
        <f>'0701 0107 2023'!AB93</f>
        <v>0</v>
      </c>
      <c r="BE93" s="69"/>
      <c r="BF93" s="52">
        <f>'0701 2019'!AE93</f>
        <v>0</v>
      </c>
      <c r="BG93" s="52">
        <f>'0701 2020'!AE93</f>
        <v>0</v>
      </c>
      <c r="BH93" s="52">
        <f>'0701 2021'!AE93</f>
        <v>0</v>
      </c>
      <c r="BI93" s="52">
        <f>'0701 2022'!AE93</f>
        <v>0</v>
      </c>
      <c r="BJ93" s="66">
        <f>'0701 0107 2023'!AE93</f>
        <v>0</v>
      </c>
      <c r="BK93" s="69"/>
      <c r="BL93" s="52">
        <f>'0701 2019'!AH93</f>
        <v>0</v>
      </c>
      <c r="BM93" s="52">
        <f>'0701 2020'!AH93</f>
        <v>0</v>
      </c>
      <c r="BN93" s="52">
        <f>'0701 2021'!AH93</f>
        <v>0</v>
      </c>
      <c r="BO93" s="52">
        <f>'0701 2022'!AH93</f>
        <v>0</v>
      </c>
      <c r="BP93" s="66">
        <f>'0701 0107 2023'!AH93</f>
        <v>0</v>
      </c>
      <c r="BQ93" s="69"/>
      <c r="BR93" s="108">
        <v>689</v>
      </c>
      <c r="BS93" s="108">
        <v>714</v>
      </c>
      <c r="BT93" s="108">
        <v>748</v>
      </c>
      <c r="BU93" s="108">
        <v>805.30658114738378</v>
      </c>
      <c r="BV93" s="108">
        <v>813.57008848773137</v>
      </c>
      <c r="BW93" s="69"/>
      <c r="BX93" s="108">
        <v>716.02543559296305</v>
      </c>
      <c r="BY93" s="108">
        <v>742.52474387914572</v>
      </c>
      <c r="BZ93" s="108">
        <v>768</v>
      </c>
      <c r="CA93" s="108">
        <v>821.61547658715381</v>
      </c>
      <c r="CB93" s="108">
        <v>826.7748478701825</v>
      </c>
      <c r="CC93" s="69"/>
      <c r="CD93" s="108">
        <v>625.06904442515588</v>
      </c>
      <c r="CE93" s="108">
        <v>645.53325946899758</v>
      </c>
      <c r="CF93" s="108">
        <v>700</v>
      </c>
      <c r="CG93" s="108">
        <v>767.39417688066703</v>
      </c>
      <c r="CH93" s="108">
        <v>783.91983891072971</v>
      </c>
      <c r="CI93" s="69"/>
      <c r="CJ93" s="108">
        <v>96.372104213927273</v>
      </c>
      <c r="CK93" s="108">
        <v>94.50987066031314</v>
      </c>
      <c r="CL93" s="108">
        <v>93.735587311386709</v>
      </c>
      <c r="CM93" s="69"/>
      <c r="CN93" s="108">
        <v>97.282764554057934</v>
      </c>
      <c r="CO93" s="108">
        <v>95.507896369101573</v>
      </c>
      <c r="CP93" s="108">
        <v>94.261660038221166</v>
      </c>
      <c r="CQ93" s="69"/>
      <c r="CR93" s="108">
        <v>94.04062652961332</v>
      </c>
      <c r="CS93" s="108">
        <v>92.025887661797881</v>
      </c>
      <c r="CT93" s="108">
        <v>92.489755978227635</v>
      </c>
      <c r="CU93" s="69"/>
      <c r="CV93" s="108">
        <v>58493</v>
      </c>
      <c r="CW93" s="108">
        <v>58188</v>
      </c>
      <c r="CX93" s="108">
        <v>58760</v>
      </c>
      <c r="CY93" s="108">
        <v>55073</v>
      </c>
      <c r="CZ93" s="69"/>
      <c r="DA93" s="109">
        <f t="shared" si="21"/>
        <v>23.083810226522832</v>
      </c>
      <c r="DB93" s="109">
        <f t="shared" si="22"/>
        <v>17.857505104660753</v>
      </c>
      <c r="DC93" s="109">
        <f t="shared" si="23"/>
        <v>27.431443034206946</v>
      </c>
      <c r="DD93" s="109">
        <f t="shared" si="24"/>
        <v>5.4872721364370927</v>
      </c>
      <c r="DE93" s="136"/>
      <c r="DF93" s="109">
        <f t="shared" si="25"/>
        <v>-311148.80455</v>
      </c>
      <c r="DG93" s="109">
        <f t="shared" si="26"/>
        <v>572779.0856600001</v>
      </c>
      <c r="DH93" s="109">
        <f t="shared" si="27"/>
        <v>-1309671.0543200001</v>
      </c>
      <c r="DI93" s="108">
        <f t="shared" si="28"/>
        <v>-305</v>
      </c>
      <c r="DJ93" s="108">
        <f t="shared" si="29"/>
        <v>572</v>
      </c>
      <c r="DK93" s="108">
        <f t="shared" si="30"/>
        <v>-3687</v>
      </c>
      <c r="DL93" s="108">
        <v>57474</v>
      </c>
      <c r="DM93" s="108">
        <v>56077</v>
      </c>
      <c r="DN93" s="108">
        <v>55534</v>
      </c>
      <c r="DO93" s="108">
        <v>51623</v>
      </c>
      <c r="DP93" s="69"/>
      <c r="DQ93" s="239">
        <f t="shared" si="31"/>
        <v>0.98257911203049941</v>
      </c>
      <c r="DR93" s="239">
        <f t="shared" si="32"/>
        <v>0.96372104213927268</v>
      </c>
      <c r="DS93" s="239">
        <f t="shared" si="33"/>
        <v>0.94509870660313133</v>
      </c>
      <c r="DT93" s="239">
        <f t="shared" si="34"/>
        <v>0.93735587311386703</v>
      </c>
      <c r="DU93" s="69"/>
      <c r="DV93" s="109">
        <f t="shared" si="35"/>
        <v>23.49308055085778</v>
      </c>
      <c r="DW93" s="109">
        <f t="shared" si="36"/>
        <v>18.5297449405282</v>
      </c>
      <c r="DX93" s="109">
        <f t="shared" si="37"/>
        <v>29.024950349155475</v>
      </c>
      <c r="DY93" s="109">
        <f t="shared" si="38"/>
        <v>5.8539902440772531</v>
      </c>
      <c r="DZ93" s="69"/>
      <c r="EA93" s="108">
        <v>309</v>
      </c>
      <c r="EB93" s="108">
        <v>326</v>
      </c>
      <c r="EC93" s="108">
        <v>333</v>
      </c>
      <c r="ED93" s="108">
        <v>314</v>
      </c>
      <c r="EE93" s="69"/>
    </row>
    <row r="94" spans="1:135" ht="16.5" customHeight="1" x14ac:dyDescent="0.2">
      <c r="A94" s="28"/>
      <c r="B94" s="38">
        <v>73</v>
      </c>
      <c r="C94" s="30" t="s">
        <v>92</v>
      </c>
      <c r="D94" s="52">
        <f>'0701 2019'!D94</f>
        <v>1082973.5756399999</v>
      </c>
      <c r="E94" s="52">
        <f>'0701 2020'!D94</f>
        <v>715314.73600000003</v>
      </c>
      <c r="F94" s="52">
        <f>'0701 2021'!D94</f>
        <v>399241.15810999996</v>
      </c>
      <c r="G94" s="52">
        <f>'0701 2022'!D94</f>
        <v>332181.73056</v>
      </c>
      <c r="H94" s="66">
        <f>'0701 0107 2023'!D94</f>
        <v>58627.35007</v>
      </c>
      <c r="I94" s="69"/>
      <c r="J94" s="52">
        <f>'0701 2019'!G94</f>
        <v>103681.17535</v>
      </c>
      <c r="K94" s="52">
        <f>'0701 2020'!G94</f>
        <v>382578.49049</v>
      </c>
      <c r="L94" s="52">
        <f>'0701 2021'!G94</f>
        <v>173083.22909000001</v>
      </c>
      <c r="M94" s="52">
        <f>'0701 2022'!G94</f>
        <v>230641.79308</v>
      </c>
      <c r="N94" s="66">
        <f>'0701 0107 2023'!G94</f>
        <v>825.71231999999998</v>
      </c>
      <c r="O94" s="69"/>
      <c r="P94" s="52">
        <f>'0701 2019'!J94</f>
        <v>0</v>
      </c>
      <c r="Q94" s="52">
        <f>'0701 2020'!J94</f>
        <v>0</v>
      </c>
      <c r="R94" s="52">
        <f>'0701 2021'!J94</f>
        <v>0</v>
      </c>
      <c r="S94" s="52">
        <f>'0701 2022'!J94</f>
        <v>0</v>
      </c>
      <c r="T94" s="66">
        <f>'0701 0107 2023'!J94</f>
        <v>0</v>
      </c>
      <c r="U94" s="69"/>
      <c r="V94" s="52">
        <f>'0701 2019'!M94</f>
        <v>103681.17535</v>
      </c>
      <c r="W94" s="52">
        <f>'0701 2020'!M94</f>
        <v>382578.49049</v>
      </c>
      <c r="X94" s="52">
        <f>'0701 2021'!M94</f>
        <v>173083.22909000001</v>
      </c>
      <c r="Y94" s="52">
        <f>'0701 2022'!M94</f>
        <v>230641.79308</v>
      </c>
      <c r="Z94" s="66">
        <f>'0701 0107 2023'!M94</f>
        <v>825.71231999999998</v>
      </c>
      <c r="AA94" s="69"/>
      <c r="AB94" s="52">
        <f>'0701 2019'!P94</f>
        <v>0</v>
      </c>
      <c r="AC94" s="52">
        <f>'0701 2020'!P94</f>
        <v>0</v>
      </c>
      <c r="AD94" s="52">
        <f>'0701 2021'!P94</f>
        <v>0</v>
      </c>
      <c r="AE94" s="52">
        <f>'0701 2022'!P94</f>
        <v>0</v>
      </c>
      <c r="AF94" s="66">
        <f>'0701 0107 2023'!P94</f>
        <v>0</v>
      </c>
      <c r="AG94" s="69"/>
      <c r="AH94" s="52">
        <f>'0701 2019'!S94</f>
        <v>979292.40029000002</v>
      </c>
      <c r="AI94" s="52">
        <f>'0701 2020'!S94</f>
        <v>332736.24551000004</v>
      </c>
      <c r="AJ94" s="52">
        <f>'0701 2021'!S94</f>
        <v>226157.92901999998</v>
      </c>
      <c r="AK94" s="52">
        <f>'0701 2022'!S94</f>
        <v>101539.93747999999</v>
      </c>
      <c r="AL94" s="66">
        <f>'0701 0107 2023'!S94</f>
        <v>57801.637750000002</v>
      </c>
      <c r="AM94" s="69"/>
      <c r="AN94" s="52">
        <f>'0701 2019'!V94</f>
        <v>0</v>
      </c>
      <c r="AO94" s="52">
        <f>'0701 2020'!V94</f>
        <v>0</v>
      </c>
      <c r="AP94" s="52">
        <f>'0701 2021'!V94</f>
        <v>0</v>
      </c>
      <c r="AQ94" s="52">
        <f>'0701 2022'!V94</f>
        <v>0</v>
      </c>
      <c r="AR94" s="66">
        <f>'0701 0107 2023'!V94</f>
        <v>0</v>
      </c>
      <c r="AS94" s="69"/>
      <c r="AT94" s="52">
        <f>'0701 2019'!Y94</f>
        <v>0</v>
      </c>
      <c r="AU94" s="52">
        <f>'0701 2020'!Y94</f>
        <v>0</v>
      </c>
      <c r="AV94" s="52">
        <f>'0701 2021'!Y94</f>
        <v>0</v>
      </c>
      <c r="AW94" s="52">
        <f>'0701 2022'!Y94</f>
        <v>0</v>
      </c>
      <c r="AX94" s="66">
        <f>'0701 0107 2023'!Y94</f>
        <v>0</v>
      </c>
      <c r="AY94" s="69"/>
      <c r="AZ94" s="52">
        <f>'0701 2019'!AB94</f>
        <v>581371.28367999999</v>
      </c>
      <c r="BA94" s="52">
        <f>'0701 2020'!AB94</f>
        <v>71293.376510000002</v>
      </c>
      <c r="BB94" s="52">
        <f>'0701 2021'!AB94</f>
        <v>65324.345589999997</v>
      </c>
      <c r="BC94" s="52">
        <f>'0701 2022'!AB94</f>
        <v>3084.62</v>
      </c>
      <c r="BD94" s="66">
        <f>'0701 0107 2023'!AB94</f>
        <v>178.334</v>
      </c>
      <c r="BE94" s="69"/>
      <c r="BF94" s="52">
        <f>'0701 2019'!AE94</f>
        <v>397921.11661000003</v>
      </c>
      <c r="BG94" s="52">
        <f>'0701 2020'!AE94</f>
        <v>261442.86900000001</v>
      </c>
      <c r="BH94" s="52">
        <f>'0701 2021'!AE94</f>
        <v>160833.58343</v>
      </c>
      <c r="BI94" s="52">
        <f>'0701 2022'!AE94</f>
        <v>98455.317479999998</v>
      </c>
      <c r="BJ94" s="66">
        <f>'0701 0107 2023'!AE94</f>
        <v>57623.303749999999</v>
      </c>
      <c r="BK94" s="69"/>
      <c r="BL94" s="52">
        <f>'0701 2019'!AH94</f>
        <v>0</v>
      </c>
      <c r="BM94" s="52">
        <f>'0701 2020'!AH94</f>
        <v>0</v>
      </c>
      <c r="BN94" s="52">
        <f>'0701 2021'!AH94</f>
        <v>0</v>
      </c>
      <c r="BO94" s="52">
        <f>'0701 2022'!AH94</f>
        <v>0</v>
      </c>
      <c r="BP94" s="66">
        <f>'0701 0107 2023'!AH94</f>
        <v>0</v>
      </c>
      <c r="BQ94" s="69"/>
      <c r="BR94" s="108">
        <v>590</v>
      </c>
      <c r="BS94" s="108">
        <v>650</v>
      </c>
      <c r="BT94" s="108">
        <v>677</v>
      </c>
      <c r="BU94" s="108">
        <v>734.68076694999002</v>
      </c>
      <c r="BV94" s="108">
        <v>799.11276630702662</v>
      </c>
      <c r="BW94" s="69"/>
      <c r="BX94" s="108">
        <v>599.31353529323985</v>
      </c>
      <c r="BY94" s="108">
        <v>693.91546679052487</v>
      </c>
      <c r="BZ94" s="108">
        <v>735</v>
      </c>
      <c r="CA94" s="108">
        <v>760.39330688287043</v>
      </c>
      <c r="CB94" s="108">
        <v>871.9050542254962</v>
      </c>
      <c r="CC94" s="69"/>
      <c r="CD94" s="108">
        <v>586.00136239782023</v>
      </c>
      <c r="CE94" s="108">
        <v>632.81061519903506</v>
      </c>
      <c r="CF94" s="108">
        <v>654</v>
      </c>
      <c r="CG94" s="108">
        <v>724.35764249601777</v>
      </c>
      <c r="CH94" s="108">
        <v>772.50972180676035</v>
      </c>
      <c r="CI94" s="69"/>
      <c r="CJ94" s="108">
        <v>100.75080199303802</v>
      </c>
      <c r="CK94" s="108">
        <v>95.076343579740367</v>
      </c>
      <c r="CL94" s="108">
        <v>95.901583167706121</v>
      </c>
      <c r="CM94" s="69"/>
      <c r="CN94" s="108">
        <v>99.845201238390089</v>
      </c>
      <c r="CO94" s="108">
        <v>100</v>
      </c>
      <c r="CP94" s="108">
        <v>100</v>
      </c>
      <c r="CQ94" s="69"/>
      <c r="CR94" s="108">
        <v>101.15509922006122</v>
      </c>
      <c r="CS94" s="108">
        <v>93.001242948656653</v>
      </c>
      <c r="CT94" s="108">
        <v>94.211035818005811</v>
      </c>
      <c r="CU94" s="69"/>
      <c r="CV94" s="108">
        <v>14974</v>
      </c>
      <c r="CW94" s="108">
        <v>14651</v>
      </c>
      <c r="CX94" s="108">
        <v>14867</v>
      </c>
      <c r="CY94" s="108">
        <v>14591</v>
      </c>
      <c r="CZ94" s="69"/>
      <c r="DA94" s="109">
        <f t="shared" si="21"/>
        <v>72.323599281421124</v>
      </c>
      <c r="DB94" s="109">
        <f t="shared" si="22"/>
        <v>48.823611767114876</v>
      </c>
      <c r="DC94" s="109">
        <f t="shared" si="23"/>
        <v>26.854184308199365</v>
      </c>
      <c r="DD94" s="109">
        <f t="shared" si="24"/>
        <v>22.766207289424987</v>
      </c>
      <c r="DE94" s="136"/>
      <c r="DF94" s="109">
        <f t="shared" si="25"/>
        <v>-367658.8396399999</v>
      </c>
      <c r="DG94" s="109">
        <f t="shared" si="26"/>
        <v>-316073.57789000007</v>
      </c>
      <c r="DH94" s="109">
        <f t="shared" si="27"/>
        <v>-67059.427549999964</v>
      </c>
      <c r="DI94" s="108">
        <f t="shared" si="28"/>
        <v>-323</v>
      </c>
      <c r="DJ94" s="108">
        <f t="shared" si="29"/>
        <v>216</v>
      </c>
      <c r="DK94" s="108">
        <f t="shared" si="30"/>
        <v>-276</v>
      </c>
      <c r="DL94" s="108">
        <v>14926</v>
      </c>
      <c r="DM94" s="108">
        <v>14761</v>
      </c>
      <c r="DN94" s="108">
        <v>14135</v>
      </c>
      <c r="DO94" s="108">
        <v>13993</v>
      </c>
      <c r="DP94" s="69"/>
      <c r="DQ94" s="239">
        <f t="shared" si="31"/>
        <v>0.99679444370241754</v>
      </c>
      <c r="DR94" s="239">
        <f t="shared" si="32"/>
        <v>1.0075080199303801</v>
      </c>
      <c r="DS94" s="239">
        <f t="shared" si="33"/>
        <v>0.95076343579740363</v>
      </c>
      <c r="DT94" s="239">
        <f t="shared" si="34"/>
        <v>0.95901583167706117</v>
      </c>
      <c r="DU94" s="69"/>
      <c r="DV94" s="109">
        <f t="shared" si="35"/>
        <v>72.556182208227256</v>
      </c>
      <c r="DW94" s="109">
        <f t="shared" si="36"/>
        <v>48.459774812004611</v>
      </c>
      <c r="DX94" s="109">
        <f t="shared" si="37"/>
        <v>28.244864386982663</v>
      </c>
      <c r="DY94" s="109">
        <f t="shared" si="38"/>
        <v>23.739136036589723</v>
      </c>
      <c r="DZ94" s="69"/>
      <c r="EA94" s="108">
        <v>97</v>
      </c>
      <c r="EB94" s="108">
        <v>96</v>
      </c>
      <c r="EC94" s="108">
        <v>109</v>
      </c>
      <c r="ED94" s="108">
        <v>106</v>
      </c>
      <c r="EE94" s="69"/>
    </row>
    <row r="95" spans="1:135" ht="16.5" customHeight="1" x14ac:dyDescent="0.2">
      <c r="A95" s="31"/>
      <c r="B95" s="38">
        <v>74</v>
      </c>
      <c r="C95" s="30" t="s">
        <v>93</v>
      </c>
      <c r="D95" s="52">
        <f>'0701 2019'!D95</f>
        <v>635439.30348</v>
      </c>
      <c r="E95" s="52">
        <f>'0701 2020'!D95</f>
        <v>491571.64197999996</v>
      </c>
      <c r="F95" s="52">
        <f>'0701 2021'!D95</f>
        <v>336554.47408000001</v>
      </c>
      <c r="G95" s="52">
        <f>'0701 2022'!D95</f>
        <v>90175.838589999999</v>
      </c>
      <c r="H95" s="66">
        <f>'0701 0107 2023'!D95</f>
        <v>11529.45421</v>
      </c>
      <c r="I95" s="69"/>
      <c r="J95" s="52">
        <f>'0701 2019'!G95</f>
        <v>562323.53599999996</v>
      </c>
      <c r="K95" s="52">
        <f>'0701 2020'!G95</f>
        <v>483208.28308999998</v>
      </c>
      <c r="L95" s="52">
        <f>'0701 2021'!G95</f>
        <v>336554.47408000001</v>
      </c>
      <c r="M95" s="52">
        <f>'0701 2022'!G95</f>
        <v>90175.838589999999</v>
      </c>
      <c r="N95" s="66">
        <f>'0701 0107 2023'!G95</f>
        <v>11529.45421</v>
      </c>
      <c r="O95" s="69"/>
      <c r="P95" s="52">
        <f>'0701 2019'!J95</f>
        <v>65275.797619999998</v>
      </c>
      <c r="Q95" s="52">
        <f>'0701 2020'!J95</f>
        <v>0</v>
      </c>
      <c r="R95" s="52">
        <f>'0701 2021'!J95</f>
        <v>0</v>
      </c>
      <c r="S95" s="52">
        <f>'0701 2022'!J95</f>
        <v>0</v>
      </c>
      <c r="T95" s="66">
        <f>'0701 0107 2023'!J95</f>
        <v>0</v>
      </c>
      <c r="U95" s="69"/>
      <c r="V95" s="52">
        <f>'0701 2019'!M95</f>
        <v>497047.73838</v>
      </c>
      <c r="W95" s="52">
        <f>'0701 2020'!M95</f>
        <v>483208.28308999998</v>
      </c>
      <c r="X95" s="52">
        <f>'0701 2021'!M95</f>
        <v>336554.47408000001</v>
      </c>
      <c r="Y95" s="52">
        <f>'0701 2022'!M95</f>
        <v>90175.838589999999</v>
      </c>
      <c r="Z95" s="66">
        <f>'0701 0107 2023'!M95</f>
        <v>11529.45421</v>
      </c>
      <c r="AA95" s="69"/>
      <c r="AB95" s="52">
        <f>'0701 2019'!P95</f>
        <v>0</v>
      </c>
      <c r="AC95" s="52">
        <f>'0701 2020'!P95</f>
        <v>0</v>
      </c>
      <c r="AD95" s="52">
        <f>'0701 2021'!P95</f>
        <v>0</v>
      </c>
      <c r="AE95" s="52">
        <f>'0701 2022'!P95</f>
        <v>0</v>
      </c>
      <c r="AF95" s="66">
        <f>'0701 0107 2023'!P95</f>
        <v>0</v>
      </c>
      <c r="AG95" s="69"/>
      <c r="AH95" s="52">
        <f>'0701 2019'!S95</f>
        <v>73115.767479999995</v>
      </c>
      <c r="AI95" s="52">
        <f>'0701 2020'!S95</f>
        <v>8363.3588899999995</v>
      </c>
      <c r="AJ95" s="52">
        <f>'0701 2021'!S95</f>
        <v>0</v>
      </c>
      <c r="AK95" s="52">
        <f>'0701 2022'!S95</f>
        <v>0</v>
      </c>
      <c r="AL95" s="66">
        <f>'0701 0107 2023'!S95</f>
        <v>0</v>
      </c>
      <c r="AM95" s="69"/>
      <c r="AN95" s="52">
        <f>'0701 2019'!V95</f>
        <v>0</v>
      </c>
      <c r="AO95" s="52">
        <f>'0701 2020'!V95</f>
        <v>0</v>
      </c>
      <c r="AP95" s="52">
        <f>'0701 2021'!V95</f>
        <v>0</v>
      </c>
      <c r="AQ95" s="52">
        <f>'0701 2022'!V95</f>
        <v>0</v>
      </c>
      <c r="AR95" s="66">
        <f>'0701 0107 2023'!V95</f>
        <v>0</v>
      </c>
      <c r="AS95" s="69"/>
      <c r="AT95" s="52">
        <f>'0701 2019'!Y95</f>
        <v>0</v>
      </c>
      <c r="AU95" s="52">
        <f>'0701 2020'!Y95</f>
        <v>0</v>
      </c>
      <c r="AV95" s="52">
        <f>'0701 2021'!Y95</f>
        <v>0</v>
      </c>
      <c r="AW95" s="52">
        <f>'0701 2022'!Y95</f>
        <v>0</v>
      </c>
      <c r="AX95" s="66">
        <f>'0701 0107 2023'!Y95</f>
        <v>0</v>
      </c>
      <c r="AY95" s="69"/>
      <c r="AZ95" s="52">
        <f>'0701 2019'!AB95</f>
        <v>73115.767479999995</v>
      </c>
      <c r="BA95" s="52">
        <f>'0701 2020'!AB95</f>
        <v>8363.3588899999995</v>
      </c>
      <c r="BB95" s="52">
        <f>'0701 2021'!AB95</f>
        <v>0</v>
      </c>
      <c r="BC95" s="52">
        <f>'0701 2022'!AB95</f>
        <v>0</v>
      </c>
      <c r="BD95" s="66">
        <f>'0701 0107 2023'!AB95</f>
        <v>0</v>
      </c>
      <c r="BE95" s="69"/>
      <c r="BF95" s="52">
        <f>'0701 2019'!AE95</f>
        <v>0</v>
      </c>
      <c r="BG95" s="52">
        <f>'0701 2020'!AE95</f>
        <v>0</v>
      </c>
      <c r="BH95" s="52">
        <f>'0701 2021'!AE95</f>
        <v>0</v>
      </c>
      <c r="BI95" s="52">
        <f>'0701 2022'!AE95</f>
        <v>0</v>
      </c>
      <c r="BJ95" s="66">
        <f>'0701 0107 2023'!AE95</f>
        <v>0</v>
      </c>
      <c r="BK95" s="69"/>
      <c r="BL95" s="52">
        <f>'0701 2019'!AH95</f>
        <v>0</v>
      </c>
      <c r="BM95" s="52">
        <f>'0701 2020'!AH95</f>
        <v>0</v>
      </c>
      <c r="BN95" s="52">
        <f>'0701 2021'!AH95</f>
        <v>0</v>
      </c>
      <c r="BO95" s="52">
        <f>'0701 2022'!AH95</f>
        <v>0</v>
      </c>
      <c r="BP95" s="66">
        <f>'0701 0107 2023'!AH95</f>
        <v>0</v>
      </c>
      <c r="BQ95" s="69"/>
      <c r="BR95" s="108">
        <v>759</v>
      </c>
      <c r="BS95" s="108">
        <v>819</v>
      </c>
      <c r="BT95" s="108">
        <v>875</v>
      </c>
      <c r="BU95" s="108">
        <v>878.49179826015961</v>
      </c>
      <c r="BV95" s="108">
        <v>880.25464019984418</v>
      </c>
      <c r="BW95" s="69"/>
      <c r="BX95" s="108">
        <v>805.51367650226143</v>
      </c>
      <c r="BY95" s="108">
        <v>864.14561330294373</v>
      </c>
      <c r="BZ95" s="108">
        <v>907</v>
      </c>
      <c r="CA95" s="108">
        <v>868.95830327514068</v>
      </c>
      <c r="CB95" s="108">
        <v>911.57984035784523</v>
      </c>
      <c r="CC95" s="69"/>
      <c r="CD95" s="108">
        <v>659.23312475036607</v>
      </c>
      <c r="CE95" s="108">
        <v>718.72965347609056</v>
      </c>
      <c r="CF95" s="108">
        <v>801</v>
      </c>
      <c r="CG95" s="108">
        <v>901.52505446623104</v>
      </c>
      <c r="CH95" s="108">
        <v>808.33923512747879</v>
      </c>
      <c r="CI95" s="69"/>
      <c r="CJ95" s="108">
        <v>90.167176958300587</v>
      </c>
      <c r="CK95" s="108">
        <v>93.6694157277268</v>
      </c>
      <c r="CL95" s="108">
        <v>92.536083732568429</v>
      </c>
      <c r="CM95" s="69"/>
      <c r="CN95" s="108">
        <v>95.256769374416436</v>
      </c>
      <c r="CO95" s="108">
        <v>101.62301274334814</v>
      </c>
      <c r="CP95" s="108">
        <v>97.258883248730967</v>
      </c>
      <c r="CQ95" s="69"/>
      <c r="CR95" s="108">
        <v>76.717331227793125</v>
      </c>
      <c r="CS95" s="108">
        <v>75.14741420976317</v>
      </c>
      <c r="CT95" s="108">
        <v>80.308838024312777</v>
      </c>
      <c r="CU95" s="69"/>
      <c r="CV95" s="108">
        <v>36854</v>
      </c>
      <c r="CW95" s="108">
        <v>36907</v>
      </c>
      <c r="CX95" s="108">
        <v>34436</v>
      </c>
      <c r="CY95" s="108">
        <v>32771</v>
      </c>
      <c r="CZ95" s="69"/>
      <c r="DA95" s="109">
        <f t="shared" si="21"/>
        <v>17.242071511369186</v>
      </c>
      <c r="DB95" s="109">
        <f t="shared" si="22"/>
        <v>13.319198037770612</v>
      </c>
      <c r="DC95" s="109">
        <f t="shared" si="23"/>
        <v>9.7733323870368221</v>
      </c>
      <c r="DD95" s="109">
        <f t="shared" si="24"/>
        <v>2.7516962738396753</v>
      </c>
      <c r="DE95" s="136"/>
      <c r="DF95" s="109">
        <f t="shared" si="25"/>
        <v>-143867.66150000005</v>
      </c>
      <c r="DG95" s="109">
        <f t="shared" si="26"/>
        <v>-155017.16789999994</v>
      </c>
      <c r="DH95" s="109">
        <f t="shared" si="27"/>
        <v>-246378.63549000002</v>
      </c>
      <c r="DI95" s="108">
        <f t="shared" si="28"/>
        <v>53</v>
      </c>
      <c r="DJ95" s="108">
        <f t="shared" si="29"/>
        <v>-2471</v>
      </c>
      <c r="DK95" s="108">
        <f t="shared" si="30"/>
        <v>-1665</v>
      </c>
      <c r="DL95" s="108">
        <v>34664</v>
      </c>
      <c r="DM95" s="108">
        <v>33278</v>
      </c>
      <c r="DN95" s="108">
        <v>32256</v>
      </c>
      <c r="DO95" s="108">
        <v>30325</v>
      </c>
      <c r="DP95" s="69"/>
      <c r="DQ95" s="239">
        <f t="shared" si="31"/>
        <v>0.94057632821403381</v>
      </c>
      <c r="DR95" s="239">
        <f t="shared" si="32"/>
        <v>0.90167176958300599</v>
      </c>
      <c r="DS95" s="239">
        <f t="shared" si="33"/>
        <v>0.93669415727726801</v>
      </c>
      <c r="DT95" s="239">
        <f t="shared" si="34"/>
        <v>0.9253608373256843</v>
      </c>
      <c r="DU95" s="69"/>
      <c r="DV95" s="109">
        <f t="shared" si="35"/>
        <v>18.331390015001155</v>
      </c>
      <c r="DW95" s="109">
        <f t="shared" si="36"/>
        <v>14.771670231985095</v>
      </c>
      <c r="DX95" s="109">
        <f t="shared" si="37"/>
        <v>10.433856463293651</v>
      </c>
      <c r="DY95" s="109">
        <f t="shared" si="38"/>
        <v>2.9736467795548229</v>
      </c>
      <c r="DZ95" s="69"/>
      <c r="EA95" s="108">
        <v>186</v>
      </c>
      <c r="EB95" s="108">
        <v>184</v>
      </c>
      <c r="EC95" s="108">
        <v>175</v>
      </c>
      <c r="ED95" s="108">
        <v>192</v>
      </c>
      <c r="EE95" s="69"/>
    </row>
    <row r="96" spans="1:135" s="148" customFormat="1" ht="26.65" customHeight="1" x14ac:dyDescent="0.2">
      <c r="A96" s="143"/>
      <c r="B96" s="144"/>
      <c r="C96" s="145" t="s">
        <v>94</v>
      </c>
      <c r="D96" s="146">
        <f>'0701 2019'!D96</f>
        <v>9087641.7627700008</v>
      </c>
      <c r="E96" s="146">
        <f>'0701 2020'!D96</f>
        <v>8116372.8013300002</v>
      </c>
      <c r="F96" s="146">
        <f>'0701 2021'!D96</f>
        <v>8928694.7081899997</v>
      </c>
      <c r="G96" s="146">
        <f>'0701 2022'!D96</f>
        <v>5364729.4133300008</v>
      </c>
      <c r="H96" s="147">
        <f>'0701 0107 2023'!D96</f>
        <v>2059240.3340599998</v>
      </c>
      <c r="I96" s="69"/>
      <c r="J96" s="146">
        <f>'0701 2019'!G96</f>
        <v>8626367.4626000002</v>
      </c>
      <c r="K96" s="146">
        <f>'0701 2020'!G96</f>
        <v>7764340.8467100002</v>
      </c>
      <c r="L96" s="146">
        <f>'0701 2021'!G96</f>
        <v>8628243.5987200029</v>
      </c>
      <c r="M96" s="146">
        <f>'0701 2022'!G96</f>
        <v>5220763.4701399999</v>
      </c>
      <c r="N96" s="147">
        <f>'0701 0107 2023'!G96</f>
        <v>1898125.5948099997</v>
      </c>
      <c r="O96" s="69"/>
      <c r="P96" s="146">
        <f>'0701 2019'!J96</f>
        <v>4481756.9247099999</v>
      </c>
      <c r="Q96" s="146">
        <f>'0701 2020'!J96</f>
        <v>1538953.4673900001</v>
      </c>
      <c r="R96" s="146">
        <f>'0701 2021'!J96</f>
        <v>2337369.0502800001</v>
      </c>
      <c r="S96" s="146">
        <f>'0701 2022'!J96</f>
        <v>0</v>
      </c>
      <c r="T96" s="147">
        <f>'0701 0107 2023'!J96</f>
        <v>402422.6</v>
      </c>
      <c r="U96" s="69"/>
      <c r="V96" s="146">
        <f>'0701 2019'!M96</f>
        <v>4144610.5378899998</v>
      </c>
      <c r="W96" s="146">
        <f>'0701 2020'!M96</f>
        <v>6225387.3793200003</v>
      </c>
      <c r="X96" s="146">
        <f>'0701 2021'!M96</f>
        <v>6290874.548440001</v>
      </c>
      <c r="Y96" s="146">
        <f>'0701 2022'!M96</f>
        <v>4340463.1991400002</v>
      </c>
      <c r="Z96" s="147">
        <f>'0701 0107 2023'!M96</f>
        <v>1489138.4383899998</v>
      </c>
      <c r="AA96" s="69"/>
      <c r="AB96" s="146">
        <f>'0701 2019'!P96</f>
        <v>0</v>
      </c>
      <c r="AC96" s="146">
        <f>'0701 2020'!P96</f>
        <v>0</v>
      </c>
      <c r="AD96" s="146">
        <f>'0701 2021'!P96</f>
        <v>0</v>
      </c>
      <c r="AE96" s="146">
        <f>'0701 2022'!P96</f>
        <v>880300.27099999995</v>
      </c>
      <c r="AF96" s="147">
        <f>'0701 0107 2023'!P96</f>
        <v>6564.5564199999999</v>
      </c>
      <c r="AG96" s="69"/>
      <c r="AH96" s="146">
        <f>'0701 2019'!S96</f>
        <v>461274.30017</v>
      </c>
      <c r="AI96" s="146">
        <f>'0701 2020'!S96</f>
        <v>352031.95462000003</v>
      </c>
      <c r="AJ96" s="146">
        <f>'0701 2021'!S96</f>
        <v>300451.10946999997</v>
      </c>
      <c r="AK96" s="146">
        <f>'0701 2022'!S96</f>
        <v>143965.94319000002</v>
      </c>
      <c r="AL96" s="147">
        <f>'0701 0107 2023'!S96</f>
        <v>161114.73925000001</v>
      </c>
      <c r="AM96" s="69"/>
      <c r="AN96" s="146">
        <f>'0701 2019'!V96</f>
        <v>0</v>
      </c>
      <c r="AO96" s="146">
        <f>'0701 2020'!V96</f>
        <v>0</v>
      </c>
      <c r="AP96" s="146">
        <f>'0701 2021'!V96</f>
        <v>0</v>
      </c>
      <c r="AQ96" s="146">
        <f>'0701 2022'!V96</f>
        <v>0</v>
      </c>
      <c r="AR96" s="147">
        <f>'0701 0107 2023'!V96</f>
        <v>0</v>
      </c>
      <c r="AS96" s="69"/>
      <c r="AT96" s="146">
        <f>'0701 2019'!Y96</f>
        <v>100800</v>
      </c>
      <c r="AU96" s="146">
        <f>'0701 2020'!Y96</f>
        <v>0</v>
      </c>
      <c r="AV96" s="146">
        <f>'0701 2021'!Y96</f>
        <v>0</v>
      </c>
      <c r="AW96" s="146">
        <f>'0701 2022'!Y96</f>
        <v>0</v>
      </c>
      <c r="AX96" s="147">
        <f>'0701 0107 2023'!Y96</f>
        <v>0</v>
      </c>
      <c r="AY96" s="69"/>
      <c r="AZ96" s="146">
        <f>'0701 2019'!AB96</f>
        <v>52117.566890000002</v>
      </c>
      <c r="BA96" s="146">
        <f>'0701 2020'!AB96</f>
        <v>148395.77283999999</v>
      </c>
      <c r="BB96" s="146">
        <f>'0701 2021'!AB96</f>
        <v>131378.79378000001</v>
      </c>
      <c r="BC96" s="146">
        <f>'0701 2022'!AB96</f>
        <v>12242.41063</v>
      </c>
      <c r="BD96" s="147">
        <f>'0701 0107 2023'!AB96</f>
        <v>0</v>
      </c>
      <c r="BE96" s="69"/>
      <c r="BF96" s="146">
        <f>'0701 2019'!AE96</f>
        <v>308356.73327999999</v>
      </c>
      <c r="BG96" s="146">
        <f>'0701 2020'!AE96</f>
        <v>203636.18178000001</v>
      </c>
      <c r="BH96" s="146">
        <f>'0701 2021'!AE96</f>
        <v>169072.31568999999</v>
      </c>
      <c r="BI96" s="146">
        <f>'0701 2022'!AE96</f>
        <v>131723.53255999999</v>
      </c>
      <c r="BJ96" s="147">
        <f>'0701 0107 2023'!AE96</f>
        <v>161114.73925000001</v>
      </c>
      <c r="BK96" s="69"/>
      <c r="BL96" s="146">
        <f>'0701 2019'!AH96</f>
        <v>0</v>
      </c>
      <c r="BM96" s="146">
        <f>'0701 2020'!AH96</f>
        <v>0</v>
      </c>
      <c r="BN96" s="146">
        <f>'0701 2021'!AH96</f>
        <v>0</v>
      </c>
      <c r="BO96" s="146">
        <f>'0701 2022'!AH96</f>
        <v>0</v>
      </c>
      <c r="BP96" s="147">
        <f>'0701 0107 2023'!AH96</f>
        <v>0</v>
      </c>
      <c r="BQ96" s="69"/>
      <c r="BR96" s="107">
        <v>646</v>
      </c>
      <c r="BS96" s="107">
        <v>674</v>
      </c>
      <c r="BT96" s="107">
        <v>713</v>
      </c>
      <c r="BU96" s="107">
        <v>758.56115013629687</v>
      </c>
      <c r="BV96" s="107">
        <v>815.00425031765053</v>
      </c>
      <c r="BW96" s="69"/>
      <c r="BX96" s="107">
        <v>663.0111604701882</v>
      </c>
      <c r="BY96" s="107">
        <v>689.57211944813389</v>
      </c>
      <c r="BZ96" s="107">
        <v>728</v>
      </c>
      <c r="CA96" s="107">
        <v>768.23129514993252</v>
      </c>
      <c r="CB96" s="107">
        <v>821.11705364608338</v>
      </c>
      <c r="CC96" s="69"/>
      <c r="CD96" s="107">
        <v>607.04620119736217</v>
      </c>
      <c r="CE96" s="107">
        <v>636.40513031174407</v>
      </c>
      <c r="CF96" s="107">
        <v>676</v>
      </c>
      <c r="CG96" s="107">
        <v>733.75155518951408</v>
      </c>
      <c r="CH96" s="107">
        <v>798.76730601168299</v>
      </c>
      <c r="CI96" s="69"/>
      <c r="CJ96" s="107">
        <v>98.208977440383165</v>
      </c>
      <c r="CK96" s="107">
        <v>95.76006910700788</v>
      </c>
      <c r="CL96" s="107">
        <v>93.192823688179729</v>
      </c>
      <c r="CM96" s="69"/>
      <c r="CN96" s="107">
        <v>103.00015362232404</v>
      </c>
      <c r="CO96" s="107">
        <v>100.01333605981668</v>
      </c>
      <c r="CP96" s="107">
        <v>96.58150814930859</v>
      </c>
      <c r="CQ96" s="69"/>
      <c r="CR96" s="107">
        <v>85.469079142337662</v>
      </c>
      <c r="CS96" s="107">
        <v>84.335172227131252</v>
      </c>
      <c r="CT96" s="107">
        <v>83.93988252907981</v>
      </c>
      <c r="CU96" s="69"/>
      <c r="CV96" s="107">
        <v>451014</v>
      </c>
      <c r="CW96" s="107">
        <v>456834</v>
      </c>
      <c r="CX96" s="107">
        <v>463050</v>
      </c>
      <c r="CY96" s="107">
        <v>453492</v>
      </c>
      <c r="CZ96" s="69"/>
      <c r="DA96" s="135">
        <f t="shared" si="21"/>
        <v>20.149356256723738</v>
      </c>
      <c r="DB96" s="135">
        <f t="shared" si="22"/>
        <v>17.76656904111778</v>
      </c>
      <c r="DC96" s="135">
        <f t="shared" si="23"/>
        <v>19.282355486858869</v>
      </c>
      <c r="DD96" s="135">
        <f t="shared" si="24"/>
        <v>11.829821503642844</v>
      </c>
      <c r="DE96" s="136"/>
      <c r="DF96" s="135">
        <f t="shared" si="25"/>
        <v>-971268.96144000068</v>
      </c>
      <c r="DG96" s="135">
        <f t="shared" si="26"/>
        <v>812321.90685999952</v>
      </c>
      <c r="DH96" s="135">
        <f t="shared" si="27"/>
        <v>-3563965.2948599989</v>
      </c>
      <c r="DI96" s="107">
        <f t="shared" si="28"/>
        <v>5820</v>
      </c>
      <c r="DJ96" s="107">
        <f t="shared" si="29"/>
        <v>6216</v>
      </c>
      <c r="DK96" s="107">
        <f t="shared" si="30"/>
        <v>-9558</v>
      </c>
      <c r="DL96" s="107">
        <v>456372</v>
      </c>
      <c r="DM96" s="107">
        <v>448652</v>
      </c>
      <c r="DN96" s="107">
        <v>443417</v>
      </c>
      <c r="DO96" s="107">
        <v>422622</v>
      </c>
      <c r="DP96" s="69"/>
      <c r="DQ96" s="238">
        <f t="shared" si="31"/>
        <v>1.0118798972980882</v>
      </c>
      <c r="DR96" s="238">
        <f t="shared" si="32"/>
        <v>0.98208977440383161</v>
      </c>
      <c r="DS96" s="238">
        <f t="shared" si="33"/>
        <v>0.95760069107007884</v>
      </c>
      <c r="DT96" s="238">
        <f t="shared" si="34"/>
        <v>0.93192823688179727</v>
      </c>
      <c r="DU96" s="69"/>
      <c r="DV96" s="135">
        <f t="shared" si="35"/>
        <v>19.912794305456952</v>
      </c>
      <c r="DW96" s="135">
        <f t="shared" si="36"/>
        <v>18.090575326377682</v>
      </c>
      <c r="DX96" s="135">
        <f t="shared" si="37"/>
        <v>20.136112752082123</v>
      </c>
      <c r="DY96" s="135">
        <f t="shared" si="38"/>
        <v>12.693918947262567</v>
      </c>
      <c r="DZ96" s="69"/>
      <c r="EA96" s="107">
        <v>3643</v>
      </c>
      <c r="EB96" s="107">
        <v>3566</v>
      </c>
      <c r="EC96" s="107">
        <v>3455</v>
      </c>
      <c r="ED96" s="107">
        <v>3359</v>
      </c>
      <c r="EE96" s="69"/>
    </row>
    <row r="97" spans="1:135" s="60" customFormat="1" ht="16.5" customHeight="1" x14ac:dyDescent="0.2">
      <c r="A97" s="58"/>
      <c r="B97" s="59">
        <v>75</v>
      </c>
      <c r="C97" s="56" t="s">
        <v>95</v>
      </c>
      <c r="D97" s="57">
        <f>'0701 2019'!D97</f>
        <v>3230782.1296000001</v>
      </c>
      <c r="E97" s="57">
        <f>'0701 2020'!D97</f>
        <v>2214430.5888700001</v>
      </c>
      <c r="F97" s="57">
        <f>'0701 2021'!D97</f>
        <v>1087016.40919</v>
      </c>
      <c r="G97" s="57">
        <f>'0701 2022'!D97</f>
        <v>1713184.7634400001</v>
      </c>
      <c r="H97" s="67">
        <f>'0701 0107 2023'!D97</f>
        <v>988178.80233999994</v>
      </c>
      <c r="I97" s="71"/>
      <c r="J97" s="57">
        <f>'0701 2019'!G97</f>
        <v>3230432.1296000001</v>
      </c>
      <c r="K97" s="57">
        <f>'0701 2020'!G97</f>
        <v>2214430.5888700001</v>
      </c>
      <c r="L97" s="57">
        <f>'0701 2021'!G97</f>
        <v>1087016.40919</v>
      </c>
      <c r="M97" s="57">
        <f>'0701 2022'!G97</f>
        <v>1661904.6934400001</v>
      </c>
      <c r="N97" s="67">
        <f>'0701 0107 2023'!G97</f>
        <v>827064.06308999995</v>
      </c>
      <c r="O97" s="71"/>
      <c r="P97" s="57">
        <f>'0701 2019'!J97</f>
        <v>3102953.574</v>
      </c>
      <c r="Q97" s="57">
        <f>'0701 2020'!J97</f>
        <v>1352569.077</v>
      </c>
      <c r="R97" s="57">
        <f>'0701 2021'!J97</f>
        <v>0</v>
      </c>
      <c r="S97" s="57">
        <f>'0701 2022'!J97</f>
        <v>0</v>
      </c>
      <c r="T97" s="67">
        <f>'0701 0107 2023'!J97</f>
        <v>0</v>
      </c>
      <c r="U97" s="71"/>
      <c r="V97" s="57">
        <f>'0701 2019'!M97</f>
        <v>127478.55560000001</v>
      </c>
      <c r="W97" s="57">
        <f>'0701 2020'!M97</f>
        <v>861861.51187000005</v>
      </c>
      <c r="X97" s="57">
        <f>'0701 2021'!M97</f>
        <v>1087016.40919</v>
      </c>
      <c r="Y97" s="57">
        <f>'0701 2022'!M97</f>
        <v>1661904.6934400001</v>
      </c>
      <c r="Z97" s="67">
        <f>'0701 0107 2023'!M97</f>
        <v>827064.06308999995</v>
      </c>
      <c r="AA97" s="71"/>
      <c r="AB97" s="57">
        <f>'0701 2019'!P97</f>
        <v>0</v>
      </c>
      <c r="AC97" s="57">
        <f>'0701 2020'!P97</f>
        <v>0</v>
      </c>
      <c r="AD97" s="57">
        <f>'0701 2021'!P97</f>
        <v>0</v>
      </c>
      <c r="AE97" s="57">
        <f>'0701 2022'!P97</f>
        <v>0</v>
      </c>
      <c r="AF97" s="67">
        <f>'0701 0107 2023'!P97</f>
        <v>0</v>
      </c>
      <c r="AG97" s="71"/>
      <c r="AH97" s="57">
        <f>'0701 2019'!S97</f>
        <v>350</v>
      </c>
      <c r="AI97" s="57">
        <f>'0701 2020'!S97</f>
        <v>0</v>
      </c>
      <c r="AJ97" s="57">
        <f>'0701 2021'!S97</f>
        <v>0</v>
      </c>
      <c r="AK97" s="57">
        <f>'0701 2022'!S97</f>
        <v>51280.07</v>
      </c>
      <c r="AL97" s="67">
        <f>'0701 0107 2023'!S97</f>
        <v>161114.73925000001</v>
      </c>
      <c r="AM97" s="71"/>
      <c r="AN97" s="57">
        <f>'0701 2019'!V97</f>
        <v>0</v>
      </c>
      <c r="AO97" s="57">
        <f>'0701 2020'!V97</f>
        <v>0</v>
      </c>
      <c r="AP97" s="57">
        <f>'0701 2021'!V97</f>
        <v>0</v>
      </c>
      <c r="AQ97" s="57">
        <f>'0701 2022'!V97</f>
        <v>0</v>
      </c>
      <c r="AR97" s="67">
        <f>'0701 0107 2023'!V97</f>
        <v>0</v>
      </c>
      <c r="AS97" s="71"/>
      <c r="AT97" s="57">
        <f>'0701 2019'!Y97</f>
        <v>0</v>
      </c>
      <c r="AU97" s="57">
        <f>'0701 2020'!Y97</f>
        <v>0</v>
      </c>
      <c r="AV97" s="57">
        <f>'0701 2021'!Y97</f>
        <v>0</v>
      </c>
      <c r="AW97" s="57">
        <f>'0701 2022'!Y97</f>
        <v>0</v>
      </c>
      <c r="AX97" s="67">
        <f>'0701 0107 2023'!Y97</f>
        <v>0</v>
      </c>
      <c r="AY97" s="71"/>
      <c r="AZ97" s="57">
        <f>'0701 2019'!AB97</f>
        <v>350</v>
      </c>
      <c r="BA97" s="57">
        <f>'0701 2020'!AB97</f>
        <v>0</v>
      </c>
      <c r="BB97" s="57">
        <f>'0701 2021'!AB97</f>
        <v>0</v>
      </c>
      <c r="BC97" s="57">
        <f>'0701 2022'!AB97</f>
        <v>0</v>
      </c>
      <c r="BD97" s="67">
        <f>'0701 0107 2023'!AB97</f>
        <v>0</v>
      </c>
      <c r="BE97" s="71"/>
      <c r="BF97" s="57">
        <f>'0701 2019'!AE97</f>
        <v>0</v>
      </c>
      <c r="BG97" s="57">
        <f>'0701 2020'!AE97</f>
        <v>0</v>
      </c>
      <c r="BH97" s="57">
        <f>'0701 2021'!AE97</f>
        <v>0</v>
      </c>
      <c r="BI97" s="57">
        <f>'0701 2022'!AE97</f>
        <v>51280.07</v>
      </c>
      <c r="BJ97" s="67">
        <f>'0701 0107 2023'!AE97</f>
        <v>161114.73925000001</v>
      </c>
      <c r="BK97" s="71"/>
      <c r="BL97" s="57">
        <f>'0701 2019'!AH97</f>
        <v>0</v>
      </c>
      <c r="BM97" s="57">
        <f>'0701 2020'!AH97</f>
        <v>0</v>
      </c>
      <c r="BN97" s="57">
        <f>'0701 2021'!AH97</f>
        <v>0</v>
      </c>
      <c r="BO97" s="57">
        <f>'0701 2022'!AH97</f>
        <v>0</v>
      </c>
      <c r="BP97" s="67">
        <f>'0701 0107 2023'!AH97</f>
        <v>0</v>
      </c>
      <c r="BQ97" s="71"/>
      <c r="BR97" s="117">
        <v>548</v>
      </c>
      <c r="BS97" s="117">
        <v>562</v>
      </c>
      <c r="BT97" s="117">
        <v>627</v>
      </c>
      <c r="BU97" s="117">
        <v>667.25564305690443</v>
      </c>
      <c r="BV97" s="117">
        <v>724.20478024640965</v>
      </c>
      <c r="BW97" s="71"/>
      <c r="BX97" s="117">
        <v>577.70576094434591</v>
      </c>
      <c r="BY97" s="117">
        <v>588.47630771492084</v>
      </c>
      <c r="BZ97" s="117">
        <v>681</v>
      </c>
      <c r="CA97" s="117">
        <v>717.68264588633588</v>
      </c>
      <c r="CB97" s="117">
        <v>789.34071486631956</v>
      </c>
      <c r="CC97" s="71"/>
      <c r="CD97" s="117">
        <v>509.65591141802588</v>
      </c>
      <c r="CE97" s="117">
        <v>526.68852130827554</v>
      </c>
      <c r="CF97" s="117">
        <v>552</v>
      </c>
      <c r="CG97" s="117">
        <v>596.42656162070909</v>
      </c>
      <c r="CH97" s="117">
        <v>634.04992854319335</v>
      </c>
      <c r="CI97" s="71"/>
      <c r="CJ97" s="117">
        <v>104.11326113971241</v>
      </c>
      <c r="CK97" s="117">
        <v>102.88304719148414</v>
      </c>
      <c r="CL97" s="117">
        <v>101.16938466415414</v>
      </c>
      <c r="CM97" s="71"/>
      <c r="CN97" s="117">
        <v>109.52260458839406</v>
      </c>
      <c r="CO97" s="117">
        <v>107.76810137888684</v>
      </c>
      <c r="CP97" s="117">
        <v>104.58947954355692</v>
      </c>
      <c r="CQ97" s="71"/>
      <c r="CR97" s="117">
        <v>94.846353915807725</v>
      </c>
      <c r="CS97" s="117">
        <v>94.626598103505216</v>
      </c>
      <c r="CT97" s="117">
        <v>95.276232495683871</v>
      </c>
      <c r="CU97" s="71"/>
      <c r="CV97" s="117">
        <v>53076</v>
      </c>
      <c r="CW97" s="117">
        <v>56330</v>
      </c>
      <c r="CX97" s="117">
        <v>57023</v>
      </c>
      <c r="CY97" s="117">
        <v>56782</v>
      </c>
      <c r="CZ97" s="71"/>
      <c r="DA97" s="137">
        <f t="shared" si="21"/>
        <v>60.870866862612104</v>
      </c>
      <c r="DB97" s="137">
        <f t="shared" si="22"/>
        <v>39.311744876087346</v>
      </c>
      <c r="DC97" s="137">
        <f t="shared" si="23"/>
        <v>19.062771323676412</v>
      </c>
      <c r="DD97" s="137">
        <f t="shared" si="24"/>
        <v>30.171264898031069</v>
      </c>
      <c r="DE97" s="138"/>
      <c r="DF97" s="137">
        <f t="shared" si="25"/>
        <v>-1016351.54073</v>
      </c>
      <c r="DG97" s="137">
        <f t="shared" si="26"/>
        <v>-1127414.1796800001</v>
      </c>
      <c r="DH97" s="137">
        <f t="shared" si="27"/>
        <v>626168.35425000009</v>
      </c>
      <c r="DI97" s="117">
        <f t="shared" si="28"/>
        <v>3254</v>
      </c>
      <c r="DJ97" s="117">
        <f t="shared" si="29"/>
        <v>693</v>
      </c>
      <c r="DK97" s="117">
        <f t="shared" si="30"/>
        <v>-241</v>
      </c>
      <c r="DL97" s="117">
        <v>57403</v>
      </c>
      <c r="DM97" s="117">
        <v>58647</v>
      </c>
      <c r="DN97" s="117">
        <v>58667</v>
      </c>
      <c r="DO97" s="117">
        <v>57446</v>
      </c>
      <c r="DP97" s="71"/>
      <c r="DQ97" s="240">
        <f t="shared" si="31"/>
        <v>1.0815246062250359</v>
      </c>
      <c r="DR97" s="240">
        <f t="shared" si="32"/>
        <v>1.041132611397124</v>
      </c>
      <c r="DS97" s="240">
        <f t="shared" si="33"/>
        <v>1.0288304719148413</v>
      </c>
      <c r="DT97" s="240">
        <f t="shared" si="34"/>
        <v>1.0116938466415413</v>
      </c>
      <c r="DU97" s="71"/>
      <c r="DV97" s="137">
        <f t="shared" si="35"/>
        <v>56.282461362646551</v>
      </c>
      <c r="DW97" s="137">
        <f t="shared" si="36"/>
        <v>37.758633670434975</v>
      </c>
      <c r="DX97" s="137">
        <f t="shared" si="37"/>
        <v>18.528583516968656</v>
      </c>
      <c r="DY97" s="137">
        <f t="shared" si="38"/>
        <v>29.822524865787003</v>
      </c>
      <c r="DZ97" s="71"/>
      <c r="EA97" s="117">
        <v>482</v>
      </c>
      <c r="EB97" s="117">
        <v>484</v>
      </c>
      <c r="EC97" s="117">
        <v>486</v>
      </c>
      <c r="ED97" s="117">
        <v>475</v>
      </c>
      <c r="EE97" s="71"/>
    </row>
    <row r="98" spans="1:135" ht="16.5" customHeight="1" x14ac:dyDescent="0.2">
      <c r="A98" s="31"/>
      <c r="B98" s="38">
        <v>76</v>
      </c>
      <c r="C98" s="30" t="s">
        <v>96</v>
      </c>
      <c r="D98" s="52">
        <f>'0701 2019'!D98</f>
        <v>1897600.1195000003</v>
      </c>
      <c r="E98" s="52">
        <f>'0701 2020'!D98</f>
        <v>1019288.3237899999</v>
      </c>
      <c r="F98" s="52">
        <f>'0701 2021'!D98</f>
        <v>2379502.00392</v>
      </c>
      <c r="G98" s="52">
        <f>'0701 2022'!D98</f>
        <v>306728.06234</v>
      </c>
      <c r="H98" s="66">
        <f>'0701 0107 2023'!D98</f>
        <v>97961.029179999998</v>
      </c>
      <c r="I98" s="69"/>
      <c r="J98" s="52">
        <f>'0701 2019'!G98</f>
        <v>1889450.5635000002</v>
      </c>
      <c r="K98" s="52">
        <f>'0701 2020'!G98</f>
        <v>1010573.35584</v>
      </c>
      <c r="L98" s="52">
        <f>'0701 2021'!G98</f>
        <v>2373765.9864099999</v>
      </c>
      <c r="M98" s="52">
        <f>'0701 2022'!G98</f>
        <v>306348.06234</v>
      </c>
      <c r="N98" s="66">
        <f>'0701 0107 2023'!G98</f>
        <v>97961.029179999998</v>
      </c>
      <c r="O98" s="69"/>
      <c r="P98" s="52">
        <f>'0701 2019'!J98</f>
        <v>714763.43012000003</v>
      </c>
      <c r="Q98" s="52">
        <f>'0701 2020'!J98</f>
        <v>186384.39038999999</v>
      </c>
      <c r="R98" s="52">
        <f>'0701 2021'!J98</f>
        <v>1110656.61555</v>
      </c>
      <c r="S98" s="52">
        <f>'0701 2022'!J98</f>
        <v>0</v>
      </c>
      <c r="T98" s="66">
        <f>'0701 0107 2023'!J98</f>
        <v>85000</v>
      </c>
      <c r="U98" s="69"/>
      <c r="V98" s="52">
        <f>'0701 2019'!M98</f>
        <v>1174687.13338</v>
      </c>
      <c r="W98" s="52">
        <f>'0701 2020'!M98</f>
        <v>824188.96545000002</v>
      </c>
      <c r="X98" s="52">
        <f>'0701 2021'!M98</f>
        <v>1263109.3708599999</v>
      </c>
      <c r="Y98" s="52">
        <f>'0701 2022'!M98</f>
        <v>306348.06234</v>
      </c>
      <c r="Z98" s="66">
        <f>'0701 0107 2023'!M98</f>
        <v>12961.02918</v>
      </c>
      <c r="AA98" s="69"/>
      <c r="AB98" s="52">
        <f>'0701 2019'!P98</f>
        <v>0</v>
      </c>
      <c r="AC98" s="52">
        <f>'0701 2020'!P98</f>
        <v>0</v>
      </c>
      <c r="AD98" s="52">
        <f>'0701 2021'!P98</f>
        <v>0</v>
      </c>
      <c r="AE98" s="52">
        <f>'0701 2022'!P98</f>
        <v>0</v>
      </c>
      <c r="AF98" s="66">
        <f>'0701 0107 2023'!P98</f>
        <v>0</v>
      </c>
      <c r="AG98" s="69"/>
      <c r="AH98" s="52">
        <f>'0701 2019'!S98</f>
        <v>8149.5560000000005</v>
      </c>
      <c r="AI98" s="52">
        <f>'0701 2020'!S98</f>
        <v>8714.9679500000002</v>
      </c>
      <c r="AJ98" s="52">
        <f>'0701 2021'!S98</f>
        <v>5736.0175099999997</v>
      </c>
      <c r="AK98" s="52">
        <f>'0701 2022'!S98</f>
        <v>380</v>
      </c>
      <c r="AL98" s="66">
        <f>'0701 0107 2023'!S98</f>
        <v>0</v>
      </c>
      <c r="AM98" s="69"/>
      <c r="AN98" s="52">
        <f>'0701 2019'!V98</f>
        <v>0</v>
      </c>
      <c r="AO98" s="52">
        <f>'0701 2020'!V98</f>
        <v>0</v>
      </c>
      <c r="AP98" s="52">
        <f>'0701 2021'!V98</f>
        <v>0</v>
      </c>
      <c r="AQ98" s="52">
        <f>'0701 2022'!V98</f>
        <v>0</v>
      </c>
      <c r="AR98" s="66">
        <f>'0701 0107 2023'!V98</f>
        <v>0</v>
      </c>
      <c r="AS98" s="69"/>
      <c r="AT98" s="52">
        <f>'0701 2019'!Y98</f>
        <v>0</v>
      </c>
      <c r="AU98" s="52">
        <f>'0701 2020'!Y98</f>
        <v>0</v>
      </c>
      <c r="AV98" s="52">
        <f>'0701 2021'!Y98</f>
        <v>0</v>
      </c>
      <c r="AW98" s="52">
        <f>'0701 2022'!Y98</f>
        <v>0</v>
      </c>
      <c r="AX98" s="66">
        <f>'0701 0107 2023'!Y98</f>
        <v>0</v>
      </c>
      <c r="AY98" s="69"/>
      <c r="AZ98" s="52">
        <f>'0701 2019'!AB98</f>
        <v>8149.5560000000005</v>
      </c>
      <c r="BA98" s="52">
        <f>'0701 2020'!AB98</f>
        <v>8714.9679500000002</v>
      </c>
      <c r="BB98" s="52">
        <f>'0701 2021'!AB98</f>
        <v>5736.0175099999997</v>
      </c>
      <c r="BC98" s="52">
        <f>'0701 2022'!AB98</f>
        <v>380</v>
      </c>
      <c r="BD98" s="66">
        <f>'0701 0107 2023'!AB98</f>
        <v>0</v>
      </c>
      <c r="BE98" s="69"/>
      <c r="BF98" s="52">
        <f>'0701 2019'!AE98</f>
        <v>0</v>
      </c>
      <c r="BG98" s="52">
        <f>'0701 2020'!AE98</f>
        <v>0</v>
      </c>
      <c r="BH98" s="52">
        <f>'0701 2021'!AE98</f>
        <v>0</v>
      </c>
      <c r="BI98" s="52">
        <f>'0701 2022'!AE98</f>
        <v>0</v>
      </c>
      <c r="BJ98" s="66">
        <f>'0701 0107 2023'!AE98</f>
        <v>0</v>
      </c>
      <c r="BK98" s="69"/>
      <c r="BL98" s="52">
        <f>'0701 2019'!AH98</f>
        <v>0</v>
      </c>
      <c r="BM98" s="52">
        <f>'0701 2020'!AH98</f>
        <v>0</v>
      </c>
      <c r="BN98" s="52">
        <f>'0701 2021'!AH98</f>
        <v>0</v>
      </c>
      <c r="BO98" s="52">
        <f>'0701 2022'!AH98</f>
        <v>0</v>
      </c>
      <c r="BP98" s="66">
        <f>'0701 0107 2023'!AH98</f>
        <v>0</v>
      </c>
      <c r="BQ98" s="69"/>
      <c r="BR98" s="108">
        <v>686</v>
      </c>
      <c r="BS98" s="108">
        <v>725</v>
      </c>
      <c r="BT98" s="108">
        <v>748</v>
      </c>
      <c r="BU98" s="108">
        <v>837.5530410183876</v>
      </c>
      <c r="BV98" s="108">
        <v>813.21408388412499</v>
      </c>
      <c r="BW98" s="69"/>
      <c r="BX98" s="108">
        <v>642.30518253940988</v>
      </c>
      <c r="BY98" s="108">
        <v>679.69965138106738</v>
      </c>
      <c r="BZ98" s="108">
        <v>696</v>
      </c>
      <c r="CA98" s="108">
        <v>784.66423834874377</v>
      </c>
      <c r="CB98" s="108">
        <v>742.44160080778261</v>
      </c>
      <c r="CC98" s="69"/>
      <c r="CD98" s="108">
        <v>754.59125629774098</v>
      </c>
      <c r="CE98" s="108">
        <v>795.30532307605608</v>
      </c>
      <c r="CF98" s="108">
        <v>832</v>
      </c>
      <c r="CG98" s="108">
        <v>927.998722248842</v>
      </c>
      <c r="CH98" s="108">
        <v>935.1148867855112</v>
      </c>
      <c r="CI98" s="69"/>
      <c r="CJ98" s="108">
        <v>100.6978790545256</v>
      </c>
      <c r="CK98" s="108">
        <v>96.597145993413832</v>
      </c>
      <c r="CL98" s="108">
        <v>95.217089162159709</v>
      </c>
      <c r="CM98" s="69"/>
      <c r="CN98" s="108">
        <v>104.1828793774319</v>
      </c>
      <c r="CO98" s="108">
        <v>98.871616635322681</v>
      </c>
      <c r="CP98" s="108">
        <v>97.758598143062642</v>
      </c>
      <c r="CQ98" s="69"/>
      <c r="CR98" s="108">
        <v>95.94303752062558</v>
      </c>
      <c r="CS98" s="108">
        <v>93.308319851295991</v>
      </c>
      <c r="CT98" s="108">
        <v>91.741478593654989</v>
      </c>
      <c r="CU98" s="69"/>
      <c r="CV98" s="108">
        <v>66242</v>
      </c>
      <c r="CW98" s="108">
        <v>65914</v>
      </c>
      <c r="CX98" s="108">
        <v>71058</v>
      </c>
      <c r="CY98" s="108">
        <v>66194</v>
      </c>
      <c r="CZ98" s="69"/>
      <c r="DA98" s="109">
        <f t="shared" si="21"/>
        <v>28.646479869267235</v>
      </c>
      <c r="DB98" s="109">
        <f t="shared" si="22"/>
        <v>15.463912428163971</v>
      </c>
      <c r="DC98" s="109">
        <f t="shared" si="23"/>
        <v>33.486757352022295</v>
      </c>
      <c r="DD98" s="109">
        <f t="shared" si="24"/>
        <v>4.6337743955645525</v>
      </c>
      <c r="DE98" s="136"/>
      <c r="DF98" s="109">
        <f t="shared" si="25"/>
        <v>-878311.79571000033</v>
      </c>
      <c r="DG98" s="109">
        <f t="shared" si="26"/>
        <v>1360213.6801300002</v>
      </c>
      <c r="DH98" s="109">
        <f t="shared" si="27"/>
        <v>-2072773.9415800001</v>
      </c>
      <c r="DI98" s="108">
        <f t="shared" si="28"/>
        <v>-328</v>
      </c>
      <c r="DJ98" s="108">
        <f t="shared" si="29"/>
        <v>5144</v>
      </c>
      <c r="DK98" s="108">
        <f t="shared" si="30"/>
        <v>-4864</v>
      </c>
      <c r="DL98" s="108">
        <v>68734</v>
      </c>
      <c r="DM98" s="108">
        <v>66374</v>
      </c>
      <c r="DN98" s="108">
        <v>68640</v>
      </c>
      <c r="DO98" s="108">
        <v>63028</v>
      </c>
      <c r="DP98" s="69"/>
      <c r="DQ98" s="239">
        <f t="shared" si="31"/>
        <v>1.0376196370882522</v>
      </c>
      <c r="DR98" s="239">
        <f t="shared" si="32"/>
        <v>1.0069787905452559</v>
      </c>
      <c r="DS98" s="239">
        <f t="shared" si="33"/>
        <v>0.96597145993413835</v>
      </c>
      <c r="DT98" s="239">
        <f t="shared" si="34"/>
        <v>0.95217089162159707</v>
      </c>
      <c r="DU98" s="69"/>
      <c r="DV98" s="109">
        <f t="shared" si="35"/>
        <v>27.607881390578175</v>
      </c>
      <c r="DW98" s="109">
        <f t="shared" si="36"/>
        <v>15.356740949618827</v>
      </c>
      <c r="DX98" s="109">
        <f t="shared" si="37"/>
        <v>34.666404486013988</v>
      </c>
      <c r="DY98" s="109">
        <f t="shared" si="38"/>
        <v>4.8665364971123948</v>
      </c>
      <c r="DZ98" s="69"/>
      <c r="EA98" s="108">
        <v>912</v>
      </c>
      <c r="EB98" s="108">
        <v>825</v>
      </c>
      <c r="EC98" s="108">
        <v>683</v>
      </c>
      <c r="ED98" s="108">
        <v>678</v>
      </c>
      <c r="EE98" s="69"/>
    </row>
    <row r="99" spans="1:135" ht="16.5" customHeight="1" x14ac:dyDescent="0.2">
      <c r="A99" s="28"/>
      <c r="B99" s="38">
        <v>77</v>
      </c>
      <c r="C99" s="30" t="s">
        <v>97</v>
      </c>
      <c r="D99" s="52">
        <f>'0701 2019'!D99</f>
        <v>588564.02882999997</v>
      </c>
      <c r="E99" s="52">
        <f>'0701 2020'!D99</f>
        <v>1117585.12259</v>
      </c>
      <c r="F99" s="52">
        <f>'0701 2021'!D99</f>
        <v>2155851.2401699997</v>
      </c>
      <c r="G99" s="52">
        <f>'0701 2022'!D99</f>
        <v>753357.67799</v>
      </c>
      <c r="H99" s="66">
        <f>'0701 0107 2023'!D99</f>
        <v>61453.364110000002</v>
      </c>
      <c r="I99" s="69"/>
      <c r="J99" s="52">
        <f>'0701 2019'!G99</f>
        <v>544946.01793999993</v>
      </c>
      <c r="K99" s="52">
        <f>'0701 2020'!G99</f>
        <v>1115595.12259</v>
      </c>
      <c r="L99" s="52">
        <f>'0701 2021'!G99</f>
        <v>2142301.6894399999</v>
      </c>
      <c r="M99" s="52">
        <f>'0701 2022'!G99</f>
        <v>753357.67799</v>
      </c>
      <c r="N99" s="66">
        <f>'0701 0107 2023'!G99</f>
        <v>61453.364110000002</v>
      </c>
      <c r="O99" s="69"/>
      <c r="P99" s="52">
        <f>'0701 2019'!J99</f>
        <v>97274.764800000004</v>
      </c>
      <c r="Q99" s="52">
        <f>'0701 2020'!J99</f>
        <v>0</v>
      </c>
      <c r="R99" s="52">
        <f>'0701 2021'!J99</f>
        <v>515391.23473000003</v>
      </c>
      <c r="S99" s="52">
        <f>'0701 2022'!J99</f>
        <v>0</v>
      </c>
      <c r="T99" s="66">
        <f>'0701 0107 2023'!J99</f>
        <v>0</v>
      </c>
      <c r="U99" s="69"/>
      <c r="V99" s="52">
        <f>'0701 2019'!M99</f>
        <v>447671.25313999999</v>
      </c>
      <c r="W99" s="52">
        <f>'0701 2020'!M99</f>
        <v>1115595.12259</v>
      </c>
      <c r="X99" s="52">
        <f>'0701 2021'!M99</f>
        <v>1626910.45471</v>
      </c>
      <c r="Y99" s="52">
        <f>'0701 2022'!M99</f>
        <v>496267.40698999999</v>
      </c>
      <c r="Z99" s="66">
        <f>'0701 0107 2023'!M99</f>
        <v>54888.807690000001</v>
      </c>
      <c r="AA99" s="69"/>
      <c r="AB99" s="52">
        <f>'0701 2019'!P99</f>
        <v>0</v>
      </c>
      <c r="AC99" s="52">
        <f>'0701 2020'!P99</f>
        <v>0</v>
      </c>
      <c r="AD99" s="52">
        <f>'0701 2021'!P99</f>
        <v>0</v>
      </c>
      <c r="AE99" s="52">
        <f>'0701 2022'!P99</f>
        <v>257090.27100000001</v>
      </c>
      <c r="AF99" s="66">
        <f>'0701 0107 2023'!P99</f>
        <v>6564.5564199999999</v>
      </c>
      <c r="AG99" s="69"/>
      <c r="AH99" s="52">
        <f>'0701 2019'!S99</f>
        <v>43618.010889999998</v>
      </c>
      <c r="AI99" s="52">
        <f>'0701 2020'!S99</f>
        <v>1990</v>
      </c>
      <c r="AJ99" s="52">
        <f>'0701 2021'!S99</f>
        <v>13549.550730000001</v>
      </c>
      <c r="AK99" s="52">
        <f>'0701 2022'!S99</f>
        <v>0</v>
      </c>
      <c r="AL99" s="66">
        <f>'0701 0107 2023'!S99</f>
        <v>0</v>
      </c>
      <c r="AM99" s="69"/>
      <c r="AN99" s="52">
        <f>'0701 2019'!V99</f>
        <v>0</v>
      </c>
      <c r="AO99" s="52">
        <f>'0701 2020'!V99</f>
        <v>0</v>
      </c>
      <c r="AP99" s="52">
        <f>'0701 2021'!V99</f>
        <v>0</v>
      </c>
      <c r="AQ99" s="52">
        <f>'0701 2022'!V99</f>
        <v>0</v>
      </c>
      <c r="AR99" s="66">
        <f>'0701 0107 2023'!V99</f>
        <v>0</v>
      </c>
      <c r="AS99" s="69"/>
      <c r="AT99" s="52">
        <f>'0701 2019'!Y99</f>
        <v>0</v>
      </c>
      <c r="AU99" s="52">
        <f>'0701 2020'!Y99</f>
        <v>0</v>
      </c>
      <c r="AV99" s="52">
        <f>'0701 2021'!Y99</f>
        <v>0</v>
      </c>
      <c r="AW99" s="52">
        <f>'0701 2022'!Y99</f>
        <v>0</v>
      </c>
      <c r="AX99" s="66">
        <f>'0701 0107 2023'!Y99</f>
        <v>0</v>
      </c>
      <c r="AY99" s="69"/>
      <c r="AZ99" s="52">
        <f>'0701 2019'!AB99</f>
        <v>43618.010889999998</v>
      </c>
      <c r="BA99" s="52">
        <f>'0701 2020'!AB99</f>
        <v>1990</v>
      </c>
      <c r="BB99" s="52">
        <f>'0701 2021'!AB99</f>
        <v>13549.550730000001</v>
      </c>
      <c r="BC99" s="52">
        <f>'0701 2022'!AB99</f>
        <v>0</v>
      </c>
      <c r="BD99" s="66">
        <f>'0701 0107 2023'!AB99</f>
        <v>0</v>
      </c>
      <c r="BE99" s="69"/>
      <c r="BF99" s="52">
        <f>'0701 2019'!AE99</f>
        <v>0</v>
      </c>
      <c r="BG99" s="52">
        <f>'0701 2020'!AE99</f>
        <v>0</v>
      </c>
      <c r="BH99" s="52">
        <f>'0701 2021'!AE99</f>
        <v>0</v>
      </c>
      <c r="BI99" s="52">
        <f>'0701 2022'!AE99</f>
        <v>0</v>
      </c>
      <c r="BJ99" s="66">
        <f>'0701 0107 2023'!AE99</f>
        <v>0</v>
      </c>
      <c r="BK99" s="69"/>
      <c r="BL99" s="52">
        <f>'0701 2019'!AH99</f>
        <v>0</v>
      </c>
      <c r="BM99" s="52">
        <f>'0701 2020'!AH99</f>
        <v>0</v>
      </c>
      <c r="BN99" s="52">
        <f>'0701 2021'!AH99</f>
        <v>0</v>
      </c>
      <c r="BO99" s="52">
        <f>'0701 2022'!AH99</f>
        <v>0</v>
      </c>
      <c r="BP99" s="66">
        <f>'0701 0107 2023'!AH99</f>
        <v>0</v>
      </c>
      <c r="BQ99" s="69"/>
      <c r="BR99" s="108">
        <v>646</v>
      </c>
      <c r="BS99" s="108">
        <v>686</v>
      </c>
      <c r="BT99" s="108">
        <v>720</v>
      </c>
      <c r="BU99" s="108">
        <v>755.185349522004</v>
      </c>
      <c r="BV99" s="108">
        <v>827.82783682049717</v>
      </c>
      <c r="BW99" s="69"/>
      <c r="BX99" s="108">
        <v>657.95463025147376</v>
      </c>
      <c r="BY99" s="108">
        <v>701.03378694999378</v>
      </c>
      <c r="BZ99" s="108">
        <v>737</v>
      </c>
      <c r="CA99" s="108">
        <v>775.45140622399731</v>
      </c>
      <c r="CB99" s="108">
        <v>829.07286863755542</v>
      </c>
      <c r="CC99" s="69"/>
      <c r="CD99" s="108">
        <v>607.74710596616205</v>
      </c>
      <c r="CE99" s="108">
        <v>635.25741029641176</v>
      </c>
      <c r="CF99" s="108">
        <v>666</v>
      </c>
      <c r="CG99" s="108">
        <v>685.12459098917702</v>
      </c>
      <c r="CH99" s="108">
        <v>823.0010952902519</v>
      </c>
      <c r="CI99" s="69"/>
      <c r="CJ99" s="108">
        <v>94.628587237574351</v>
      </c>
      <c r="CK99" s="108">
        <v>94.149066863228967</v>
      </c>
      <c r="CL99" s="108">
        <v>91.787125059686588</v>
      </c>
      <c r="CM99" s="69"/>
      <c r="CN99" s="108">
        <v>97.547827496757463</v>
      </c>
      <c r="CO99" s="108">
        <v>96.716518006840587</v>
      </c>
      <c r="CP99" s="108">
        <v>93.942450554094023</v>
      </c>
      <c r="CQ99" s="69"/>
      <c r="CR99" s="108">
        <v>83.805039322747078</v>
      </c>
      <c r="CS99" s="108">
        <v>84.103075469717638</v>
      </c>
      <c r="CT99" s="108">
        <v>83.369709874900181</v>
      </c>
      <c r="CU99" s="69"/>
      <c r="CV99" s="108">
        <v>93665</v>
      </c>
      <c r="CW99" s="108">
        <v>93979</v>
      </c>
      <c r="CX99" s="108">
        <v>93609</v>
      </c>
      <c r="CY99" s="108">
        <v>92148</v>
      </c>
      <c r="CZ99" s="69"/>
      <c r="DA99" s="109">
        <f t="shared" si="21"/>
        <v>6.2837135411306244</v>
      </c>
      <c r="DB99" s="109">
        <f t="shared" si="22"/>
        <v>11.891860123963864</v>
      </c>
      <c r="DC99" s="109">
        <f t="shared" si="23"/>
        <v>23.030384259739979</v>
      </c>
      <c r="DD99" s="109">
        <f t="shared" si="24"/>
        <v>8.1755184918826238</v>
      </c>
      <c r="DE99" s="136"/>
      <c r="DF99" s="109">
        <f t="shared" si="25"/>
        <v>529021.09376000008</v>
      </c>
      <c r="DG99" s="109">
        <f t="shared" si="26"/>
        <v>1038266.1175799996</v>
      </c>
      <c r="DH99" s="109">
        <f t="shared" si="27"/>
        <v>-1402493.5621799997</v>
      </c>
      <c r="DI99" s="108">
        <f t="shared" si="28"/>
        <v>314</v>
      </c>
      <c r="DJ99" s="108">
        <f t="shared" si="29"/>
        <v>-370</v>
      </c>
      <c r="DK99" s="108">
        <f t="shared" si="30"/>
        <v>-1461</v>
      </c>
      <c r="DL99" s="108">
        <v>90038</v>
      </c>
      <c r="DM99" s="108">
        <v>88931</v>
      </c>
      <c r="DN99" s="108">
        <v>88132</v>
      </c>
      <c r="DO99" s="108">
        <v>84580</v>
      </c>
      <c r="DP99" s="69"/>
      <c r="DQ99" s="239">
        <f t="shared" si="31"/>
        <v>0.96127689104788339</v>
      </c>
      <c r="DR99" s="239">
        <f t="shared" si="32"/>
        <v>0.94628587237574346</v>
      </c>
      <c r="DS99" s="239">
        <f t="shared" si="33"/>
        <v>0.94149066863228958</v>
      </c>
      <c r="DT99" s="239">
        <f t="shared" si="34"/>
        <v>0.91787125059686592</v>
      </c>
      <c r="DU99" s="69"/>
      <c r="DV99" s="109">
        <f t="shared" si="35"/>
        <v>6.5368403210866521</v>
      </c>
      <c r="DW99" s="109">
        <f t="shared" si="36"/>
        <v>12.566879070178004</v>
      </c>
      <c r="DX99" s="109">
        <f t="shared" si="37"/>
        <v>24.461617121703803</v>
      </c>
      <c r="DY99" s="109">
        <f t="shared" si="38"/>
        <v>8.9070427759517621</v>
      </c>
      <c r="DZ99" s="69"/>
      <c r="EA99" s="108">
        <v>601</v>
      </c>
      <c r="EB99" s="108">
        <v>603</v>
      </c>
      <c r="EC99" s="108">
        <v>604</v>
      </c>
      <c r="ED99" s="108">
        <v>552</v>
      </c>
      <c r="EE99" s="69"/>
    </row>
    <row r="100" spans="1:135" ht="16.5" customHeight="1" x14ac:dyDescent="0.2">
      <c r="A100" s="31"/>
      <c r="B100" s="38">
        <v>78</v>
      </c>
      <c r="C100" s="30" t="s">
        <v>98</v>
      </c>
      <c r="D100" s="52">
        <f>'0701 2019'!D100</f>
        <v>782899.18328</v>
      </c>
      <c r="E100" s="52">
        <f>'0701 2020'!D100</f>
        <v>436376.58987000003</v>
      </c>
      <c r="F100" s="52">
        <f>'0701 2021'!D100</f>
        <v>188369.59221999999</v>
      </c>
      <c r="G100" s="52">
        <f>'0701 2022'!D100</f>
        <v>357426.98416999995</v>
      </c>
      <c r="H100" s="66">
        <f>'0701 0107 2023'!D100</f>
        <v>135231.45621999999</v>
      </c>
      <c r="I100" s="69"/>
      <c r="J100" s="52">
        <f>'0701 2019'!G100</f>
        <v>782899.18328</v>
      </c>
      <c r="K100" s="52">
        <f>'0701 2020'!G100</f>
        <v>436376.58987000003</v>
      </c>
      <c r="L100" s="52">
        <f>'0701 2021'!G100</f>
        <v>188369.59221999999</v>
      </c>
      <c r="M100" s="52">
        <f>'0701 2022'!G100</f>
        <v>352514.06848999998</v>
      </c>
      <c r="N100" s="66">
        <f>'0701 0107 2023'!G100</f>
        <v>135231.45621999999</v>
      </c>
      <c r="O100" s="69"/>
      <c r="P100" s="52">
        <f>'0701 2019'!J100</f>
        <v>0</v>
      </c>
      <c r="Q100" s="52">
        <f>'0701 2020'!J100</f>
        <v>0</v>
      </c>
      <c r="R100" s="52">
        <f>'0701 2021'!J100</f>
        <v>0</v>
      </c>
      <c r="S100" s="52">
        <f>'0701 2022'!J100</f>
        <v>0</v>
      </c>
      <c r="T100" s="66">
        <f>'0701 0107 2023'!J100</f>
        <v>125000</v>
      </c>
      <c r="U100" s="69"/>
      <c r="V100" s="52">
        <f>'0701 2019'!M100</f>
        <v>782899.18328</v>
      </c>
      <c r="W100" s="52">
        <f>'0701 2020'!M100</f>
        <v>436376.58987000003</v>
      </c>
      <c r="X100" s="52">
        <f>'0701 2021'!M100</f>
        <v>188369.59221999999</v>
      </c>
      <c r="Y100" s="52">
        <f>'0701 2022'!M100</f>
        <v>352514.06848999998</v>
      </c>
      <c r="Z100" s="66">
        <f>'0701 0107 2023'!M100</f>
        <v>10231.45622</v>
      </c>
      <c r="AA100" s="69"/>
      <c r="AB100" s="52">
        <f>'0701 2019'!P100</f>
        <v>0</v>
      </c>
      <c r="AC100" s="52">
        <f>'0701 2020'!P100</f>
        <v>0</v>
      </c>
      <c r="AD100" s="52">
        <f>'0701 2021'!P100</f>
        <v>0</v>
      </c>
      <c r="AE100" s="52">
        <f>'0701 2022'!P100</f>
        <v>0</v>
      </c>
      <c r="AF100" s="66">
        <f>'0701 0107 2023'!P100</f>
        <v>0</v>
      </c>
      <c r="AG100" s="69"/>
      <c r="AH100" s="52">
        <f>'0701 2019'!S100</f>
        <v>0</v>
      </c>
      <c r="AI100" s="52">
        <f>'0701 2020'!S100</f>
        <v>0</v>
      </c>
      <c r="AJ100" s="52">
        <f>'0701 2021'!S100</f>
        <v>0</v>
      </c>
      <c r="AK100" s="52">
        <f>'0701 2022'!S100</f>
        <v>4912.9156800000001</v>
      </c>
      <c r="AL100" s="66">
        <f>'0701 0107 2023'!S100</f>
        <v>0</v>
      </c>
      <c r="AM100" s="69"/>
      <c r="AN100" s="52">
        <f>'0701 2019'!V100</f>
        <v>0</v>
      </c>
      <c r="AO100" s="52">
        <f>'0701 2020'!V100</f>
        <v>0</v>
      </c>
      <c r="AP100" s="52">
        <f>'0701 2021'!V100</f>
        <v>0</v>
      </c>
      <c r="AQ100" s="52">
        <f>'0701 2022'!V100</f>
        <v>0</v>
      </c>
      <c r="AR100" s="66">
        <f>'0701 0107 2023'!V100</f>
        <v>0</v>
      </c>
      <c r="AS100" s="69"/>
      <c r="AT100" s="52">
        <f>'0701 2019'!Y100</f>
        <v>0</v>
      </c>
      <c r="AU100" s="52">
        <f>'0701 2020'!Y100</f>
        <v>0</v>
      </c>
      <c r="AV100" s="52">
        <f>'0701 2021'!Y100</f>
        <v>0</v>
      </c>
      <c r="AW100" s="52">
        <f>'0701 2022'!Y100</f>
        <v>0</v>
      </c>
      <c r="AX100" s="66">
        <f>'0701 0107 2023'!Y100</f>
        <v>0</v>
      </c>
      <c r="AY100" s="69"/>
      <c r="AZ100" s="52">
        <f>'0701 2019'!AB100</f>
        <v>0</v>
      </c>
      <c r="BA100" s="52">
        <f>'0701 2020'!AB100</f>
        <v>0</v>
      </c>
      <c r="BB100" s="52">
        <f>'0701 2021'!AB100</f>
        <v>0</v>
      </c>
      <c r="BC100" s="52">
        <f>'0701 2022'!AB100</f>
        <v>4912.9156800000001</v>
      </c>
      <c r="BD100" s="66">
        <f>'0701 0107 2023'!AB100</f>
        <v>0</v>
      </c>
      <c r="BE100" s="69"/>
      <c r="BF100" s="52">
        <f>'0701 2019'!AE100</f>
        <v>0</v>
      </c>
      <c r="BG100" s="52">
        <f>'0701 2020'!AE100</f>
        <v>0</v>
      </c>
      <c r="BH100" s="52">
        <f>'0701 2021'!AE100</f>
        <v>0</v>
      </c>
      <c r="BI100" s="52">
        <f>'0701 2022'!AE100</f>
        <v>0</v>
      </c>
      <c r="BJ100" s="66">
        <f>'0701 0107 2023'!AE100</f>
        <v>0</v>
      </c>
      <c r="BK100" s="69"/>
      <c r="BL100" s="52">
        <f>'0701 2019'!AH100</f>
        <v>0</v>
      </c>
      <c r="BM100" s="52">
        <f>'0701 2020'!AH100</f>
        <v>0</v>
      </c>
      <c r="BN100" s="52">
        <f>'0701 2021'!AH100</f>
        <v>0</v>
      </c>
      <c r="BO100" s="52">
        <f>'0701 2022'!AH100</f>
        <v>0</v>
      </c>
      <c r="BP100" s="66">
        <f>'0701 0107 2023'!AH100</f>
        <v>0</v>
      </c>
      <c r="BQ100" s="69"/>
      <c r="BR100" s="108">
        <v>654</v>
      </c>
      <c r="BS100" s="108">
        <v>674</v>
      </c>
      <c r="BT100" s="108">
        <v>708</v>
      </c>
      <c r="BU100" s="108">
        <v>739.66415023317086</v>
      </c>
      <c r="BV100" s="108">
        <v>802.93378995433795</v>
      </c>
      <c r="BW100" s="69"/>
      <c r="BX100" s="108">
        <v>649.26181847842554</v>
      </c>
      <c r="BY100" s="108">
        <v>664.74029765380169</v>
      </c>
      <c r="BZ100" s="108">
        <v>700</v>
      </c>
      <c r="CA100" s="108">
        <v>742.20221356518141</v>
      </c>
      <c r="CB100" s="108">
        <v>788.41047819779374</v>
      </c>
      <c r="CC100" s="69"/>
      <c r="CD100" s="108">
        <v>674.81299075407708</v>
      </c>
      <c r="CE100" s="108">
        <v>714.54572285896984</v>
      </c>
      <c r="CF100" s="108">
        <v>743</v>
      </c>
      <c r="CG100" s="108">
        <v>728.80326782954296</v>
      </c>
      <c r="CH100" s="108">
        <v>875.94605752029724</v>
      </c>
      <c r="CI100" s="69"/>
      <c r="CJ100" s="108">
        <v>102.8216306203355</v>
      </c>
      <c r="CK100" s="108">
        <v>99.949109414758269</v>
      </c>
      <c r="CL100" s="108">
        <v>95.205937131239608</v>
      </c>
      <c r="CM100" s="69"/>
      <c r="CN100" s="108">
        <v>108.84603828275509</v>
      </c>
      <c r="CO100" s="108">
        <v>105.05761509984879</v>
      </c>
      <c r="CP100" s="108">
        <v>99.24660625629275</v>
      </c>
      <c r="CQ100" s="69"/>
      <c r="CR100" s="108">
        <v>78.988952594042786</v>
      </c>
      <c r="CS100" s="108">
        <v>77.68688934333106</v>
      </c>
      <c r="CT100" s="108">
        <v>76.922472704422276</v>
      </c>
      <c r="CU100" s="69"/>
      <c r="CV100" s="108">
        <v>70313</v>
      </c>
      <c r="CW100" s="108">
        <v>70881</v>
      </c>
      <c r="CX100" s="108">
        <v>70740</v>
      </c>
      <c r="CY100" s="108">
        <v>70337</v>
      </c>
      <c r="CZ100" s="69"/>
      <c r="DA100" s="109">
        <f t="shared" si="21"/>
        <v>11.134486983630339</v>
      </c>
      <c r="DB100" s="109">
        <f t="shared" si="22"/>
        <v>6.1564677398738734</v>
      </c>
      <c r="DC100" s="109">
        <f t="shared" si="23"/>
        <v>2.6628441082838563</v>
      </c>
      <c r="DD100" s="109">
        <f t="shared" si="24"/>
        <v>5.0816353294851924</v>
      </c>
      <c r="DE100" s="136"/>
      <c r="DF100" s="109">
        <f t="shared" si="25"/>
        <v>-346522.59340999997</v>
      </c>
      <c r="DG100" s="109">
        <f t="shared" si="26"/>
        <v>-248006.99765000003</v>
      </c>
      <c r="DH100" s="109">
        <f t="shared" si="27"/>
        <v>169057.39194999996</v>
      </c>
      <c r="DI100" s="108">
        <f t="shared" si="28"/>
        <v>568</v>
      </c>
      <c r="DJ100" s="108">
        <f t="shared" si="29"/>
        <v>-141</v>
      </c>
      <c r="DK100" s="108">
        <f t="shared" si="30"/>
        <v>-403</v>
      </c>
      <c r="DL100" s="108">
        <v>73696</v>
      </c>
      <c r="DM100" s="108">
        <v>72881</v>
      </c>
      <c r="DN100" s="108">
        <v>70704</v>
      </c>
      <c r="DO100" s="108">
        <v>66965</v>
      </c>
      <c r="DP100" s="69"/>
      <c r="DQ100" s="239">
        <f t="shared" si="31"/>
        <v>1.048113435637791</v>
      </c>
      <c r="DR100" s="239">
        <f t="shared" si="32"/>
        <v>1.0282163062033549</v>
      </c>
      <c r="DS100" s="239">
        <f t="shared" si="33"/>
        <v>0.99949109414758275</v>
      </c>
      <c r="DT100" s="239">
        <f t="shared" si="34"/>
        <v>0.95205937131239604</v>
      </c>
      <c r="DU100" s="69"/>
      <c r="DV100" s="109">
        <f t="shared" si="35"/>
        <v>10.623360606817196</v>
      </c>
      <c r="DW100" s="109">
        <f t="shared" si="36"/>
        <v>5.9875219861143512</v>
      </c>
      <c r="DX100" s="109">
        <f t="shared" si="37"/>
        <v>2.6641999352229009</v>
      </c>
      <c r="DY100" s="109">
        <f t="shared" si="38"/>
        <v>5.3375193633987896</v>
      </c>
      <c r="DZ100" s="69"/>
      <c r="EA100" s="108">
        <v>421</v>
      </c>
      <c r="EB100" s="108">
        <v>422</v>
      </c>
      <c r="EC100" s="108">
        <v>423</v>
      </c>
      <c r="ED100" s="108">
        <v>411</v>
      </c>
      <c r="EE100" s="69"/>
    </row>
    <row r="101" spans="1:135" ht="16.5" customHeight="1" x14ac:dyDescent="0.2">
      <c r="A101" s="31"/>
      <c r="B101" s="38">
        <v>79</v>
      </c>
      <c r="C101" s="30" t="s">
        <v>99</v>
      </c>
      <c r="D101" s="52">
        <f>'0701 2019'!D101</f>
        <v>397547.79681999999</v>
      </c>
      <c r="E101" s="52">
        <f>'0701 2020'!D101</f>
        <v>293949.69280000002</v>
      </c>
      <c r="F101" s="52">
        <f>'0701 2021'!D101</f>
        <v>226853.80078999998</v>
      </c>
      <c r="G101" s="52">
        <f>'0701 2022'!D101</f>
        <v>80452.032949999993</v>
      </c>
      <c r="H101" s="66">
        <f>'0701 0107 2023'!D101</f>
        <v>76139.926240000001</v>
      </c>
      <c r="I101" s="69"/>
      <c r="J101" s="52">
        <f>'0701 2019'!G101</f>
        <v>145391.06354</v>
      </c>
      <c r="K101" s="52">
        <f>'0701 2020'!G101</f>
        <v>0</v>
      </c>
      <c r="L101" s="52">
        <f>'0701 2021'!G101</f>
        <v>0</v>
      </c>
      <c r="M101" s="52">
        <f>'0701 2022'!G101</f>
        <v>8.5703899999999997</v>
      </c>
      <c r="N101" s="66">
        <f>'0701 0107 2023'!G101</f>
        <v>76139.926240000001</v>
      </c>
      <c r="O101" s="69"/>
      <c r="P101" s="52">
        <f>'0701 2019'!J101</f>
        <v>142800</v>
      </c>
      <c r="Q101" s="52">
        <f>'0701 2020'!J101</f>
        <v>0</v>
      </c>
      <c r="R101" s="52">
        <f>'0701 2021'!J101</f>
        <v>0</v>
      </c>
      <c r="S101" s="52">
        <f>'0701 2022'!J101</f>
        <v>0</v>
      </c>
      <c r="T101" s="66">
        <f>'0701 0107 2023'!J101</f>
        <v>0</v>
      </c>
      <c r="U101" s="69"/>
      <c r="V101" s="52">
        <f>'0701 2019'!M101</f>
        <v>2591.0635400000001</v>
      </c>
      <c r="W101" s="52">
        <f>'0701 2020'!M101</f>
        <v>0</v>
      </c>
      <c r="X101" s="52">
        <f>'0701 2021'!M101</f>
        <v>0</v>
      </c>
      <c r="Y101" s="52">
        <f>'0701 2022'!M101</f>
        <v>8.5703899999999997</v>
      </c>
      <c r="Z101" s="66">
        <f>'0701 0107 2023'!M101</f>
        <v>76139.926240000001</v>
      </c>
      <c r="AA101" s="69"/>
      <c r="AB101" s="52">
        <f>'0701 2019'!P101</f>
        <v>0</v>
      </c>
      <c r="AC101" s="52">
        <f>'0701 2020'!P101</f>
        <v>0</v>
      </c>
      <c r="AD101" s="52">
        <f>'0701 2021'!P101</f>
        <v>0</v>
      </c>
      <c r="AE101" s="52">
        <f>'0701 2022'!P101</f>
        <v>0</v>
      </c>
      <c r="AF101" s="66">
        <f>'0701 0107 2023'!P101</f>
        <v>0</v>
      </c>
      <c r="AG101" s="69"/>
      <c r="AH101" s="52">
        <f>'0701 2019'!S101</f>
        <v>252156.73327999999</v>
      </c>
      <c r="AI101" s="52">
        <f>'0701 2020'!S101</f>
        <v>293949.69280000002</v>
      </c>
      <c r="AJ101" s="52">
        <f>'0701 2021'!S101</f>
        <v>226853.80078999998</v>
      </c>
      <c r="AK101" s="52">
        <f>'0701 2022'!S101</f>
        <v>80443.46256</v>
      </c>
      <c r="AL101" s="66">
        <f>'0701 0107 2023'!S101</f>
        <v>0</v>
      </c>
      <c r="AM101" s="69"/>
      <c r="AN101" s="52">
        <f>'0701 2019'!V101</f>
        <v>0</v>
      </c>
      <c r="AO101" s="52">
        <f>'0701 2020'!V101</f>
        <v>0</v>
      </c>
      <c r="AP101" s="52">
        <f>'0701 2021'!V101</f>
        <v>0</v>
      </c>
      <c r="AQ101" s="52">
        <f>'0701 2022'!V101</f>
        <v>0</v>
      </c>
      <c r="AR101" s="66">
        <f>'0701 0107 2023'!V101</f>
        <v>0</v>
      </c>
      <c r="AS101" s="69"/>
      <c r="AT101" s="52">
        <f>'0701 2019'!Y101</f>
        <v>100800</v>
      </c>
      <c r="AU101" s="52">
        <f>'0701 2020'!Y101</f>
        <v>0</v>
      </c>
      <c r="AV101" s="52">
        <f>'0701 2021'!Y101</f>
        <v>0</v>
      </c>
      <c r="AW101" s="52">
        <f>'0701 2022'!Y101</f>
        <v>0</v>
      </c>
      <c r="AX101" s="66">
        <f>'0701 0107 2023'!Y101</f>
        <v>0</v>
      </c>
      <c r="AY101" s="69"/>
      <c r="AZ101" s="52">
        <f>'0701 2019'!AB101</f>
        <v>0</v>
      </c>
      <c r="BA101" s="52">
        <f>'0701 2020'!AB101</f>
        <v>90313.511020000005</v>
      </c>
      <c r="BB101" s="52">
        <f>'0701 2021'!AB101</f>
        <v>57781.485099999998</v>
      </c>
      <c r="BC101" s="52">
        <f>'0701 2022'!AB101</f>
        <v>0</v>
      </c>
      <c r="BD101" s="66">
        <f>'0701 0107 2023'!AB101</f>
        <v>0</v>
      </c>
      <c r="BE101" s="69"/>
      <c r="BF101" s="52">
        <f>'0701 2019'!AE101</f>
        <v>151356.73327999999</v>
      </c>
      <c r="BG101" s="52">
        <f>'0701 2020'!AE101</f>
        <v>203636.18178000001</v>
      </c>
      <c r="BH101" s="52">
        <f>'0701 2021'!AE101</f>
        <v>169072.31568999999</v>
      </c>
      <c r="BI101" s="52">
        <f>'0701 2022'!AE101</f>
        <v>80443.46256</v>
      </c>
      <c r="BJ101" s="66">
        <f>'0701 0107 2023'!AE101</f>
        <v>0</v>
      </c>
      <c r="BK101" s="69"/>
      <c r="BL101" s="52">
        <f>'0701 2019'!AH101</f>
        <v>0</v>
      </c>
      <c r="BM101" s="52">
        <f>'0701 2020'!AH101</f>
        <v>0</v>
      </c>
      <c r="BN101" s="52">
        <f>'0701 2021'!AH101</f>
        <v>0</v>
      </c>
      <c r="BO101" s="52">
        <f>'0701 2022'!AH101</f>
        <v>0</v>
      </c>
      <c r="BP101" s="66">
        <f>'0701 0107 2023'!AH101</f>
        <v>0</v>
      </c>
      <c r="BQ101" s="69"/>
      <c r="BR101" s="108">
        <v>650</v>
      </c>
      <c r="BS101" s="108">
        <v>687</v>
      </c>
      <c r="BT101" s="108">
        <v>726</v>
      </c>
      <c r="BU101" s="108">
        <v>761.68404789494014</v>
      </c>
      <c r="BV101" s="108">
        <v>790.93203921491886</v>
      </c>
      <c r="BW101" s="69"/>
      <c r="BX101" s="108">
        <v>742.05414242438815</v>
      </c>
      <c r="BY101" s="108">
        <v>785.59032082114345</v>
      </c>
      <c r="BZ101" s="108">
        <v>804</v>
      </c>
      <c r="CA101" s="108">
        <v>823.97232938672335</v>
      </c>
      <c r="CB101" s="108">
        <v>841.72093941188075</v>
      </c>
      <c r="CC101" s="69"/>
      <c r="CD101" s="108">
        <v>474.68095735501157</v>
      </c>
      <c r="CE101" s="108">
        <v>493.03431872239213</v>
      </c>
      <c r="CF101" s="108">
        <v>565</v>
      </c>
      <c r="CG101" s="108">
        <v>622.19971401334601</v>
      </c>
      <c r="CH101" s="108">
        <v>675.70679288729696</v>
      </c>
      <c r="CI101" s="69"/>
      <c r="CJ101" s="108">
        <v>90.746846330275233</v>
      </c>
      <c r="CK101" s="108">
        <v>89.505457355355929</v>
      </c>
      <c r="CL101" s="108">
        <v>86.345530567307449</v>
      </c>
      <c r="CM101" s="69"/>
      <c r="CN101" s="108">
        <v>97.050166368057333</v>
      </c>
      <c r="CO101" s="108">
        <v>95.143530627401589</v>
      </c>
      <c r="CP101" s="108">
        <v>92.316194942220733</v>
      </c>
      <c r="CQ101" s="69"/>
      <c r="CR101" s="108">
        <v>72.160377358490564</v>
      </c>
      <c r="CS101" s="108">
        <v>72.785598008235183</v>
      </c>
      <c r="CT101" s="108">
        <v>69.471790988262029</v>
      </c>
      <c r="CU101" s="69"/>
      <c r="CV101" s="108">
        <v>41843</v>
      </c>
      <c r="CW101" s="108">
        <v>41856</v>
      </c>
      <c r="CX101" s="108">
        <v>41412</v>
      </c>
      <c r="CY101" s="108">
        <v>40419</v>
      </c>
      <c r="CZ101" s="69"/>
      <c r="DA101" s="109">
        <f t="shared" si="21"/>
        <v>9.5009391492005832</v>
      </c>
      <c r="DB101" s="109">
        <f t="shared" si="22"/>
        <v>7.0228806574923555</v>
      </c>
      <c r="DC101" s="109">
        <f t="shared" si="23"/>
        <v>5.4779725874142757</v>
      </c>
      <c r="DD101" s="109">
        <f t="shared" si="24"/>
        <v>1.9904508510848857</v>
      </c>
      <c r="DE101" s="136"/>
      <c r="DF101" s="109">
        <f t="shared" si="25"/>
        <v>-103598.10401999997</v>
      </c>
      <c r="DG101" s="109">
        <f t="shared" si="26"/>
        <v>-67095.89201000004</v>
      </c>
      <c r="DH101" s="109">
        <f t="shared" si="27"/>
        <v>-146401.76783999999</v>
      </c>
      <c r="DI101" s="108">
        <f t="shared" si="28"/>
        <v>13</v>
      </c>
      <c r="DJ101" s="108">
        <f t="shared" si="29"/>
        <v>-444</v>
      </c>
      <c r="DK101" s="108">
        <f t="shared" si="30"/>
        <v>-993</v>
      </c>
      <c r="DL101" s="108">
        <v>40034</v>
      </c>
      <c r="DM101" s="108">
        <v>37983</v>
      </c>
      <c r="DN101" s="108">
        <v>37066</v>
      </c>
      <c r="DO101" s="108">
        <v>34900</v>
      </c>
      <c r="DP101" s="69"/>
      <c r="DQ101" s="239">
        <f t="shared" si="31"/>
        <v>0.95676696221590229</v>
      </c>
      <c r="DR101" s="239">
        <f t="shared" si="32"/>
        <v>0.90746846330275233</v>
      </c>
      <c r="DS101" s="239">
        <f t="shared" si="33"/>
        <v>0.89505457355355933</v>
      </c>
      <c r="DT101" s="239">
        <f t="shared" si="34"/>
        <v>0.86345530567307449</v>
      </c>
      <c r="DU101" s="69"/>
      <c r="DV101" s="109">
        <f t="shared" si="35"/>
        <v>9.9302542044262374</v>
      </c>
      <c r="DW101" s="109">
        <f t="shared" si="36"/>
        <v>7.7389804070241954</v>
      </c>
      <c r="DX101" s="109">
        <f t="shared" si="37"/>
        <v>6.1202665728700154</v>
      </c>
      <c r="DY101" s="109">
        <f t="shared" si="38"/>
        <v>2.3052158438395414</v>
      </c>
      <c r="DZ101" s="69"/>
      <c r="EA101" s="108">
        <v>208</v>
      </c>
      <c r="EB101" s="108">
        <v>205</v>
      </c>
      <c r="EC101" s="108">
        <v>214</v>
      </c>
      <c r="ED101" s="108">
        <v>215</v>
      </c>
      <c r="EE101" s="69"/>
    </row>
    <row r="102" spans="1:135" ht="16.5" customHeight="1" x14ac:dyDescent="0.2">
      <c r="A102" s="31"/>
      <c r="B102" s="38">
        <v>80</v>
      </c>
      <c r="C102" s="30" t="s">
        <v>100</v>
      </c>
      <c r="D102" s="52">
        <f>'0701 2019'!D102</f>
        <v>1019930.84176</v>
      </c>
      <c r="E102" s="52">
        <f>'0701 2020'!D102</f>
        <v>1429709.4436600001</v>
      </c>
      <c r="F102" s="52">
        <f>'0701 2021'!D102</f>
        <v>496176.43154000002</v>
      </c>
      <c r="G102" s="52">
        <f>'0701 2022'!D102</f>
        <v>477312.72467999998</v>
      </c>
      <c r="H102" s="66">
        <f>'0701 0107 2023'!D102</f>
        <v>173679.63376999999</v>
      </c>
      <c r="I102" s="69"/>
      <c r="J102" s="52">
        <f>'0701 2019'!G102</f>
        <v>1019930.84176</v>
      </c>
      <c r="K102" s="52">
        <f>'0701 2020'!G102</f>
        <v>1429709.4436600001</v>
      </c>
      <c r="L102" s="52">
        <f>'0701 2021'!G102</f>
        <v>496176.43154000002</v>
      </c>
      <c r="M102" s="52">
        <f>'0701 2022'!G102</f>
        <v>477312.72467999998</v>
      </c>
      <c r="N102" s="66">
        <f>'0701 0107 2023'!G102</f>
        <v>173679.63376999999</v>
      </c>
      <c r="O102" s="69"/>
      <c r="P102" s="52">
        <f>'0701 2019'!J102</f>
        <v>31957.600000000002</v>
      </c>
      <c r="Q102" s="52">
        <f>'0701 2020'!J102</f>
        <v>0</v>
      </c>
      <c r="R102" s="52">
        <f>'0701 2021'!J102</f>
        <v>0</v>
      </c>
      <c r="S102" s="52">
        <f>'0701 2022'!J102</f>
        <v>0</v>
      </c>
      <c r="T102" s="66">
        <f>'0701 0107 2023'!J102</f>
        <v>0</v>
      </c>
      <c r="U102" s="69"/>
      <c r="V102" s="52">
        <f>'0701 2019'!M102</f>
        <v>987973.24176</v>
      </c>
      <c r="W102" s="52">
        <f>'0701 2020'!M102</f>
        <v>1429709.4436600001</v>
      </c>
      <c r="X102" s="52">
        <f>'0701 2021'!M102</f>
        <v>496176.43154000002</v>
      </c>
      <c r="Y102" s="52">
        <f>'0701 2022'!M102</f>
        <v>477312.72467999998</v>
      </c>
      <c r="Z102" s="66">
        <f>'0701 0107 2023'!M102</f>
        <v>173679.63376999999</v>
      </c>
      <c r="AA102" s="69"/>
      <c r="AB102" s="52">
        <f>'0701 2019'!P102</f>
        <v>0</v>
      </c>
      <c r="AC102" s="52">
        <f>'0701 2020'!P102</f>
        <v>0</v>
      </c>
      <c r="AD102" s="52">
        <f>'0701 2021'!P102</f>
        <v>0</v>
      </c>
      <c r="AE102" s="52">
        <f>'0701 2022'!P102</f>
        <v>0</v>
      </c>
      <c r="AF102" s="66">
        <f>'0701 0107 2023'!P102</f>
        <v>0</v>
      </c>
      <c r="AG102" s="69"/>
      <c r="AH102" s="52">
        <f>'0701 2019'!S102</f>
        <v>0</v>
      </c>
      <c r="AI102" s="52">
        <f>'0701 2020'!S102</f>
        <v>0</v>
      </c>
      <c r="AJ102" s="52">
        <f>'0701 2021'!S102</f>
        <v>0</v>
      </c>
      <c r="AK102" s="52">
        <f>'0701 2022'!S102</f>
        <v>0</v>
      </c>
      <c r="AL102" s="66">
        <f>'0701 0107 2023'!S102</f>
        <v>0</v>
      </c>
      <c r="AM102" s="69"/>
      <c r="AN102" s="52">
        <f>'0701 2019'!V102</f>
        <v>0</v>
      </c>
      <c r="AO102" s="52">
        <f>'0701 2020'!V102</f>
        <v>0</v>
      </c>
      <c r="AP102" s="52">
        <f>'0701 2021'!V102</f>
        <v>0</v>
      </c>
      <c r="AQ102" s="52">
        <f>'0701 2022'!V102</f>
        <v>0</v>
      </c>
      <c r="AR102" s="66">
        <f>'0701 0107 2023'!V102</f>
        <v>0</v>
      </c>
      <c r="AS102" s="69"/>
      <c r="AT102" s="52">
        <f>'0701 2019'!Y102</f>
        <v>0</v>
      </c>
      <c r="AU102" s="52">
        <f>'0701 2020'!Y102</f>
        <v>0</v>
      </c>
      <c r="AV102" s="52">
        <f>'0701 2021'!Y102</f>
        <v>0</v>
      </c>
      <c r="AW102" s="52">
        <f>'0701 2022'!Y102</f>
        <v>0</v>
      </c>
      <c r="AX102" s="66">
        <f>'0701 0107 2023'!Y102</f>
        <v>0</v>
      </c>
      <c r="AY102" s="69"/>
      <c r="AZ102" s="52">
        <f>'0701 2019'!AB102</f>
        <v>0</v>
      </c>
      <c r="BA102" s="52">
        <f>'0701 2020'!AB102</f>
        <v>0</v>
      </c>
      <c r="BB102" s="52">
        <f>'0701 2021'!AB102</f>
        <v>0</v>
      </c>
      <c r="BC102" s="52">
        <f>'0701 2022'!AB102</f>
        <v>0</v>
      </c>
      <c r="BD102" s="66">
        <f>'0701 0107 2023'!AB102</f>
        <v>0</v>
      </c>
      <c r="BE102" s="69"/>
      <c r="BF102" s="52">
        <f>'0701 2019'!AE102</f>
        <v>0</v>
      </c>
      <c r="BG102" s="52">
        <f>'0701 2020'!AE102</f>
        <v>0</v>
      </c>
      <c r="BH102" s="52">
        <f>'0701 2021'!AE102</f>
        <v>0</v>
      </c>
      <c r="BI102" s="52">
        <f>'0701 2022'!AE102</f>
        <v>0</v>
      </c>
      <c r="BJ102" s="66">
        <f>'0701 0107 2023'!AE102</f>
        <v>0</v>
      </c>
      <c r="BK102" s="69"/>
      <c r="BL102" s="52">
        <f>'0701 2019'!AH102</f>
        <v>0</v>
      </c>
      <c r="BM102" s="52">
        <f>'0701 2020'!AH102</f>
        <v>0</v>
      </c>
      <c r="BN102" s="52">
        <f>'0701 2021'!AH102</f>
        <v>0</v>
      </c>
      <c r="BO102" s="52">
        <f>'0701 2022'!AH102</f>
        <v>0</v>
      </c>
      <c r="BP102" s="66">
        <f>'0701 0107 2023'!AH102</f>
        <v>0</v>
      </c>
      <c r="BQ102" s="69"/>
      <c r="BR102" s="108">
        <v>821</v>
      </c>
      <c r="BS102" s="108">
        <v>859</v>
      </c>
      <c r="BT102" s="108">
        <v>892</v>
      </c>
      <c r="BU102" s="108">
        <v>933.36077570435418</v>
      </c>
      <c r="BV102" s="108">
        <v>966.50576297901682</v>
      </c>
      <c r="BW102" s="69"/>
      <c r="BX102" s="108">
        <v>758.91509188401278</v>
      </c>
      <c r="BY102" s="108">
        <v>800.0750187546887</v>
      </c>
      <c r="BZ102" s="108">
        <v>830</v>
      </c>
      <c r="CA102" s="108">
        <v>876.73877249758698</v>
      </c>
      <c r="CB102" s="108">
        <v>908.24108241082411</v>
      </c>
      <c r="CC102" s="69"/>
      <c r="CD102" s="108">
        <v>1061.6229408175716</v>
      </c>
      <c r="CE102" s="108">
        <v>1091.6334661354581</v>
      </c>
      <c r="CF102" s="108">
        <v>1140</v>
      </c>
      <c r="CG102" s="108">
        <v>1167.9604798870853</v>
      </c>
      <c r="CH102" s="108">
        <v>1200.8906481939634</v>
      </c>
      <c r="CI102" s="69"/>
      <c r="CJ102" s="108">
        <v>89.922749331484596</v>
      </c>
      <c r="CK102" s="108">
        <v>87.680697799774592</v>
      </c>
      <c r="CL102" s="108">
        <v>87.661808174498006</v>
      </c>
      <c r="CM102" s="69"/>
      <c r="CN102" s="108">
        <v>96.579945438818285</v>
      </c>
      <c r="CO102" s="108">
        <v>93.368734619867894</v>
      </c>
      <c r="CP102" s="108">
        <v>93.648429035752983</v>
      </c>
      <c r="CQ102" s="69"/>
      <c r="CR102" s="108">
        <v>70.551790900290413</v>
      </c>
      <c r="CS102" s="108">
        <v>69.98992950654582</v>
      </c>
      <c r="CT102" s="108">
        <v>69.447878038730948</v>
      </c>
      <c r="CU102" s="69"/>
      <c r="CV102" s="108">
        <v>20137</v>
      </c>
      <c r="CW102" s="108">
        <v>20194</v>
      </c>
      <c r="CX102" s="108">
        <v>20407</v>
      </c>
      <c r="CY102" s="108">
        <v>19622</v>
      </c>
      <c r="CZ102" s="69"/>
      <c r="DA102" s="109">
        <f t="shared" si="21"/>
        <v>50.649592380195656</v>
      </c>
      <c r="DB102" s="109">
        <f t="shared" si="22"/>
        <v>70.798724554818264</v>
      </c>
      <c r="DC102" s="109">
        <f t="shared" si="23"/>
        <v>24.31403104522958</v>
      </c>
      <c r="DD102" s="109">
        <f t="shared" si="24"/>
        <v>24.325386029966364</v>
      </c>
      <c r="DE102" s="136"/>
      <c r="DF102" s="109">
        <f t="shared" si="25"/>
        <v>409778.60190000013</v>
      </c>
      <c r="DG102" s="109">
        <f t="shared" si="26"/>
        <v>-933533.01212000009</v>
      </c>
      <c r="DH102" s="109">
        <f t="shared" si="27"/>
        <v>-18863.706860000035</v>
      </c>
      <c r="DI102" s="108">
        <f t="shared" si="28"/>
        <v>57</v>
      </c>
      <c r="DJ102" s="108">
        <f t="shared" si="29"/>
        <v>213</v>
      </c>
      <c r="DK102" s="108">
        <f t="shared" si="30"/>
        <v>-785</v>
      </c>
      <c r="DL102" s="108">
        <v>18795</v>
      </c>
      <c r="DM102" s="108">
        <v>18159</v>
      </c>
      <c r="DN102" s="108">
        <v>17893</v>
      </c>
      <c r="DO102" s="108">
        <v>17201</v>
      </c>
      <c r="DP102" s="69"/>
      <c r="DQ102" s="239">
        <f t="shared" si="31"/>
        <v>0.93335650792074287</v>
      </c>
      <c r="DR102" s="239">
        <f t="shared" si="32"/>
        <v>0.89922749331484597</v>
      </c>
      <c r="DS102" s="239">
        <f t="shared" si="33"/>
        <v>0.87680697799774587</v>
      </c>
      <c r="DT102" s="239">
        <f t="shared" si="34"/>
        <v>0.87661808174498013</v>
      </c>
      <c r="DU102" s="69"/>
      <c r="DV102" s="109">
        <f t="shared" si="35"/>
        <v>54.266072985368446</v>
      </c>
      <c r="DW102" s="109">
        <f t="shared" si="36"/>
        <v>78.732829101822787</v>
      </c>
      <c r="DX102" s="109">
        <f t="shared" si="37"/>
        <v>27.730197928798972</v>
      </c>
      <c r="DY102" s="109">
        <f t="shared" si="38"/>
        <v>27.749126485669436</v>
      </c>
      <c r="DZ102" s="69"/>
      <c r="EA102" s="108">
        <v>107</v>
      </c>
      <c r="EB102" s="108">
        <v>116</v>
      </c>
      <c r="EC102" s="108">
        <v>119</v>
      </c>
      <c r="ED102" s="108">
        <v>117</v>
      </c>
      <c r="EE102" s="69"/>
    </row>
    <row r="103" spans="1:135" ht="16.5" customHeight="1" x14ac:dyDescent="0.2">
      <c r="A103" s="31"/>
      <c r="B103" s="38">
        <v>81</v>
      </c>
      <c r="C103" s="30" t="s">
        <v>101</v>
      </c>
      <c r="D103" s="52">
        <f>'0701 2019'!D103</f>
        <v>229732.42363999999</v>
      </c>
      <c r="E103" s="52">
        <f>'0701 2020'!D103</f>
        <v>133619.83996000001</v>
      </c>
      <c r="F103" s="52">
        <f>'0701 2021'!D103</f>
        <v>190864.35722999999</v>
      </c>
      <c r="G103" s="52">
        <f>'0701 2022'!D103</f>
        <v>252332.11369999999</v>
      </c>
      <c r="H103" s="66">
        <f>'0701 0107 2023'!D103</f>
        <v>0</v>
      </c>
      <c r="I103" s="69"/>
      <c r="J103" s="52">
        <f>'0701 2019'!G103</f>
        <v>72732.423639999994</v>
      </c>
      <c r="K103" s="52">
        <f>'0701 2020'!G103</f>
        <v>133619.83996000001</v>
      </c>
      <c r="L103" s="52">
        <f>'0701 2021'!G103</f>
        <v>190864.35722999999</v>
      </c>
      <c r="M103" s="52">
        <f>'0701 2022'!G103</f>
        <v>252332.11369999999</v>
      </c>
      <c r="N103" s="66">
        <f>'0701 0107 2023'!G103</f>
        <v>0</v>
      </c>
      <c r="O103" s="69"/>
      <c r="P103" s="52">
        <f>'0701 2019'!J103</f>
        <v>0</v>
      </c>
      <c r="Q103" s="52">
        <f>'0701 2020'!J103</f>
        <v>0</v>
      </c>
      <c r="R103" s="52">
        <f>'0701 2021'!J103</f>
        <v>0</v>
      </c>
      <c r="S103" s="52">
        <f>'0701 2022'!J103</f>
        <v>0</v>
      </c>
      <c r="T103" s="66">
        <f>'0701 0107 2023'!J103</f>
        <v>0</v>
      </c>
      <c r="U103" s="69"/>
      <c r="V103" s="52">
        <f>'0701 2019'!M103</f>
        <v>72732.423639999994</v>
      </c>
      <c r="W103" s="52">
        <f>'0701 2020'!M103</f>
        <v>133619.83996000001</v>
      </c>
      <c r="X103" s="52">
        <f>'0701 2021'!M103</f>
        <v>190864.35722999999</v>
      </c>
      <c r="Y103" s="52">
        <f>'0701 2022'!M103</f>
        <v>252332.11369999999</v>
      </c>
      <c r="Z103" s="66">
        <f>'0701 0107 2023'!M103</f>
        <v>0</v>
      </c>
      <c r="AA103" s="69"/>
      <c r="AB103" s="52">
        <f>'0701 2019'!P103</f>
        <v>0</v>
      </c>
      <c r="AC103" s="52">
        <f>'0701 2020'!P103</f>
        <v>0</v>
      </c>
      <c r="AD103" s="52">
        <f>'0701 2021'!P103</f>
        <v>0</v>
      </c>
      <c r="AE103" s="52">
        <f>'0701 2022'!P103</f>
        <v>0</v>
      </c>
      <c r="AF103" s="66">
        <f>'0701 0107 2023'!P103</f>
        <v>0</v>
      </c>
      <c r="AG103" s="69"/>
      <c r="AH103" s="52">
        <f>'0701 2019'!S103</f>
        <v>157000</v>
      </c>
      <c r="AI103" s="52">
        <f>'0701 2020'!S103</f>
        <v>0</v>
      </c>
      <c r="AJ103" s="52">
        <f>'0701 2021'!S103</f>
        <v>0</v>
      </c>
      <c r="AK103" s="52">
        <f>'0701 2022'!S103</f>
        <v>0</v>
      </c>
      <c r="AL103" s="66">
        <f>'0701 0107 2023'!S103</f>
        <v>0</v>
      </c>
      <c r="AM103" s="69"/>
      <c r="AN103" s="52">
        <f>'0701 2019'!V103</f>
        <v>0</v>
      </c>
      <c r="AO103" s="52">
        <f>'0701 2020'!V103</f>
        <v>0</v>
      </c>
      <c r="AP103" s="52">
        <f>'0701 2021'!V103</f>
        <v>0</v>
      </c>
      <c r="AQ103" s="52">
        <f>'0701 2022'!V103</f>
        <v>0</v>
      </c>
      <c r="AR103" s="66">
        <f>'0701 0107 2023'!V103</f>
        <v>0</v>
      </c>
      <c r="AS103" s="69"/>
      <c r="AT103" s="52">
        <f>'0701 2019'!Y103</f>
        <v>0</v>
      </c>
      <c r="AU103" s="52">
        <f>'0701 2020'!Y103</f>
        <v>0</v>
      </c>
      <c r="AV103" s="52">
        <f>'0701 2021'!Y103</f>
        <v>0</v>
      </c>
      <c r="AW103" s="52">
        <f>'0701 2022'!Y103</f>
        <v>0</v>
      </c>
      <c r="AX103" s="66">
        <f>'0701 0107 2023'!Y103</f>
        <v>0</v>
      </c>
      <c r="AY103" s="69"/>
      <c r="AZ103" s="52">
        <f>'0701 2019'!AB103</f>
        <v>0</v>
      </c>
      <c r="BA103" s="52">
        <f>'0701 2020'!AB103</f>
        <v>0</v>
      </c>
      <c r="BB103" s="52">
        <f>'0701 2021'!AB103</f>
        <v>0</v>
      </c>
      <c r="BC103" s="52">
        <f>'0701 2022'!AB103</f>
        <v>0</v>
      </c>
      <c r="BD103" s="66">
        <f>'0701 0107 2023'!AB103</f>
        <v>0</v>
      </c>
      <c r="BE103" s="69"/>
      <c r="BF103" s="52">
        <f>'0701 2019'!AE103</f>
        <v>157000</v>
      </c>
      <c r="BG103" s="52">
        <f>'0701 2020'!AE103</f>
        <v>0</v>
      </c>
      <c r="BH103" s="52">
        <f>'0701 2021'!AE103</f>
        <v>0</v>
      </c>
      <c r="BI103" s="52">
        <f>'0701 2022'!AE103</f>
        <v>0</v>
      </c>
      <c r="BJ103" s="66">
        <f>'0701 0107 2023'!AE103</f>
        <v>0</v>
      </c>
      <c r="BK103" s="69"/>
      <c r="BL103" s="52">
        <f>'0701 2019'!AH103</f>
        <v>0</v>
      </c>
      <c r="BM103" s="52">
        <f>'0701 2020'!AH103</f>
        <v>0</v>
      </c>
      <c r="BN103" s="52">
        <f>'0701 2021'!AH103</f>
        <v>0</v>
      </c>
      <c r="BO103" s="52">
        <f>'0701 2022'!AH103</f>
        <v>0</v>
      </c>
      <c r="BP103" s="66">
        <f>'0701 0107 2023'!AH103</f>
        <v>0</v>
      </c>
      <c r="BQ103" s="69"/>
      <c r="BR103" s="108">
        <v>877</v>
      </c>
      <c r="BS103" s="108">
        <v>938</v>
      </c>
      <c r="BT103" s="108">
        <v>993</v>
      </c>
      <c r="BU103" s="108">
        <v>1026.6308604677185</v>
      </c>
      <c r="BV103" s="108">
        <v>1112.9147767963714</v>
      </c>
      <c r="BW103" s="69"/>
      <c r="BX103" s="108">
        <v>870.68878833584722</v>
      </c>
      <c r="BY103" s="108">
        <v>929.97286579002287</v>
      </c>
      <c r="BZ103" s="108">
        <v>983</v>
      </c>
      <c r="CA103" s="108">
        <v>1015.2777777777777</v>
      </c>
      <c r="CB103" s="108">
        <v>1100.2713369511594</v>
      </c>
      <c r="CC103" s="69"/>
      <c r="CD103" s="108">
        <v>1031.9148936170213</v>
      </c>
      <c r="CE103" s="108">
        <v>1162.3188405797102</v>
      </c>
      <c r="CF103" s="108">
        <v>1312</v>
      </c>
      <c r="CG103" s="108">
        <v>1356.9023569023568</v>
      </c>
      <c r="CH103" s="108">
        <v>1492.5925925925926</v>
      </c>
      <c r="CI103" s="69"/>
      <c r="CJ103" s="108">
        <v>87.181974989219498</v>
      </c>
      <c r="CK103" s="108">
        <v>82.16893732970027</v>
      </c>
      <c r="CL103" s="108">
        <v>77.402402402402402</v>
      </c>
      <c r="CM103" s="69"/>
      <c r="CN103" s="108">
        <v>89.245134435819551</v>
      </c>
      <c r="CO103" s="108">
        <v>84.325125398996803</v>
      </c>
      <c r="CP103" s="108">
        <v>79.296043044501744</v>
      </c>
      <c r="CQ103" s="69"/>
      <c r="CR103" s="108">
        <v>39.793281653746767</v>
      </c>
      <c r="CS103" s="108">
        <v>35.235732009925556</v>
      </c>
      <c r="CT103" s="108">
        <v>35.483870967741936</v>
      </c>
      <c r="CU103" s="69"/>
      <c r="CV103" s="108">
        <v>9312</v>
      </c>
      <c r="CW103" s="108">
        <v>9276</v>
      </c>
      <c r="CX103" s="108">
        <v>9175</v>
      </c>
      <c r="CY103" s="108">
        <v>9324</v>
      </c>
      <c r="CZ103" s="69"/>
      <c r="DA103" s="109">
        <f t="shared" si="21"/>
        <v>24.670578140034365</v>
      </c>
      <c r="DB103" s="109">
        <f t="shared" si="22"/>
        <v>14.404898658904701</v>
      </c>
      <c r="DC103" s="109">
        <f t="shared" si="23"/>
        <v>20.802654738964577</v>
      </c>
      <c r="DD103" s="109">
        <f t="shared" si="24"/>
        <v>27.062646256971256</v>
      </c>
      <c r="DE103" s="136"/>
      <c r="DF103" s="109">
        <f t="shared" si="25"/>
        <v>-96112.583679999982</v>
      </c>
      <c r="DG103" s="109">
        <f t="shared" si="26"/>
        <v>57244.517269999982</v>
      </c>
      <c r="DH103" s="109">
        <f t="shared" si="27"/>
        <v>61467.756469999993</v>
      </c>
      <c r="DI103" s="108">
        <f t="shared" si="28"/>
        <v>-36</v>
      </c>
      <c r="DJ103" s="108">
        <f t="shared" si="29"/>
        <v>-101</v>
      </c>
      <c r="DK103" s="108">
        <f t="shared" si="30"/>
        <v>149</v>
      </c>
      <c r="DL103" s="108">
        <v>8422</v>
      </c>
      <c r="DM103" s="108">
        <v>8087</v>
      </c>
      <c r="DN103" s="108">
        <v>7539</v>
      </c>
      <c r="DO103" s="108">
        <v>7217</v>
      </c>
      <c r="DP103" s="69"/>
      <c r="DQ103" s="239">
        <f t="shared" si="31"/>
        <v>0.90442439862542956</v>
      </c>
      <c r="DR103" s="239">
        <f t="shared" si="32"/>
        <v>0.87181974989219491</v>
      </c>
      <c r="DS103" s="239">
        <f t="shared" si="33"/>
        <v>0.82168937329700276</v>
      </c>
      <c r="DT103" s="239">
        <f t="shared" si="34"/>
        <v>0.77402402402402404</v>
      </c>
      <c r="DU103" s="69"/>
      <c r="DV103" s="109">
        <f t="shared" si="35"/>
        <v>27.277656570885775</v>
      </c>
      <c r="DW103" s="109">
        <f t="shared" si="36"/>
        <v>16.522794603684929</v>
      </c>
      <c r="DX103" s="109">
        <f t="shared" si="37"/>
        <v>25.316932912853161</v>
      </c>
      <c r="DY103" s="109">
        <f t="shared" si="38"/>
        <v>34.963574019675761</v>
      </c>
      <c r="DZ103" s="69"/>
      <c r="EA103" s="108">
        <v>53</v>
      </c>
      <c r="EB103" s="108">
        <v>51</v>
      </c>
      <c r="EC103" s="108">
        <v>52</v>
      </c>
      <c r="ED103" s="108">
        <v>49</v>
      </c>
      <c r="EE103" s="69"/>
    </row>
    <row r="104" spans="1:135" ht="16.5" customHeight="1" x14ac:dyDescent="0.2">
      <c r="A104" s="28"/>
      <c r="B104" s="38">
        <v>82</v>
      </c>
      <c r="C104" s="30" t="s">
        <v>102</v>
      </c>
      <c r="D104" s="52">
        <f>'0701 2019'!D104</f>
        <v>161814.57965999999</v>
      </c>
      <c r="E104" s="52">
        <f>'0701 2020'!D104</f>
        <v>486237.55417999998</v>
      </c>
      <c r="F104" s="52">
        <f>'0701 2021'!D104</f>
        <v>1419848.3094700002</v>
      </c>
      <c r="G104" s="52">
        <f>'0701 2022'!D104</f>
        <v>55556.509169999998</v>
      </c>
      <c r="H104" s="66">
        <f>'0701 0107 2023'!D104</f>
        <v>251862.32688000001</v>
      </c>
      <c r="I104" s="69"/>
      <c r="J104" s="52">
        <f>'0701 2019'!G104</f>
        <v>161814.57965999999</v>
      </c>
      <c r="K104" s="52">
        <f>'0701 2020'!G104</f>
        <v>486237.55417999998</v>
      </c>
      <c r="L104" s="52">
        <f>'0701 2021'!G104</f>
        <v>1419848.3094700002</v>
      </c>
      <c r="M104" s="52">
        <f>'0701 2022'!G104</f>
        <v>55556.509169999998</v>
      </c>
      <c r="N104" s="66">
        <f>'0701 0107 2023'!G104</f>
        <v>251862.32688000001</v>
      </c>
      <c r="O104" s="69"/>
      <c r="P104" s="52">
        <f>'0701 2019'!J104</f>
        <v>0</v>
      </c>
      <c r="Q104" s="52">
        <f>'0701 2020'!J104</f>
        <v>0</v>
      </c>
      <c r="R104" s="52">
        <f>'0701 2021'!J104</f>
        <v>711321.20000000007</v>
      </c>
      <c r="S104" s="52">
        <f>'0701 2022'!J104</f>
        <v>0</v>
      </c>
      <c r="T104" s="66">
        <f>'0701 0107 2023'!J104</f>
        <v>192422.6</v>
      </c>
      <c r="U104" s="69"/>
      <c r="V104" s="52">
        <f>'0701 2019'!M104</f>
        <v>161814.57965999999</v>
      </c>
      <c r="W104" s="52">
        <f>'0701 2020'!M104</f>
        <v>486237.55417999998</v>
      </c>
      <c r="X104" s="52">
        <f>'0701 2021'!M104</f>
        <v>708527.10947000002</v>
      </c>
      <c r="Y104" s="52">
        <f>'0701 2022'!M104</f>
        <v>55556.509169999998</v>
      </c>
      <c r="Z104" s="66">
        <f>'0701 0107 2023'!M104</f>
        <v>59439.726880000002</v>
      </c>
      <c r="AA104" s="69"/>
      <c r="AB104" s="52">
        <f>'0701 2019'!P104</f>
        <v>0</v>
      </c>
      <c r="AC104" s="52">
        <f>'0701 2020'!P104</f>
        <v>0</v>
      </c>
      <c r="AD104" s="52">
        <f>'0701 2021'!P104</f>
        <v>0</v>
      </c>
      <c r="AE104" s="52">
        <f>'0701 2022'!P104</f>
        <v>0</v>
      </c>
      <c r="AF104" s="66">
        <f>'0701 0107 2023'!P104</f>
        <v>0</v>
      </c>
      <c r="AG104" s="69"/>
      <c r="AH104" s="52">
        <f>'0701 2019'!S104</f>
        <v>0</v>
      </c>
      <c r="AI104" s="52">
        <f>'0701 2020'!S104</f>
        <v>0</v>
      </c>
      <c r="AJ104" s="52">
        <f>'0701 2021'!S104</f>
        <v>0</v>
      </c>
      <c r="AK104" s="52">
        <f>'0701 2022'!S104</f>
        <v>0</v>
      </c>
      <c r="AL104" s="66">
        <f>'0701 0107 2023'!S104</f>
        <v>0</v>
      </c>
      <c r="AM104" s="69"/>
      <c r="AN104" s="52">
        <f>'0701 2019'!V104</f>
        <v>0</v>
      </c>
      <c r="AO104" s="52">
        <f>'0701 2020'!V104</f>
        <v>0</v>
      </c>
      <c r="AP104" s="52">
        <f>'0701 2021'!V104</f>
        <v>0</v>
      </c>
      <c r="AQ104" s="52">
        <f>'0701 2022'!V104</f>
        <v>0</v>
      </c>
      <c r="AR104" s="66">
        <f>'0701 0107 2023'!V104</f>
        <v>0</v>
      </c>
      <c r="AS104" s="69"/>
      <c r="AT104" s="52">
        <f>'0701 2019'!Y104</f>
        <v>0</v>
      </c>
      <c r="AU104" s="52">
        <f>'0701 2020'!Y104</f>
        <v>0</v>
      </c>
      <c r="AV104" s="52">
        <f>'0701 2021'!Y104</f>
        <v>0</v>
      </c>
      <c r="AW104" s="52">
        <f>'0701 2022'!Y104</f>
        <v>0</v>
      </c>
      <c r="AX104" s="66">
        <f>'0701 0107 2023'!Y104</f>
        <v>0</v>
      </c>
      <c r="AY104" s="69"/>
      <c r="AZ104" s="52">
        <f>'0701 2019'!AB104</f>
        <v>0</v>
      </c>
      <c r="BA104" s="52">
        <f>'0701 2020'!AB104</f>
        <v>0</v>
      </c>
      <c r="BB104" s="52">
        <f>'0701 2021'!AB104</f>
        <v>0</v>
      </c>
      <c r="BC104" s="52">
        <f>'0701 2022'!AB104</f>
        <v>0</v>
      </c>
      <c r="BD104" s="66">
        <f>'0701 0107 2023'!AB104</f>
        <v>0</v>
      </c>
      <c r="BE104" s="69"/>
      <c r="BF104" s="52">
        <f>'0701 2019'!AE104</f>
        <v>0</v>
      </c>
      <c r="BG104" s="52">
        <f>'0701 2020'!AE104</f>
        <v>0</v>
      </c>
      <c r="BH104" s="52">
        <f>'0701 2021'!AE104</f>
        <v>0</v>
      </c>
      <c r="BI104" s="52">
        <f>'0701 2022'!AE104</f>
        <v>0</v>
      </c>
      <c r="BJ104" s="66">
        <f>'0701 0107 2023'!AE104</f>
        <v>0</v>
      </c>
      <c r="BK104" s="69"/>
      <c r="BL104" s="52">
        <f>'0701 2019'!AH104</f>
        <v>0</v>
      </c>
      <c r="BM104" s="52">
        <f>'0701 2020'!AH104</f>
        <v>0</v>
      </c>
      <c r="BN104" s="52">
        <f>'0701 2021'!AH104</f>
        <v>0</v>
      </c>
      <c r="BO104" s="52">
        <f>'0701 2022'!AH104</f>
        <v>0</v>
      </c>
      <c r="BP104" s="66">
        <f>'0701 0107 2023'!AH104</f>
        <v>0</v>
      </c>
      <c r="BQ104" s="69"/>
      <c r="BR104" s="108">
        <v>756</v>
      </c>
      <c r="BS104" s="108">
        <v>748</v>
      </c>
      <c r="BT104" s="108">
        <v>763</v>
      </c>
      <c r="BU104" s="108">
        <v>840.76721976204453</v>
      </c>
      <c r="BV104" s="108">
        <v>982.09575821516114</v>
      </c>
      <c r="BW104" s="69"/>
      <c r="BX104" s="108">
        <v>775.80601051384122</v>
      </c>
      <c r="BY104" s="108">
        <v>755.9093394907942</v>
      </c>
      <c r="BZ104" s="108">
        <v>763</v>
      </c>
      <c r="CA104" s="108">
        <v>829.04912489432979</v>
      </c>
      <c r="CB104" s="108">
        <v>959.72935813011077</v>
      </c>
      <c r="CC104" s="69"/>
      <c r="CD104" s="108">
        <v>663.36056009334891</v>
      </c>
      <c r="CE104" s="108">
        <v>708.55738208634205</v>
      </c>
      <c r="CF104" s="108">
        <v>765</v>
      </c>
      <c r="CG104" s="108">
        <v>908.23868757887146</v>
      </c>
      <c r="CH104" s="108">
        <v>1116.8010459795162</v>
      </c>
      <c r="CI104" s="69"/>
      <c r="CJ104" s="108">
        <v>101.11858335304653</v>
      </c>
      <c r="CK104" s="108">
        <v>94.00006345781641</v>
      </c>
      <c r="CL104" s="108">
        <v>89.586097946287524</v>
      </c>
      <c r="CM104" s="69"/>
      <c r="CN104" s="108">
        <v>103.51094919732576</v>
      </c>
      <c r="CO104" s="108">
        <v>96.540654858567166</v>
      </c>
      <c r="CP104" s="108">
        <v>91.766258246936857</v>
      </c>
      <c r="CQ104" s="69"/>
      <c r="CR104" s="108">
        <v>88.161318300086734</v>
      </c>
      <c r="CS104" s="108">
        <v>80.647082175466451</v>
      </c>
      <c r="CT104" s="108">
        <v>78.302439024390239</v>
      </c>
      <c r="CU104" s="69"/>
      <c r="CV104" s="108">
        <v>29492</v>
      </c>
      <c r="CW104" s="108">
        <v>29591</v>
      </c>
      <c r="CX104" s="108">
        <v>31517</v>
      </c>
      <c r="CY104" s="108">
        <v>31650</v>
      </c>
      <c r="CZ104" s="69"/>
      <c r="DA104" s="109">
        <f t="shared" si="21"/>
        <v>5.4867279146887284</v>
      </c>
      <c r="DB104" s="109">
        <f t="shared" si="22"/>
        <v>16.431940596127202</v>
      </c>
      <c r="DC104" s="109">
        <f t="shared" si="23"/>
        <v>45.050236680838921</v>
      </c>
      <c r="DD104" s="109">
        <f t="shared" si="24"/>
        <v>1.7553399421800948</v>
      </c>
      <c r="DE104" s="136"/>
      <c r="DF104" s="109">
        <f t="shared" si="25"/>
        <v>324422.97451999999</v>
      </c>
      <c r="DG104" s="109">
        <f t="shared" si="26"/>
        <v>933610.75529000023</v>
      </c>
      <c r="DH104" s="109">
        <f t="shared" si="27"/>
        <v>-1364291.8003000002</v>
      </c>
      <c r="DI104" s="108">
        <f t="shared" si="28"/>
        <v>99</v>
      </c>
      <c r="DJ104" s="108">
        <f t="shared" si="29"/>
        <v>1926</v>
      </c>
      <c r="DK104" s="108">
        <f t="shared" si="30"/>
        <v>133</v>
      </c>
      <c r="DL104" s="108">
        <v>30004</v>
      </c>
      <c r="DM104" s="108">
        <v>29922</v>
      </c>
      <c r="DN104" s="108">
        <v>29626</v>
      </c>
      <c r="DO104" s="108">
        <v>28354</v>
      </c>
      <c r="DP104" s="69"/>
      <c r="DQ104" s="239">
        <f t="shared" si="31"/>
        <v>1.0173606401736064</v>
      </c>
      <c r="DR104" s="239">
        <f t="shared" si="32"/>
        <v>1.0111858335304653</v>
      </c>
      <c r="DS104" s="239">
        <f t="shared" si="33"/>
        <v>0.94000063457816418</v>
      </c>
      <c r="DT104" s="239">
        <f t="shared" si="34"/>
        <v>0.89586097946287524</v>
      </c>
      <c r="DU104" s="69"/>
      <c r="DV104" s="109">
        <f t="shared" si="35"/>
        <v>5.393100241967737</v>
      </c>
      <c r="DW104" s="109">
        <f t="shared" si="36"/>
        <v>16.250168911837441</v>
      </c>
      <c r="DX104" s="109">
        <f t="shared" si="37"/>
        <v>47.925751349152776</v>
      </c>
      <c r="DY104" s="109">
        <f t="shared" si="38"/>
        <v>1.9593887694857868</v>
      </c>
      <c r="DZ104" s="69"/>
      <c r="EA104" s="108">
        <v>181</v>
      </c>
      <c r="EB104" s="108">
        <v>173</v>
      </c>
      <c r="EC104" s="108">
        <v>186</v>
      </c>
      <c r="ED104" s="108">
        <v>182</v>
      </c>
      <c r="EE104" s="69"/>
    </row>
    <row r="105" spans="1:135" s="73" customFormat="1" ht="16.5" customHeight="1" x14ac:dyDescent="0.2">
      <c r="A105" s="28"/>
      <c r="B105" s="38">
        <v>83</v>
      </c>
      <c r="C105" s="30" t="s">
        <v>126</v>
      </c>
      <c r="D105" s="52">
        <f>'0701 2019'!D105</f>
        <v>0</v>
      </c>
      <c r="E105" s="52">
        <f>'0701 2020'!D105</f>
        <v>0</v>
      </c>
      <c r="F105" s="52">
        <f>'0701 2021'!D105</f>
        <v>0</v>
      </c>
      <c r="G105" s="52">
        <f>'0701 2022'!D105</f>
        <v>0</v>
      </c>
      <c r="H105" s="66">
        <f>'0701 0107 2023'!D105</f>
        <v>0</v>
      </c>
      <c r="I105" s="72"/>
      <c r="J105" s="52">
        <f>'0701 2019'!G105</f>
        <v>0</v>
      </c>
      <c r="K105" s="52">
        <f>'0701 2020'!G105</f>
        <v>0</v>
      </c>
      <c r="L105" s="52">
        <f>'0701 2021'!G105</f>
        <v>0</v>
      </c>
      <c r="M105" s="52">
        <f>'0701 2022'!G105</f>
        <v>0</v>
      </c>
      <c r="N105" s="66">
        <f>'0701 0107 2023'!G105</f>
        <v>0</v>
      </c>
      <c r="O105" s="72"/>
      <c r="P105" s="52">
        <f>'0701 2019'!J105</f>
        <v>0</v>
      </c>
      <c r="Q105" s="52">
        <f>'0701 2020'!J105</f>
        <v>0</v>
      </c>
      <c r="R105" s="52">
        <f>'0701 2021'!J105</f>
        <v>0</v>
      </c>
      <c r="S105" s="52">
        <f>'0701 2022'!J105</f>
        <v>0</v>
      </c>
      <c r="T105" s="66">
        <f>'0701 0107 2023'!J105</f>
        <v>0</v>
      </c>
      <c r="U105" s="72"/>
      <c r="V105" s="52">
        <f>'0701 2019'!M105</f>
        <v>0</v>
      </c>
      <c r="W105" s="52">
        <f>'0701 2020'!M105</f>
        <v>0</v>
      </c>
      <c r="X105" s="52">
        <f>'0701 2021'!M105</f>
        <v>0</v>
      </c>
      <c r="Y105" s="52">
        <f>'0701 2022'!M105</f>
        <v>0</v>
      </c>
      <c r="Z105" s="66">
        <f>'0701 0107 2023'!M105</f>
        <v>0</v>
      </c>
      <c r="AA105" s="72"/>
      <c r="AB105" s="52">
        <f>'0701 2019'!P105</f>
        <v>0</v>
      </c>
      <c r="AC105" s="52">
        <f>'0701 2020'!P105</f>
        <v>0</v>
      </c>
      <c r="AD105" s="52">
        <f>'0701 2021'!P105</f>
        <v>0</v>
      </c>
      <c r="AE105" s="52">
        <f>'0701 2022'!P105</f>
        <v>0</v>
      </c>
      <c r="AF105" s="66">
        <f>'0701 0107 2023'!P105</f>
        <v>0</v>
      </c>
      <c r="AG105" s="72"/>
      <c r="AH105" s="52">
        <f>'0701 2019'!S105</f>
        <v>0</v>
      </c>
      <c r="AI105" s="52">
        <f>'0701 2020'!S105</f>
        <v>0</v>
      </c>
      <c r="AJ105" s="52">
        <f>'0701 2021'!S105</f>
        <v>0</v>
      </c>
      <c r="AK105" s="52">
        <f>'0701 2022'!S105</f>
        <v>0</v>
      </c>
      <c r="AL105" s="66">
        <f>'0701 0107 2023'!S105</f>
        <v>0</v>
      </c>
      <c r="AM105" s="72"/>
      <c r="AN105" s="52">
        <f>'0701 2019'!V105</f>
        <v>0</v>
      </c>
      <c r="AO105" s="52">
        <f>'0701 2020'!V105</f>
        <v>0</v>
      </c>
      <c r="AP105" s="52">
        <f>'0701 2021'!V105</f>
        <v>0</v>
      </c>
      <c r="AQ105" s="52">
        <f>'0701 2022'!V105</f>
        <v>0</v>
      </c>
      <c r="AR105" s="66">
        <f>'0701 0107 2023'!V105</f>
        <v>0</v>
      </c>
      <c r="AS105" s="72"/>
      <c r="AT105" s="52">
        <f>'0701 2019'!Y105</f>
        <v>0</v>
      </c>
      <c r="AU105" s="52">
        <f>'0701 2020'!Y105</f>
        <v>0</v>
      </c>
      <c r="AV105" s="52">
        <f>'0701 2021'!Y105</f>
        <v>0</v>
      </c>
      <c r="AW105" s="52">
        <f>'0701 2022'!Y105</f>
        <v>0</v>
      </c>
      <c r="AX105" s="66">
        <f>'0701 0107 2023'!Y105</f>
        <v>0</v>
      </c>
      <c r="AY105" s="72"/>
      <c r="AZ105" s="52">
        <f>'0701 2019'!AB105</f>
        <v>0</v>
      </c>
      <c r="BA105" s="52">
        <f>'0701 2020'!AB105</f>
        <v>0</v>
      </c>
      <c r="BB105" s="52">
        <f>'0701 2021'!AB105</f>
        <v>0</v>
      </c>
      <c r="BC105" s="52">
        <f>'0701 2022'!AB105</f>
        <v>0</v>
      </c>
      <c r="BD105" s="66">
        <f>'0701 0107 2023'!AB105</f>
        <v>0</v>
      </c>
      <c r="BE105" s="72"/>
      <c r="BF105" s="52">
        <f>'0701 2019'!AE105</f>
        <v>0</v>
      </c>
      <c r="BG105" s="52">
        <f>'0701 2020'!AE105</f>
        <v>0</v>
      </c>
      <c r="BH105" s="52">
        <f>'0701 2021'!AE105</f>
        <v>0</v>
      </c>
      <c r="BI105" s="52">
        <f>'0701 2022'!AE105</f>
        <v>0</v>
      </c>
      <c r="BJ105" s="66">
        <f>'0701 0107 2023'!AE105</f>
        <v>0</v>
      </c>
      <c r="BK105" s="72"/>
      <c r="BL105" s="52">
        <f>'0701 2019'!AH105</f>
        <v>0</v>
      </c>
      <c r="BM105" s="52">
        <f>'0701 2020'!AH105</f>
        <v>0</v>
      </c>
      <c r="BN105" s="52">
        <f>'0701 2021'!AH105</f>
        <v>0</v>
      </c>
      <c r="BO105" s="52">
        <f>'0701 2022'!AH105</f>
        <v>0</v>
      </c>
      <c r="BP105" s="66">
        <f>'0701 0107 2023'!AH105</f>
        <v>0</v>
      </c>
      <c r="BQ105" s="72"/>
      <c r="BR105" s="108">
        <v>775</v>
      </c>
      <c r="BS105" s="108">
        <v>774</v>
      </c>
      <c r="BT105" s="108">
        <v>809</v>
      </c>
      <c r="BU105" s="108">
        <v>811.72307413120404</v>
      </c>
      <c r="BV105" s="108">
        <v>846.57004830917867</v>
      </c>
      <c r="BW105" s="72"/>
      <c r="BX105" s="108">
        <v>803.88550408092885</v>
      </c>
      <c r="BY105" s="108">
        <v>817.97565051324898</v>
      </c>
      <c r="BZ105" s="108">
        <v>854</v>
      </c>
      <c r="CA105" s="108">
        <v>814.35963777490292</v>
      </c>
      <c r="CB105" s="108">
        <v>840.14406427483038</v>
      </c>
      <c r="CC105" s="72"/>
      <c r="CD105" s="108">
        <v>712.01370198189386</v>
      </c>
      <c r="CE105" s="108">
        <v>679.65926690758909</v>
      </c>
      <c r="CF105" s="108">
        <v>710</v>
      </c>
      <c r="CG105" s="108">
        <v>805.53023397143727</v>
      </c>
      <c r="CH105" s="108">
        <v>861.38613861386136</v>
      </c>
      <c r="CI105" s="72"/>
      <c r="CJ105" s="108">
        <v>92.941051963170707</v>
      </c>
      <c r="CK105" s="108">
        <v>90.006706908115362</v>
      </c>
      <c r="CL105" s="108">
        <v>87.970782926272534</v>
      </c>
      <c r="CM105" s="72"/>
      <c r="CN105" s="108">
        <v>100.043630017452</v>
      </c>
      <c r="CO105" s="108">
        <v>96.489277204130261</v>
      </c>
      <c r="CP105" s="108">
        <v>95.5482275350371</v>
      </c>
      <c r="CQ105" s="72"/>
      <c r="CR105" s="108">
        <v>73.96035755926934</v>
      </c>
      <c r="CS105" s="108">
        <v>74.613353451527729</v>
      </c>
      <c r="CT105" s="108">
        <v>70.930663700407862</v>
      </c>
      <c r="CU105" s="72"/>
      <c r="CV105" s="108">
        <v>9486</v>
      </c>
      <c r="CW105" s="108">
        <v>9449</v>
      </c>
      <c r="CX105" s="108">
        <v>8946</v>
      </c>
      <c r="CY105" s="108">
        <v>8762</v>
      </c>
      <c r="CZ105" s="72"/>
      <c r="DA105" s="109">
        <f t="shared" si="21"/>
        <v>0</v>
      </c>
      <c r="DB105" s="109">
        <f t="shared" si="22"/>
        <v>0</v>
      </c>
      <c r="DC105" s="109">
        <f t="shared" si="23"/>
        <v>0</v>
      </c>
      <c r="DD105" s="109">
        <f t="shared" si="24"/>
        <v>0</v>
      </c>
      <c r="DE105" s="139"/>
      <c r="DF105" s="109">
        <f t="shared" si="25"/>
        <v>0</v>
      </c>
      <c r="DG105" s="109">
        <f t="shared" si="26"/>
        <v>0</v>
      </c>
      <c r="DH105" s="109">
        <f t="shared" si="27"/>
        <v>0</v>
      </c>
      <c r="DI105" s="108">
        <f t="shared" si="28"/>
        <v>-37</v>
      </c>
      <c r="DJ105" s="108">
        <f t="shared" si="29"/>
        <v>-503</v>
      </c>
      <c r="DK105" s="108">
        <f t="shared" si="30"/>
        <v>-184</v>
      </c>
      <c r="DL105" s="108">
        <v>9096</v>
      </c>
      <c r="DM105" s="108">
        <v>8782</v>
      </c>
      <c r="DN105" s="108">
        <v>8052</v>
      </c>
      <c r="DO105" s="108">
        <v>7708</v>
      </c>
      <c r="DP105" s="72"/>
      <c r="DQ105" s="239">
        <f t="shared" si="31"/>
        <v>0.95888678051865905</v>
      </c>
      <c r="DR105" s="239">
        <f t="shared" si="32"/>
        <v>0.92941051963170707</v>
      </c>
      <c r="DS105" s="239">
        <f t="shared" si="33"/>
        <v>0.90006706908115364</v>
      </c>
      <c r="DT105" s="239">
        <f t="shared" si="34"/>
        <v>0.87970782926272539</v>
      </c>
      <c r="DU105" s="72"/>
      <c r="DV105" s="109">
        <f t="shared" si="35"/>
        <v>0</v>
      </c>
      <c r="DW105" s="109">
        <f t="shared" si="36"/>
        <v>0</v>
      </c>
      <c r="DX105" s="109">
        <f t="shared" si="37"/>
        <v>0</v>
      </c>
      <c r="DY105" s="109">
        <f t="shared" si="38"/>
        <v>0</v>
      </c>
      <c r="DZ105" s="72"/>
      <c r="EA105" s="108">
        <v>60</v>
      </c>
      <c r="EB105" s="108">
        <v>61</v>
      </c>
      <c r="EC105" s="108">
        <v>59</v>
      </c>
      <c r="ED105" s="108">
        <v>57</v>
      </c>
      <c r="EE105" s="72"/>
    </row>
    <row r="106" spans="1:135" s="73" customFormat="1" ht="16.5" customHeight="1" x14ac:dyDescent="0.2">
      <c r="A106" s="28"/>
      <c r="B106" s="38">
        <v>84</v>
      </c>
      <c r="C106" s="30" t="s">
        <v>103</v>
      </c>
      <c r="D106" s="52">
        <f>'0701 2019'!D106</f>
        <v>0</v>
      </c>
      <c r="E106" s="52">
        <f>'0701 2020'!D106</f>
        <v>59365</v>
      </c>
      <c r="F106" s="52">
        <f>'0701 2021'!D106</f>
        <v>58946.222399999999</v>
      </c>
      <c r="G106" s="52">
        <f>'0701 2022'!D106</f>
        <v>115920.30603000001</v>
      </c>
      <c r="H106" s="66">
        <f>'0701 0107 2023'!D106</f>
        <v>45601.075270000001</v>
      </c>
      <c r="I106" s="72"/>
      <c r="J106" s="52">
        <f>'0701 2019'!G106</f>
        <v>0</v>
      </c>
      <c r="K106" s="52">
        <f>'0701 2020'!G106</f>
        <v>59365</v>
      </c>
      <c r="L106" s="52">
        <f>'0701 2021'!G106</f>
        <v>58946.222399999999</v>
      </c>
      <c r="M106" s="52">
        <f>'0701 2022'!G106</f>
        <v>115920.30603000001</v>
      </c>
      <c r="N106" s="66">
        <f>'0701 0107 2023'!G106</f>
        <v>45601.075270000001</v>
      </c>
      <c r="O106" s="72"/>
      <c r="P106" s="52">
        <f>'0701 2019'!J106</f>
        <v>0</v>
      </c>
      <c r="Q106" s="52">
        <f>'0701 2020'!J106</f>
        <v>0</v>
      </c>
      <c r="R106" s="52">
        <f>'0701 2021'!J106</f>
        <v>0</v>
      </c>
      <c r="S106" s="52">
        <f>'0701 2022'!J106</f>
        <v>0</v>
      </c>
      <c r="T106" s="66">
        <f>'0701 0107 2023'!J106</f>
        <v>0</v>
      </c>
      <c r="U106" s="72"/>
      <c r="V106" s="52">
        <f>'0701 2019'!M106</f>
        <v>0</v>
      </c>
      <c r="W106" s="52">
        <f>'0701 2020'!M106</f>
        <v>59365</v>
      </c>
      <c r="X106" s="52">
        <f>'0701 2021'!M106</f>
        <v>58946.222399999999</v>
      </c>
      <c r="Y106" s="52">
        <f>'0701 2022'!M106</f>
        <v>115920.30603000001</v>
      </c>
      <c r="Z106" s="66">
        <f>'0701 0107 2023'!M106</f>
        <v>45601.075270000001</v>
      </c>
      <c r="AA106" s="72"/>
      <c r="AB106" s="52">
        <f>'0701 2019'!P106</f>
        <v>0</v>
      </c>
      <c r="AC106" s="52">
        <f>'0701 2020'!P106</f>
        <v>0</v>
      </c>
      <c r="AD106" s="52">
        <f>'0701 2021'!P106</f>
        <v>0</v>
      </c>
      <c r="AE106" s="52">
        <f>'0701 2022'!P106</f>
        <v>0</v>
      </c>
      <c r="AF106" s="66">
        <f>'0701 0107 2023'!P106</f>
        <v>0</v>
      </c>
      <c r="AG106" s="72"/>
      <c r="AH106" s="52">
        <f>'0701 2019'!S106</f>
        <v>0</v>
      </c>
      <c r="AI106" s="52">
        <f>'0701 2020'!S106</f>
        <v>0</v>
      </c>
      <c r="AJ106" s="52">
        <f>'0701 2021'!S106</f>
        <v>0</v>
      </c>
      <c r="AK106" s="52">
        <f>'0701 2022'!S106</f>
        <v>0</v>
      </c>
      <c r="AL106" s="66">
        <f>'0701 0107 2023'!S106</f>
        <v>0</v>
      </c>
      <c r="AM106" s="72"/>
      <c r="AN106" s="52">
        <f>'0701 2019'!V106</f>
        <v>0</v>
      </c>
      <c r="AO106" s="52">
        <f>'0701 2020'!V106</f>
        <v>0</v>
      </c>
      <c r="AP106" s="52">
        <f>'0701 2021'!V106</f>
        <v>0</v>
      </c>
      <c r="AQ106" s="52">
        <f>'0701 2022'!V106</f>
        <v>0</v>
      </c>
      <c r="AR106" s="66">
        <f>'0701 0107 2023'!V106</f>
        <v>0</v>
      </c>
      <c r="AS106" s="72"/>
      <c r="AT106" s="52">
        <f>'0701 2019'!Y106</f>
        <v>0</v>
      </c>
      <c r="AU106" s="52">
        <f>'0701 2020'!Y106</f>
        <v>0</v>
      </c>
      <c r="AV106" s="52">
        <f>'0701 2021'!Y106</f>
        <v>0</v>
      </c>
      <c r="AW106" s="52">
        <f>'0701 2022'!Y106</f>
        <v>0</v>
      </c>
      <c r="AX106" s="66">
        <f>'0701 0107 2023'!Y106</f>
        <v>0</v>
      </c>
      <c r="AY106" s="72"/>
      <c r="AZ106" s="52">
        <f>'0701 2019'!AB106</f>
        <v>0</v>
      </c>
      <c r="BA106" s="52">
        <f>'0701 2020'!AB106</f>
        <v>0</v>
      </c>
      <c r="BB106" s="52">
        <f>'0701 2021'!AB106</f>
        <v>0</v>
      </c>
      <c r="BC106" s="52">
        <f>'0701 2022'!AB106</f>
        <v>0</v>
      </c>
      <c r="BD106" s="66">
        <f>'0701 0107 2023'!AB106</f>
        <v>0</v>
      </c>
      <c r="BE106" s="72"/>
      <c r="BF106" s="52">
        <f>'0701 2019'!AE106</f>
        <v>0</v>
      </c>
      <c r="BG106" s="52">
        <f>'0701 2020'!AE106</f>
        <v>0</v>
      </c>
      <c r="BH106" s="52">
        <f>'0701 2021'!AE106</f>
        <v>0</v>
      </c>
      <c r="BI106" s="52">
        <f>'0701 2022'!AE106</f>
        <v>0</v>
      </c>
      <c r="BJ106" s="66">
        <f>'0701 0107 2023'!AE106</f>
        <v>0</v>
      </c>
      <c r="BK106" s="72"/>
      <c r="BL106" s="52">
        <f>'0701 2019'!AH106</f>
        <v>0</v>
      </c>
      <c r="BM106" s="52">
        <f>'0701 2020'!AH106</f>
        <v>0</v>
      </c>
      <c r="BN106" s="52">
        <f>'0701 2021'!AH106</f>
        <v>0</v>
      </c>
      <c r="BO106" s="52">
        <f>'0701 2022'!AH106</f>
        <v>0</v>
      </c>
      <c r="BP106" s="66">
        <f>'0701 0107 2023'!AH106</f>
        <v>0</v>
      </c>
      <c r="BQ106" s="72"/>
      <c r="BR106" s="108">
        <v>1002</v>
      </c>
      <c r="BS106" s="108">
        <v>1031</v>
      </c>
      <c r="BT106" s="108">
        <v>1094</v>
      </c>
      <c r="BU106" s="108">
        <v>1144.2773387713485</v>
      </c>
      <c r="BV106" s="108">
        <v>1233.1437855402112</v>
      </c>
      <c r="BW106" s="72"/>
      <c r="BX106" s="108">
        <v>929.44671370219089</v>
      </c>
      <c r="BY106" s="108">
        <v>935.6508875739645</v>
      </c>
      <c r="BZ106" s="108">
        <v>1045</v>
      </c>
      <c r="CA106" s="108">
        <v>1067.3575129533679</v>
      </c>
      <c r="CB106" s="108">
        <v>1164.2614601018674</v>
      </c>
      <c r="CC106" s="72"/>
      <c r="CD106" s="108">
        <v>1121.7552533992582</v>
      </c>
      <c r="CE106" s="108">
        <v>1196.7637540453075</v>
      </c>
      <c r="CF106" s="108">
        <v>1176</v>
      </c>
      <c r="CG106" s="108">
        <v>1280.7637906647808</v>
      </c>
      <c r="CH106" s="108">
        <v>1354.5250560957368</v>
      </c>
      <c r="CI106" s="72"/>
      <c r="CJ106" s="108">
        <v>81.068395172105497</v>
      </c>
      <c r="CK106" s="108">
        <v>77.032746714190239</v>
      </c>
      <c r="CL106" s="108">
        <v>73.671497584541058</v>
      </c>
      <c r="CM106" s="72"/>
      <c r="CN106" s="108">
        <v>88.509200150206539</v>
      </c>
      <c r="CO106" s="108">
        <v>85.063480209111276</v>
      </c>
      <c r="CP106" s="108">
        <v>82.39154210718192</v>
      </c>
      <c r="CQ106" s="72"/>
      <c r="CR106" s="108">
        <v>70.127001656543342</v>
      </c>
      <c r="CS106" s="108">
        <v>65.157371617890675</v>
      </c>
      <c r="CT106" s="108">
        <v>60.463832136940916</v>
      </c>
      <c r="CU106" s="72"/>
      <c r="CV106" s="108">
        <v>4379</v>
      </c>
      <c r="CW106" s="108">
        <v>4474</v>
      </c>
      <c r="CX106" s="108">
        <v>4489</v>
      </c>
      <c r="CY106" s="108">
        <v>4554</v>
      </c>
      <c r="CZ106" s="72"/>
      <c r="DA106" s="109">
        <f t="shared" si="21"/>
        <v>0</v>
      </c>
      <c r="DB106" s="109">
        <f t="shared" si="22"/>
        <v>13.268886902101029</v>
      </c>
      <c r="DC106" s="109">
        <f t="shared" si="23"/>
        <v>13.131259166852306</v>
      </c>
      <c r="DD106" s="109">
        <f t="shared" si="24"/>
        <v>25.454612654808962</v>
      </c>
      <c r="DE106" s="139"/>
      <c r="DF106" s="109">
        <f t="shared" si="25"/>
        <v>59365</v>
      </c>
      <c r="DG106" s="109">
        <f t="shared" si="26"/>
        <v>-418.77760000000126</v>
      </c>
      <c r="DH106" s="109">
        <f t="shared" si="27"/>
        <v>56974.083630000008</v>
      </c>
      <c r="DI106" s="108">
        <f t="shared" si="28"/>
        <v>95</v>
      </c>
      <c r="DJ106" s="108">
        <f t="shared" si="29"/>
        <v>15</v>
      </c>
      <c r="DK106" s="108">
        <f t="shared" si="30"/>
        <v>65</v>
      </c>
      <c r="DL106" s="108">
        <v>3745</v>
      </c>
      <c r="DM106" s="108">
        <v>3627</v>
      </c>
      <c r="DN106" s="108">
        <v>3458</v>
      </c>
      <c r="DO106" s="108">
        <v>3355</v>
      </c>
      <c r="DP106" s="72"/>
      <c r="DQ106" s="239">
        <f t="shared" si="31"/>
        <v>0.85521808632107787</v>
      </c>
      <c r="DR106" s="239">
        <f t="shared" si="32"/>
        <v>0.81068395172105501</v>
      </c>
      <c r="DS106" s="239">
        <f t="shared" si="33"/>
        <v>0.77032746714190248</v>
      </c>
      <c r="DT106" s="239">
        <f t="shared" si="34"/>
        <v>0.73671497584541068</v>
      </c>
      <c r="DU106" s="72"/>
      <c r="DV106" s="109">
        <f t="shared" si="35"/>
        <v>0</v>
      </c>
      <c r="DW106" s="109">
        <f t="shared" si="36"/>
        <v>16.367521367521366</v>
      </c>
      <c r="DX106" s="109">
        <f t="shared" si="37"/>
        <v>17.046333834586466</v>
      </c>
      <c r="DY106" s="109">
        <f t="shared" si="38"/>
        <v>34.551507013412817</v>
      </c>
      <c r="DZ106" s="72"/>
      <c r="EA106" s="108">
        <v>16</v>
      </c>
      <c r="EB106" s="108">
        <v>16</v>
      </c>
      <c r="EC106" s="108">
        <v>17</v>
      </c>
      <c r="ED106" s="108">
        <v>17</v>
      </c>
      <c r="EE106" s="72"/>
    </row>
    <row r="107" spans="1:135" s="60" customFormat="1" ht="16.5" customHeight="1" thickBot="1" x14ac:dyDescent="0.25">
      <c r="A107" s="58"/>
      <c r="B107" s="59">
        <v>85</v>
      </c>
      <c r="C107" s="56" t="s">
        <v>104</v>
      </c>
      <c r="D107" s="57">
        <f>'0701 2019'!D107</f>
        <v>778770.65968000004</v>
      </c>
      <c r="E107" s="57">
        <f>'0701 2020'!D107</f>
        <v>925810.64561000001</v>
      </c>
      <c r="F107" s="57">
        <f>'0701 2021'!D107</f>
        <v>725266.34126000002</v>
      </c>
      <c r="G107" s="57">
        <f>'0701 2022'!D107</f>
        <v>1252458.2388599999</v>
      </c>
      <c r="H107" s="67">
        <f>'0701 0107 2023'!D107</f>
        <v>229132.72005</v>
      </c>
      <c r="I107" s="71"/>
      <c r="J107" s="57">
        <f>'0701 2019'!G107</f>
        <v>778770.65968000004</v>
      </c>
      <c r="K107" s="57">
        <f>'0701 2020'!G107</f>
        <v>878433.35173999995</v>
      </c>
      <c r="L107" s="57">
        <f>'0701 2021'!G107</f>
        <v>670954.60082000005</v>
      </c>
      <c r="M107" s="57">
        <f>'0701 2022'!G107</f>
        <v>1245508.74391</v>
      </c>
      <c r="N107" s="67">
        <f>'0701 0107 2023'!G107</f>
        <v>229132.72005</v>
      </c>
      <c r="O107" s="71"/>
      <c r="P107" s="57">
        <f>'0701 2019'!J107</f>
        <v>392007.55579000001</v>
      </c>
      <c r="Q107" s="57">
        <f>'0701 2020'!J107</f>
        <v>0</v>
      </c>
      <c r="R107" s="57">
        <f>'0701 2021'!J107</f>
        <v>0</v>
      </c>
      <c r="S107" s="57">
        <f>'0701 2022'!J107</f>
        <v>0</v>
      </c>
      <c r="T107" s="67">
        <f>'0701 0107 2023'!J107</f>
        <v>0</v>
      </c>
      <c r="U107" s="71"/>
      <c r="V107" s="57">
        <f>'0701 2019'!M107</f>
        <v>386763.10389000003</v>
      </c>
      <c r="W107" s="57">
        <f>'0701 2020'!M107</f>
        <v>878433.35173999995</v>
      </c>
      <c r="X107" s="57">
        <f>'0701 2021'!M107</f>
        <v>670954.60082000005</v>
      </c>
      <c r="Y107" s="57">
        <f>'0701 2022'!M107</f>
        <v>622298.74390999996</v>
      </c>
      <c r="Z107" s="67">
        <f>'0701 0107 2023'!M107</f>
        <v>229132.72005</v>
      </c>
      <c r="AA107" s="71"/>
      <c r="AB107" s="57">
        <f>'0701 2019'!P107</f>
        <v>0</v>
      </c>
      <c r="AC107" s="57">
        <f>'0701 2020'!P107</f>
        <v>0</v>
      </c>
      <c r="AD107" s="57">
        <f>'0701 2021'!P107</f>
        <v>0</v>
      </c>
      <c r="AE107" s="57">
        <f>'0701 2022'!P107</f>
        <v>623210</v>
      </c>
      <c r="AF107" s="67">
        <f>'0701 0107 2023'!P107</f>
        <v>0</v>
      </c>
      <c r="AG107" s="71"/>
      <c r="AH107" s="57">
        <f>'0701 2019'!S107</f>
        <v>0</v>
      </c>
      <c r="AI107" s="57">
        <f>'0701 2020'!S107</f>
        <v>47377.293870000001</v>
      </c>
      <c r="AJ107" s="57">
        <f>'0701 2021'!S107</f>
        <v>54311.740440000001</v>
      </c>
      <c r="AK107" s="57">
        <f>'0701 2022'!S107</f>
        <v>6949.4949500000002</v>
      </c>
      <c r="AL107" s="67">
        <f>'0701 0107 2023'!S107</f>
        <v>0</v>
      </c>
      <c r="AM107" s="71"/>
      <c r="AN107" s="57">
        <f>'0701 2019'!V107</f>
        <v>0</v>
      </c>
      <c r="AO107" s="57">
        <f>'0701 2020'!V107</f>
        <v>0</v>
      </c>
      <c r="AP107" s="57">
        <f>'0701 2021'!V107</f>
        <v>0</v>
      </c>
      <c r="AQ107" s="57">
        <f>'0701 2022'!V107</f>
        <v>0</v>
      </c>
      <c r="AR107" s="67">
        <f>'0701 0107 2023'!V107</f>
        <v>0</v>
      </c>
      <c r="AS107" s="71"/>
      <c r="AT107" s="57">
        <f>'0701 2019'!Y107</f>
        <v>0</v>
      </c>
      <c r="AU107" s="57">
        <f>'0701 2020'!Y107</f>
        <v>0</v>
      </c>
      <c r="AV107" s="57">
        <f>'0701 2021'!Y107</f>
        <v>0</v>
      </c>
      <c r="AW107" s="57">
        <f>'0701 2022'!Y107</f>
        <v>0</v>
      </c>
      <c r="AX107" s="67">
        <f>'0701 0107 2023'!Y107</f>
        <v>0</v>
      </c>
      <c r="AY107" s="71"/>
      <c r="AZ107" s="57">
        <f>'0701 2019'!AB107</f>
        <v>0</v>
      </c>
      <c r="BA107" s="57">
        <f>'0701 2020'!AB107</f>
        <v>47377.293870000001</v>
      </c>
      <c r="BB107" s="57">
        <f>'0701 2021'!AB107</f>
        <v>54311.740440000001</v>
      </c>
      <c r="BC107" s="57">
        <f>'0701 2022'!AB107</f>
        <v>6949.4949500000002</v>
      </c>
      <c r="BD107" s="67">
        <f>'0701 0107 2023'!AB107</f>
        <v>0</v>
      </c>
      <c r="BE107" s="71"/>
      <c r="BF107" s="57">
        <f>'0701 2019'!AE107</f>
        <v>0</v>
      </c>
      <c r="BG107" s="57">
        <f>'0701 2020'!AE107</f>
        <v>0</v>
      </c>
      <c r="BH107" s="57">
        <f>'0701 2021'!AE107</f>
        <v>0</v>
      </c>
      <c r="BI107" s="57">
        <f>'0701 2022'!AE107</f>
        <v>0</v>
      </c>
      <c r="BJ107" s="67">
        <f>'0701 0107 2023'!AE107</f>
        <v>0</v>
      </c>
      <c r="BK107" s="71"/>
      <c r="BL107" s="57">
        <f>'0701 2019'!AH107</f>
        <v>0</v>
      </c>
      <c r="BM107" s="57">
        <f>'0701 2020'!AH107</f>
        <v>0</v>
      </c>
      <c r="BN107" s="57">
        <f>'0701 2021'!AH107</f>
        <v>0</v>
      </c>
      <c r="BO107" s="57">
        <f>'0701 2022'!AH107</f>
        <v>0</v>
      </c>
      <c r="BP107" s="67">
        <f>'0701 0107 2023'!AH107</f>
        <v>0</v>
      </c>
      <c r="BQ107" s="71"/>
      <c r="BR107" s="117">
        <v>548</v>
      </c>
      <c r="BS107" s="117">
        <v>575</v>
      </c>
      <c r="BT107" s="117">
        <v>626</v>
      </c>
      <c r="BU107" s="117">
        <v>659.1994212683868</v>
      </c>
      <c r="BV107" s="117">
        <v>749.38249208054822</v>
      </c>
      <c r="BW107" s="71"/>
      <c r="BX107" s="117">
        <v>580.45093720786519</v>
      </c>
      <c r="BY107" s="117">
        <v>603.44628576139826</v>
      </c>
      <c r="BZ107" s="117">
        <v>654</v>
      </c>
      <c r="CA107" s="117">
        <v>657.29565914965679</v>
      </c>
      <c r="CB107" s="117">
        <v>779.90538872891807</v>
      </c>
      <c r="CC107" s="71"/>
      <c r="CD107" s="117">
        <v>487.86422349053771</v>
      </c>
      <c r="CE107" s="117">
        <v>519.47273816656684</v>
      </c>
      <c r="CF107" s="117">
        <v>569</v>
      </c>
      <c r="CG107" s="117">
        <v>663.17750046563606</v>
      </c>
      <c r="CH107" s="117">
        <v>684.96896566691271</v>
      </c>
      <c r="CI107" s="71"/>
      <c r="CJ107" s="117">
        <v>100.6722535981053</v>
      </c>
      <c r="CK107" s="117">
        <v>98.108790284230167</v>
      </c>
      <c r="CL107" s="117">
        <v>96.588454376163867</v>
      </c>
      <c r="CM107" s="71"/>
      <c r="CN107" s="117">
        <v>109.47705554972173</v>
      </c>
      <c r="CO107" s="117">
        <v>107.36079845949391</v>
      </c>
      <c r="CP107" s="117">
        <v>101.99108626282339</v>
      </c>
      <c r="CQ107" s="71"/>
      <c r="CR107" s="117">
        <v>80.706036432908675</v>
      </c>
      <c r="CS107" s="117">
        <v>78.94736842105263</v>
      </c>
      <c r="CT107" s="117">
        <v>83.606869019707247</v>
      </c>
      <c r="CU107" s="71"/>
      <c r="CV107" s="117">
        <v>53069</v>
      </c>
      <c r="CW107" s="117">
        <v>54890</v>
      </c>
      <c r="CX107" s="117">
        <v>54674</v>
      </c>
      <c r="CY107" s="117">
        <v>53700</v>
      </c>
      <c r="CZ107" s="71"/>
      <c r="DA107" s="137">
        <f t="shared" si="21"/>
        <v>14.674681257984888</v>
      </c>
      <c r="DB107" s="137">
        <f t="shared" si="22"/>
        <v>16.866654137547823</v>
      </c>
      <c r="DC107" s="137">
        <f t="shared" si="23"/>
        <v>13.265287728353513</v>
      </c>
      <c r="DD107" s="137">
        <f t="shared" si="24"/>
        <v>23.323244671508377</v>
      </c>
      <c r="DE107" s="138"/>
      <c r="DF107" s="137">
        <f t="shared" si="25"/>
        <v>147039.98592999997</v>
      </c>
      <c r="DG107" s="137">
        <f t="shared" si="26"/>
        <v>-200544.30434999999</v>
      </c>
      <c r="DH107" s="137">
        <f t="shared" si="27"/>
        <v>527191.89759999991</v>
      </c>
      <c r="DI107" s="117">
        <f t="shared" si="28"/>
        <v>1821</v>
      </c>
      <c r="DJ107" s="117">
        <f t="shared" si="29"/>
        <v>-216</v>
      </c>
      <c r="DK107" s="117">
        <f t="shared" si="30"/>
        <v>-974</v>
      </c>
      <c r="DL107" s="117">
        <v>56405</v>
      </c>
      <c r="DM107" s="117">
        <v>55259</v>
      </c>
      <c r="DN107" s="117">
        <v>53640</v>
      </c>
      <c r="DO107" s="117">
        <v>51868</v>
      </c>
      <c r="DP107" s="71"/>
      <c r="DQ107" s="240">
        <f t="shared" si="31"/>
        <v>1.0628615575948295</v>
      </c>
      <c r="DR107" s="240">
        <f t="shared" si="32"/>
        <v>1.006722535981053</v>
      </c>
      <c r="DS107" s="240">
        <f t="shared" si="33"/>
        <v>0.98108790284230163</v>
      </c>
      <c r="DT107" s="240">
        <f t="shared" si="34"/>
        <v>0.96588454376163868</v>
      </c>
      <c r="DU107" s="71"/>
      <c r="DV107" s="137">
        <f t="shared" si="35"/>
        <v>13.806766415743287</v>
      </c>
      <c r="DW107" s="137">
        <f t="shared" si="36"/>
        <v>16.754024604317848</v>
      </c>
      <c r="DX107" s="137">
        <f t="shared" si="37"/>
        <v>13.520998159209546</v>
      </c>
      <c r="DY107" s="137">
        <f t="shared" si="38"/>
        <v>24.147031673864422</v>
      </c>
      <c r="DZ107" s="71"/>
      <c r="EA107" s="117">
        <v>602</v>
      </c>
      <c r="EB107" s="117">
        <v>610</v>
      </c>
      <c r="EC107" s="117">
        <v>612</v>
      </c>
      <c r="ED107" s="117">
        <v>606</v>
      </c>
      <c r="EE107" s="71"/>
    </row>
    <row r="108" spans="1:135" ht="13.35" customHeight="1" thickTop="1" x14ac:dyDescent="0.2">
      <c r="A108" s="76"/>
      <c r="B108" s="76"/>
      <c r="C108" s="32"/>
      <c r="H108" s="68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247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</row>
    <row r="109" spans="1:135" ht="13.35" customHeight="1" x14ac:dyDescent="0.2">
      <c r="A109" s="76"/>
      <c r="B109" s="76"/>
      <c r="C109" s="76"/>
      <c r="H109" s="174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33"/>
      <c r="AO109" s="33"/>
      <c r="AP109" s="33"/>
      <c r="AQ109" s="33"/>
      <c r="AR109" s="33"/>
      <c r="AS109" s="33"/>
    </row>
  </sheetData>
  <autoFilter ref="C14:BQ107"/>
  <mergeCells count="60">
    <mergeCell ref="DQ10:DU10"/>
    <mergeCell ref="DQ11:DU11"/>
    <mergeCell ref="DL10:DP10"/>
    <mergeCell ref="EA10:EE10"/>
    <mergeCell ref="DL11:DP11"/>
    <mergeCell ref="EA11:EE11"/>
    <mergeCell ref="DV10:DZ10"/>
    <mergeCell ref="DV11:DZ11"/>
    <mergeCell ref="CJ11:CM11"/>
    <mergeCell ref="CN11:CQ11"/>
    <mergeCell ref="DF10:DH10"/>
    <mergeCell ref="AT10:AY10"/>
    <mergeCell ref="BF10:BK10"/>
    <mergeCell ref="DA10:DE10"/>
    <mergeCell ref="DA11:DE11"/>
    <mergeCell ref="BF11:BK11"/>
    <mergeCell ref="BL11:BQ11"/>
    <mergeCell ref="BR11:BW11"/>
    <mergeCell ref="BX11:CC11"/>
    <mergeCell ref="CD11:CI11"/>
    <mergeCell ref="CV11:CZ11"/>
    <mergeCell ref="CR11:CU11"/>
    <mergeCell ref="CJ9:CO9"/>
    <mergeCell ref="CP9:CS9"/>
    <mergeCell ref="CV10:CZ10"/>
    <mergeCell ref="BR10:CI10"/>
    <mergeCell ref="BL10:BQ10"/>
    <mergeCell ref="CJ10:CU10"/>
    <mergeCell ref="AN10:AS10"/>
    <mergeCell ref="V2:AA2"/>
    <mergeCell ref="C7:Q7"/>
    <mergeCell ref="C10:C12"/>
    <mergeCell ref="D10:I10"/>
    <mergeCell ref="J10:O10"/>
    <mergeCell ref="P10:U10"/>
    <mergeCell ref="V10:AA10"/>
    <mergeCell ref="D6:O6"/>
    <mergeCell ref="P6:AA6"/>
    <mergeCell ref="D11:I11"/>
    <mergeCell ref="J11:O11"/>
    <mergeCell ref="P11:U11"/>
    <mergeCell ref="V11:AA11"/>
    <mergeCell ref="D3:DI3"/>
    <mergeCell ref="DF11:DH11"/>
    <mergeCell ref="DX3:DZ3"/>
    <mergeCell ref="DI10:DK10"/>
    <mergeCell ref="DI11:DK11"/>
    <mergeCell ref="AB6:AM6"/>
    <mergeCell ref="AN6:AY6"/>
    <mergeCell ref="AZ6:BK6"/>
    <mergeCell ref="BL6:BW6"/>
    <mergeCell ref="BX6:CI6"/>
    <mergeCell ref="AZ10:BE10"/>
    <mergeCell ref="AB11:AG11"/>
    <mergeCell ref="AH11:AM11"/>
    <mergeCell ref="AN11:AS11"/>
    <mergeCell ref="AT11:AY11"/>
    <mergeCell ref="AZ11:BE11"/>
    <mergeCell ref="AB10:AG10"/>
    <mergeCell ref="AH10:AM10"/>
  </mergeCells>
  <printOptions horizontalCentered="1"/>
  <pageMargins left="0.19685039370078741" right="0.19685039370078741" top="0.19685039370078741" bottom="0.19685039370078741" header="0.51181102362204722" footer="0.51181102362204722"/>
  <pageSetup paperSize="8" scale="16" fitToHeight="25" pageOrder="overThenDown" orientation="landscape" horizontalDpi="2048" r:id="rId1"/>
  <headerFooter differentFirst="1" alignWithMargins="0"/>
  <colBreaks count="5" manualBreakCount="5">
    <brk id="15" min="2" max="106" man="1"/>
    <brk id="27" min="2" max="106" man="1"/>
    <brk id="39" min="2" max="106" man="1"/>
    <brk id="104" min="2" max="106" man="1"/>
    <brk id="120" min="2" max="106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lineWeight="2.25" displayEmptyCellsAs="gap" markers="1">
          <x14:colorSeries rgb="FF7030A0"/>
          <x14:colorNegative theme="5"/>
          <x14:colorAxis rgb="FF000000"/>
          <x14:colorMarkers rgb="FF7030A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дошкольное'!DV14:DY14</xm:f>
              <xm:sqref>DZ14</xm:sqref>
            </x14:sparkline>
            <x14:sparkline>
              <xm:f>'Прил 16 Расходы дошкольное'!DV15:DY15</xm:f>
              <xm:sqref>DZ15</xm:sqref>
            </x14:sparkline>
            <x14:sparkline>
              <xm:f>'Прил 16 Расходы дошкольное'!DV16:DY16</xm:f>
              <xm:sqref>DZ16</xm:sqref>
            </x14:sparkline>
            <x14:sparkline>
              <xm:f>'Прил 16 Расходы дошкольное'!DV17:DY17</xm:f>
              <xm:sqref>DZ17</xm:sqref>
            </x14:sparkline>
            <x14:sparkline>
              <xm:f>'Прил 16 Расходы дошкольное'!DV18:DY18</xm:f>
              <xm:sqref>DZ18</xm:sqref>
            </x14:sparkline>
            <x14:sparkline>
              <xm:f>'Прил 16 Расходы дошкольное'!DV19:DY19</xm:f>
              <xm:sqref>DZ19</xm:sqref>
            </x14:sparkline>
            <x14:sparkline>
              <xm:f>'Прил 16 Расходы дошкольное'!DV20:DY20</xm:f>
              <xm:sqref>DZ20</xm:sqref>
            </x14:sparkline>
            <x14:sparkline>
              <xm:f>'Прил 16 Расходы дошкольное'!DV21:DY21</xm:f>
              <xm:sqref>DZ21</xm:sqref>
            </x14:sparkline>
            <x14:sparkline>
              <xm:f>'Прил 16 Расходы дошкольное'!DV22:DY22</xm:f>
              <xm:sqref>DZ22</xm:sqref>
            </x14:sparkline>
            <x14:sparkline>
              <xm:f>'Прил 16 Расходы дошкольное'!DV23:DY23</xm:f>
              <xm:sqref>DZ23</xm:sqref>
            </x14:sparkline>
            <x14:sparkline>
              <xm:f>'Прил 16 Расходы дошкольное'!DV24:DY24</xm:f>
              <xm:sqref>DZ24</xm:sqref>
            </x14:sparkline>
            <x14:sparkline>
              <xm:f>'Прил 16 Расходы дошкольное'!DV25:DY25</xm:f>
              <xm:sqref>DZ25</xm:sqref>
            </x14:sparkline>
            <x14:sparkline>
              <xm:f>'Прил 16 Расходы дошкольное'!DV26:DY26</xm:f>
              <xm:sqref>DZ26</xm:sqref>
            </x14:sparkline>
            <x14:sparkline>
              <xm:f>'Прил 16 Расходы дошкольное'!DV27:DY27</xm:f>
              <xm:sqref>DZ27</xm:sqref>
            </x14:sparkline>
            <x14:sparkline>
              <xm:f>'Прил 16 Расходы дошкольное'!DV28:DY28</xm:f>
              <xm:sqref>DZ28</xm:sqref>
            </x14:sparkline>
            <x14:sparkline>
              <xm:f>'Прил 16 Расходы дошкольное'!DV29:DY29</xm:f>
              <xm:sqref>DZ29</xm:sqref>
            </x14:sparkline>
            <x14:sparkline>
              <xm:f>'Прил 16 Расходы дошкольное'!DV30:DY30</xm:f>
              <xm:sqref>DZ30</xm:sqref>
            </x14:sparkline>
            <x14:sparkline>
              <xm:f>'Прил 16 Расходы дошкольное'!DV31:DY31</xm:f>
              <xm:sqref>DZ31</xm:sqref>
            </x14:sparkline>
            <x14:sparkline>
              <xm:f>'Прил 16 Расходы дошкольное'!DV32:DY32</xm:f>
              <xm:sqref>DZ32</xm:sqref>
            </x14:sparkline>
            <x14:sparkline>
              <xm:f>'Прил 16 Расходы дошкольное'!DV33:DY33</xm:f>
              <xm:sqref>DZ33</xm:sqref>
            </x14:sparkline>
            <x14:sparkline>
              <xm:f>'Прил 16 Расходы дошкольное'!DV34:DY34</xm:f>
              <xm:sqref>DZ34</xm:sqref>
            </x14:sparkline>
            <x14:sparkline>
              <xm:f>'Прил 16 Расходы дошкольное'!DV35:DY35</xm:f>
              <xm:sqref>DZ35</xm:sqref>
            </x14:sparkline>
            <x14:sparkline>
              <xm:f>'Прил 16 Расходы дошкольное'!DV36:DY36</xm:f>
              <xm:sqref>DZ36</xm:sqref>
            </x14:sparkline>
            <x14:sparkline>
              <xm:f>'Прил 16 Расходы дошкольное'!DV37:DY37</xm:f>
              <xm:sqref>DZ37</xm:sqref>
            </x14:sparkline>
            <x14:sparkline>
              <xm:f>'Прил 16 Расходы дошкольное'!DV38:DY38</xm:f>
              <xm:sqref>DZ38</xm:sqref>
            </x14:sparkline>
            <x14:sparkline>
              <xm:f>'Прил 16 Расходы дошкольное'!DV39:DY39</xm:f>
              <xm:sqref>DZ39</xm:sqref>
            </x14:sparkline>
            <x14:sparkline>
              <xm:f>'Прил 16 Расходы дошкольное'!DV40:DY40</xm:f>
              <xm:sqref>DZ40</xm:sqref>
            </x14:sparkline>
            <x14:sparkline>
              <xm:f>'Прил 16 Расходы дошкольное'!DV41:DY41</xm:f>
              <xm:sqref>DZ41</xm:sqref>
            </x14:sparkline>
            <x14:sparkline>
              <xm:f>'Прил 16 Расходы дошкольное'!DV42:DY42</xm:f>
              <xm:sqref>DZ42</xm:sqref>
            </x14:sparkline>
            <x14:sparkline>
              <xm:f>'Прил 16 Расходы дошкольное'!DV43:DY43</xm:f>
              <xm:sqref>DZ43</xm:sqref>
            </x14:sparkline>
            <x14:sparkline>
              <xm:f>'Прил 16 Расходы дошкольное'!DV44:DY44</xm:f>
              <xm:sqref>DZ44</xm:sqref>
            </x14:sparkline>
            <x14:sparkline>
              <xm:f>'Прил 16 Расходы дошкольное'!DV45:DY45</xm:f>
              <xm:sqref>DZ45</xm:sqref>
            </x14:sparkline>
            <x14:sparkline>
              <xm:f>'Прил 16 Расходы дошкольное'!DV46:DY46</xm:f>
              <xm:sqref>DZ46</xm:sqref>
            </x14:sparkline>
            <x14:sparkline>
              <xm:f>'Прил 16 Расходы дошкольное'!DV47:DY47</xm:f>
              <xm:sqref>DZ47</xm:sqref>
            </x14:sparkline>
            <x14:sparkline>
              <xm:f>'Прил 16 Расходы дошкольное'!DV48:DY48</xm:f>
              <xm:sqref>DZ48</xm:sqref>
            </x14:sparkline>
            <x14:sparkline>
              <xm:f>'Прил 16 Расходы дошкольное'!DV49:DY49</xm:f>
              <xm:sqref>DZ49</xm:sqref>
            </x14:sparkline>
            <x14:sparkline>
              <xm:f>'Прил 16 Расходы дошкольное'!DV50:DY50</xm:f>
              <xm:sqref>DZ50</xm:sqref>
            </x14:sparkline>
            <x14:sparkline>
              <xm:f>'Прил 16 Расходы дошкольное'!DV51:DY51</xm:f>
              <xm:sqref>DZ51</xm:sqref>
            </x14:sparkline>
            <x14:sparkline>
              <xm:f>'Прил 16 Расходы дошкольное'!DV52:DY52</xm:f>
              <xm:sqref>DZ52</xm:sqref>
            </x14:sparkline>
            <x14:sparkline>
              <xm:f>'Прил 16 Расходы дошкольное'!DV53:DY53</xm:f>
              <xm:sqref>DZ53</xm:sqref>
            </x14:sparkline>
            <x14:sparkline>
              <xm:f>'Прил 16 Расходы дошкольное'!DV54:DY54</xm:f>
              <xm:sqref>DZ54</xm:sqref>
            </x14:sparkline>
            <x14:sparkline>
              <xm:f>'Прил 16 Расходы дошкольное'!DV55:DY55</xm:f>
              <xm:sqref>DZ55</xm:sqref>
            </x14:sparkline>
            <x14:sparkline>
              <xm:f>'Прил 16 Расходы дошкольное'!DV56:DY56</xm:f>
              <xm:sqref>DZ56</xm:sqref>
            </x14:sparkline>
            <x14:sparkline>
              <xm:f>'Прил 16 Расходы дошкольное'!DV57:DY57</xm:f>
              <xm:sqref>DZ57</xm:sqref>
            </x14:sparkline>
            <x14:sparkline>
              <xm:f>'Прил 16 Расходы дошкольное'!DV58:DY58</xm:f>
              <xm:sqref>DZ58</xm:sqref>
            </x14:sparkline>
            <x14:sparkline>
              <xm:f>'Прил 16 Расходы дошкольное'!DV59:DY59</xm:f>
              <xm:sqref>DZ59</xm:sqref>
            </x14:sparkline>
            <x14:sparkline>
              <xm:f>'Прил 16 Расходы дошкольное'!DV60:DY60</xm:f>
              <xm:sqref>DZ60</xm:sqref>
            </x14:sparkline>
            <x14:sparkline>
              <xm:f>'Прил 16 Расходы дошкольное'!DV61:DY61</xm:f>
              <xm:sqref>DZ61</xm:sqref>
            </x14:sparkline>
            <x14:sparkline>
              <xm:f>'Прил 16 Расходы дошкольное'!DV62:DY62</xm:f>
              <xm:sqref>DZ62</xm:sqref>
            </x14:sparkline>
            <x14:sparkline>
              <xm:f>'Прил 16 Расходы дошкольное'!DV63:DY63</xm:f>
              <xm:sqref>DZ63</xm:sqref>
            </x14:sparkline>
            <x14:sparkline>
              <xm:f>'Прил 16 Расходы дошкольное'!DV64:DY64</xm:f>
              <xm:sqref>DZ64</xm:sqref>
            </x14:sparkline>
            <x14:sparkline>
              <xm:f>'Прил 16 Расходы дошкольное'!DV65:DY65</xm:f>
              <xm:sqref>DZ65</xm:sqref>
            </x14:sparkline>
            <x14:sparkline>
              <xm:f>'Прил 16 Расходы дошкольное'!DV66:DY66</xm:f>
              <xm:sqref>DZ66</xm:sqref>
            </x14:sparkline>
            <x14:sparkline>
              <xm:f>'Прил 16 Расходы дошкольное'!DV67:DY67</xm:f>
              <xm:sqref>DZ67</xm:sqref>
            </x14:sparkline>
            <x14:sparkline>
              <xm:f>'Прил 16 Расходы дошкольное'!DV68:DY68</xm:f>
              <xm:sqref>DZ68</xm:sqref>
            </x14:sparkline>
            <x14:sparkline>
              <xm:f>'Прил 16 Расходы дошкольное'!DV69:DY69</xm:f>
              <xm:sqref>DZ69</xm:sqref>
            </x14:sparkline>
            <x14:sparkline>
              <xm:f>'Прил 16 Расходы дошкольное'!DV70:DY70</xm:f>
              <xm:sqref>DZ70</xm:sqref>
            </x14:sparkline>
            <x14:sparkline>
              <xm:f>'Прил 16 Расходы дошкольное'!DV71:DY71</xm:f>
              <xm:sqref>DZ71</xm:sqref>
            </x14:sparkline>
            <x14:sparkline>
              <xm:f>'Прил 16 Расходы дошкольное'!DV72:DY72</xm:f>
              <xm:sqref>DZ72</xm:sqref>
            </x14:sparkline>
            <x14:sparkline>
              <xm:f>'Прил 16 Расходы дошкольное'!DV73:DY73</xm:f>
              <xm:sqref>DZ73</xm:sqref>
            </x14:sparkline>
            <x14:sparkline>
              <xm:f>'Прил 16 Расходы дошкольное'!DV74:DY74</xm:f>
              <xm:sqref>DZ74</xm:sqref>
            </x14:sparkline>
            <x14:sparkline>
              <xm:f>'Прил 16 Расходы дошкольное'!DV75:DY75</xm:f>
              <xm:sqref>DZ75</xm:sqref>
            </x14:sparkline>
            <x14:sparkline>
              <xm:f>'Прил 16 Расходы дошкольное'!DV76:DY76</xm:f>
              <xm:sqref>DZ76</xm:sqref>
            </x14:sparkline>
            <x14:sparkline>
              <xm:f>'Прил 16 Расходы дошкольное'!DV77:DY77</xm:f>
              <xm:sqref>DZ77</xm:sqref>
            </x14:sparkline>
            <x14:sparkline>
              <xm:f>'Прил 16 Расходы дошкольное'!DV78:DY78</xm:f>
              <xm:sqref>DZ78</xm:sqref>
            </x14:sparkline>
            <x14:sparkline>
              <xm:f>'Прил 16 Расходы дошкольное'!DV79:DY79</xm:f>
              <xm:sqref>DZ79</xm:sqref>
            </x14:sparkline>
            <x14:sparkline>
              <xm:f>'Прил 16 Расходы дошкольное'!DV80:DY80</xm:f>
              <xm:sqref>DZ80</xm:sqref>
            </x14:sparkline>
            <x14:sparkline>
              <xm:f>'Прил 16 Расходы дошкольное'!DV81:DY81</xm:f>
              <xm:sqref>DZ81</xm:sqref>
            </x14:sparkline>
            <x14:sparkline>
              <xm:f>'Прил 16 Расходы дошкольное'!DV82:DY82</xm:f>
              <xm:sqref>DZ82</xm:sqref>
            </x14:sparkline>
            <x14:sparkline>
              <xm:f>'Прил 16 Расходы дошкольное'!DV83:DY83</xm:f>
              <xm:sqref>DZ83</xm:sqref>
            </x14:sparkline>
            <x14:sparkline>
              <xm:f>'Прил 16 Расходы дошкольное'!DV84:DY84</xm:f>
              <xm:sqref>DZ84</xm:sqref>
            </x14:sparkline>
            <x14:sparkline>
              <xm:f>'Прил 16 Расходы дошкольное'!DV85:DY85</xm:f>
              <xm:sqref>DZ85</xm:sqref>
            </x14:sparkline>
            <x14:sparkline>
              <xm:f>'Прил 16 Расходы дошкольное'!DV86:DY86</xm:f>
              <xm:sqref>DZ86</xm:sqref>
            </x14:sparkline>
            <x14:sparkline>
              <xm:f>'Прил 16 Расходы дошкольное'!DV87:DY87</xm:f>
              <xm:sqref>DZ87</xm:sqref>
            </x14:sparkline>
            <x14:sparkline>
              <xm:f>'Прил 16 Расходы дошкольное'!DV88:DY88</xm:f>
              <xm:sqref>DZ88</xm:sqref>
            </x14:sparkline>
            <x14:sparkline>
              <xm:f>'Прил 16 Расходы дошкольное'!DV89:DY89</xm:f>
              <xm:sqref>DZ89</xm:sqref>
            </x14:sparkline>
            <x14:sparkline>
              <xm:f>'Прил 16 Расходы дошкольное'!DV90:DY90</xm:f>
              <xm:sqref>DZ90</xm:sqref>
            </x14:sparkline>
            <x14:sparkline>
              <xm:f>'Прил 16 Расходы дошкольное'!DV91:DY91</xm:f>
              <xm:sqref>DZ91</xm:sqref>
            </x14:sparkline>
            <x14:sparkline>
              <xm:f>'Прил 16 Расходы дошкольное'!DV92:DY92</xm:f>
              <xm:sqref>DZ92</xm:sqref>
            </x14:sparkline>
            <x14:sparkline>
              <xm:f>'Прил 16 Расходы дошкольное'!DV93:DY93</xm:f>
              <xm:sqref>DZ93</xm:sqref>
            </x14:sparkline>
            <x14:sparkline>
              <xm:f>'Прил 16 Расходы дошкольное'!DV94:DY94</xm:f>
              <xm:sqref>DZ94</xm:sqref>
            </x14:sparkline>
            <x14:sparkline>
              <xm:f>'Прил 16 Расходы дошкольное'!DV95:DY95</xm:f>
              <xm:sqref>DZ95</xm:sqref>
            </x14:sparkline>
            <x14:sparkline>
              <xm:f>'Прил 16 Расходы дошкольное'!DV96:DY96</xm:f>
              <xm:sqref>DZ96</xm:sqref>
            </x14:sparkline>
            <x14:sparkline>
              <xm:f>'Прил 16 Расходы дошкольное'!DV97:DY97</xm:f>
              <xm:sqref>DZ97</xm:sqref>
            </x14:sparkline>
            <x14:sparkline>
              <xm:f>'Прил 16 Расходы дошкольное'!DV98:DY98</xm:f>
              <xm:sqref>DZ98</xm:sqref>
            </x14:sparkline>
            <x14:sparkline>
              <xm:f>'Прил 16 Расходы дошкольное'!DV99:DY99</xm:f>
              <xm:sqref>DZ99</xm:sqref>
            </x14:sparkline>
            <x14:sparkline>
              <xm:f>'Прил 16 Расходы дошкольное'!DV100:DY100</xm:f>
              <xm:sqref>DZ100</xm:sqref>
            </x14:sparkline>
            <x14:sparkline>
              <xm:f>'Прил 16 Расходы дошкольное'!DV101:DY101</xm:f>
              <xm:sqref>DZ101</xm:sqref>
            </x14:sparkline>
            <x14:sparkline>
              <xm:f>'Прил 16 Расходы дошкольное'!DV102:DY102</xm:f>
              <xm:sqref>DZ102</xm:sqref>
            </x14:sparkline>
            <x14:sparkline>
              <xm:f>'Прил 16 Расходы дошкольное'!DV103:DY103</xm:f>
              <xm:sqref>DZ103</xm:sqref>
            </x14:sparkline>
            <x14:sparkline>
              <xm:f>'Прил 16 Расходы дошкольное'!DV104:DY104</xm:f>
              <xm:sqref>DZ104</xm:sqref>
            </x14:sparkline>
            <x14:sparkline>
              <xm:f>'Прил 16 Расходы дошкольное'!DV105:DY105</xm:f>
              <xm:sqref>DZ105</xm:sqref>
            </x14:sparkline>
            <x14:sparkline>
              <xm:f>'Прил 16 Расходы дошкольное'!DV106:DY106</xm:f>
              <xm:sqref>DZ106</xm:sqref>
            </x14:sparkline>
            <x14:sparkline>
              <xm:f>'Прил 16 Расходы дошкольное'!DV107:DY107</xm:f>
              <xm:sqref>DZ107</xm:sqref>
            </x14:sparkline>
          </x14:sparklines>
        </x14:sparklineGroup>
        <x14:sparklineGroup lineWeight="2.25" displayEmptyCellsAs="gap" markers="1">
          <x14:colorSeries rgb="FF7030A0"/>
          <x14:colorNegative theme="5"/>
          <x14:colorAxis rgb="FF000000"/>
          <x14:colorMarkers rgb="FF7030A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дошкольное'!DQ14:DT14</xm:f>
              <xm:sqref>DU14</xm:sqref>
            </x14:sparkline>
            <x14:sparkline>
              <xm:f>'Прил 16 Расходы дошкольное'!DQ15:DT15</xm:f>
              <xm:sqref>DU15</xm:sqref>
            </x14:sparkline>
            <x14:sparkline>
              <xm:f>'Прил 16 Расходы дошкольное'!DQ16:DT16</xm:f>
              <xm:sqref>DU16</xm:sqref>
            </x14:sparkline>
            <x14:sparkline>
              <xm:f>'Прил 16 Расходы дошкольное'!DQ17:DT17</xm:f>
              <xm:sqref>DU17</xm:sqref>
            </x14:sparkline>
            <x14:sparkline>
              <xm:f>'Прил 16 Расходы дошкольное'!DQ18:DT18</xm:f>
              <xm:sqref>DU18</xm:sqref>
            </x14:sparkline>
            <x14:sparkline>
              <xm:f>'Прил 16 Расходы дошкольное'!DQ19:DT19</xm:f>
              <xm:sqref>DU19</xm:sqref>
            </x14:sparkline>
            <x14:sparkline>
              <xm:f>'Прил 16 Расходы дошкольное'!DQ20:DT20</xm:f>
              <xm:sqref>DU20</xm:sqref>
            </x14:sparkline>
            <x14:sparkline>
              <xm:f>'Прил 16 Расходы дошкольное'!DQ21:DT21</xm:f>
              <xm:sqref>DU21</xm:sqref>
            </x14:sparkline>
            <x14:sparkline>
              <xm:f>'Прил 16 Расходы дошкольное'!DQ22:DT22</xm:f>
              <xm:sqref>DU22</xm:sqref>
            </x14:sparkline>
            <x14:sparkline>
              <xm:f>'Прил 16 Расходы дошкольное'!DQ23:DT23</xm:f>
              <xm:sqref>DU23</xm:sqref>
            </x14:sparkline>
            <x14:sparkline>
              <xm:f>'Прил 16 Расходы дошкольное'!DQ24:DT24</xm:f>
              <xm:sqref>DU24</xm:sqref>
            </x14:sparkline>
            <x14:sparkline>
              <xm:f>'Прил 16 Расходы дошкольное'!DQ25:DT25</xm:f>
              <xm:sqref>DU25</xm:sqref>
            </x14:sparkline>
            <x14:sparkline>
              <xm:f>'Прил 16 Расходы дошкольное'!DQ26:DT26</xm:f>
              <xm:sqref>DU26</xm:sqref>
            </x14:sparkline>
            <x14:sparkline>
              <xm:f>'Прил 16 Расходы дошкольное'!DQ27:DT27</xm:f>
              <xm:sqref>DU27</xm:sqref>
            </x14:sparkline>
            <x14:sparkline>
              <xm:f>'Прил 16 Расходы дошкольное'!DQ28:DT28</xm:f>
              <xm:sqref>DU28</xm:sqref>
            </x14:sparkline>
            <x14:sparkline>
              <xm:f>'Прил 16 Расходы дошкольное'!DQ29:DT29</xm:f>
              <xm:sqref>DU29</xm:sqref>
            </x14:sparkline>
            <x14:sparkline>
              <xm:f>'Прил 16 Расходы дошкольное'!DQ30:DT30</xm:f>
              <xm:sqref>DU30</xm:sqref>
            </x14:sparkline>
            <x14:sparkline>
              <xm:f>'Прил 16 Расходы дошкольное'!DQ31:DT31</xm:f>
              <xm:sqref>DU31</xm:sqref>
            </x14:sparkline>
            <x14:sparkline>
              <xm:f>'Прил 16 Расходы дошкольное'!DQ32:DT32</xm:f>
              <xm:sqref>DU32</xm:sqref>
            </x14:sparkline>
            <x14:sparkline>
              <xm:f>'Прил 16 Расходы дошкольное'!DQ33:DT33</xm:f>
              <xm:sqref>DU33</xm:sqref>
            </x14:sparkline>
            <x14:sparkline>
              <xm:f>'Прил 16 Расходы дошкольное'!DQ34:DT34</xm:f>
              <xm:sqref>DU34</xm:sqref>
            </x14:sparkline>
            <x14:sparkline>
              <xm:f>'Прил 16 Расходы дошкольное'!DQ35:DT35</xm:f>
              <xm:sqref>DU35</xm:sqref>
            </x14:sparkline>
            <x14:sparkline>
              <xm:f>'Прил 16 Расходы дошкольное'!DQ36:DT36</xm:f>
              <xm:sqref>DU36</xm:sqref>
            </x14:sparkline>
            <x14:sparkline>
              <xm:f>'Прил 16 Расходы дошкольное'!DQ37:DT37</xm:f>
              <xm:sqref>DU37</xm:sqref>
            </x14:sparkline>
            <x14:sparkline>
              <xm:f>'Прил 16 Расходы дошкольное'!DQ38:DT38</xm:f>
              <xm:sqref>DU38</xm:sqref>
            </x14:sparkline>
            <x14:sparkline>
              <xm:f>'Прил 16 Расходы дошкольное'!DQ39:DT39</xm:f>
              <xm:sqref>DU39</xm:sqref>
            </x14:sparkline>
            <x14:sparkline>
              <xm:f>'Прил 16 Расходы дошкольное'!DQ40:DT40</xm:f>
              <xm:sqref>DU40</xm:sqref>
            </x14:sparkline>
            <x14:sparkline>
              <xm:f>'Прил 16 Расходы дошкольное'!DQ41:DT41</xm:f>
              <xm:sqref>DU41</xm:sqref>
            </x14:sparkline>
            <x14:sparkline>
              <xm:f>'Прил 16 Расходы дошкольное'!DQ42:DT42</xm:f>
              <xm:sqref>DU42</xm:sqref>
            </x14:sparkline>
            <x14:sparkline>
              <xm:f>'Прил 16 Расходы дошкольное'!DQ43:DT43</xm:f>
              <xm:sqref>DU43</xm:sqref>
            </x14:sparkline>
            <x14:sparkline>
              <xm:f>'Прил 16 Расходы дошкольное'!DQ44:DT44</xm:f>
              <xm:sqref>DU44</xm:sqref>
            </x14:sparkline>
            <x14:sparkline>
              <xm:f>'Прил 16 Расходы дошкольное'!DQ45:DT45</xm:f>
              <xm:sqref>DU45</xm:sqref>
            </x14:sparkline>
            <x14:sparkline>
              <xm:f>'Прил 16 Расходы дошкольное'!DQ46:DT46</xm:f>
              <xm:sqref>DU46</xm:sqref>
            </x14:sparkline>
            <x14:sparkline>
              <xm:f>'Прил 16 Расходы дошкольное'!DQ47:DT47</xm:f>
              <xm:sqref>DU47</xm:sqref>
            </x14:sparkline>
            <x14:sparkline>
              <xm:f>'Прил 16 Расходы дошкольное'!DQ48:DT48</xm:f>
              <xm:sqref>DU48</xm:sqref>
            </x14:sparkline>
            <x14:sparkline>
              <xm:f>'Прил 16 Расходы дошкольное'!DQ49:DT49</xm:f>
              <xm:sqref>DU49</xm:sqref>
            </x14:sparkline>
            <x14:sparkline>
              <xm:f>'Прил 16 Расходы дошкольное'!DQ50:DT50</xm:f>
              <xm:sqref>DU50</xm:sqref>
            </x14:sparkline>
            <x14:sparkline>
              <xm:f>'Прил 16 Расходы дошкольное'!DQ51:DT51</xm:f>
              <xm:sqref>DU51</xm:sqref>
            </x14:sparkline>
            <x14:sparkline>
              <xm:f>'Прил 16 Расходы дошкольное'!DQ52:DT52</xm:f>
              <xm:sqref>DU52</xm:sqref>
            </x14:sparkline>
            <x14:sparkline>
              <xm:f>'Прил 16 Расходы дошкольное'!DQ53:DT53</xm:f>
              <xm:sqref>DU53</xm:sqref>
            </x14:sparkline>
            <x14:sparkline>
              <xm:f>'Прил 16 Расходы дошкольное'!DQ54:DT54</xm:f>
              <xm:sqref>DU54</xm:sqref>
            </x14:sparkline>
            <x14:sparkline>
              <xm:f>'Прил 16 Расходы дошкольное'!DQ55:DT55</xm:f>
              <xm:sqref>DU55</xm:sqref>
            </x14:sparkline>
            <x14:sparkline>
              <xm:f>'Прил 16 Расходы дошкольное'!DQ56:DT56</xm:f>
              <xm:sqref>DU56</xm:sqref>
            </x14:sparkline>
            <x14:sparkline>
              <xm:f>'Прил 16 Расходы дошкольное'!DQ57:DT57</xm:f>
              <xm:sqref>DU57</xm:sqref>
            </x14:sparkline>
            <x14:sparkline>
              <xm:f>'Прил 16 Расходы дошкольное'!DQ58:DT58</xm:f>
              <xm:sqref>DU58</xm:sqref>
            </x14:sparkline>
            <x14:sparkline>
              <xm:f>'Прил 16 Расходы дошкольное'!DQ59:DT59</xm:f>
              <xm:sqref>DU59</xm:sqref>
            </x14:sparkline>
            <x14:sparkline>
              <xm:f>'Прил 16 Расходы дошкольное'!DQ60:DT60</xm:f>
              <xm:sqref>DU60</xm:sqref>
            </x14:sparkline>
            <x14:sparkline>
              <xm:f>'Прил 16 Расходы дошкольное'!DQ61:DT61</xm:f>
              <xm:sqref>DU61</xm:sqref>
            </x14:sparkline>
            <x14:sparkline>
              <xm:f>'Прил 16 Расходы дошкольное'!DQ62:DT62</xm:f>
              <xm:sqref>DU62</xm:sqref>
            </x14:sparkline>
            <x14:sparkline>
              <xm:f>'Прил 16 Расходы дошкольное'!DQ63:DT63</xm:f>
              <xm:sqref>DU63</xm:sqref>
            </x14:sparkline>
            <x14:sparkline>
              <xm:f>'Прил 16 Расходы дошкольное'!DQ64:DT64</xm:f>
              <xm:sqref>DU64</xm:sqref>
            </x14:sparkline>
            <x14:sparkline>
              <xm:f>'Прил 16 Расходы дошкольное'!DQ65:DT65</xm:f>
              <xm:sqref>DU65</xm:sqref>
            </x14:sparkline>
            <x14:sparkline>
              <xm:f>'Прил 16 Расходы дошкольное'!DQ66:DT66</xm:f>
              <xm:sqref>DU66</xm:sqref>
            </x14:sparkline>
            <x14:sparkline>
              <xm:f>'Прил 16 Расходы дошкольное'!DQ67:DT67</xm:f>
              <xm:sqref>DU67</xm:sqref>
            </x14:sparkline>
            <x14:sparkline>
              <xm:f>'Прил 16 Расходы дошкольное'!DQ68:DT68</xm:f>
              <xm:sqref>DU68</xm:sqref>
            </x14:sparkline>
            <x14:sparkline>
              <xm:f>'Прил 16 Расходы дошкольное'!DQ69:DT69</xm:f>
              <xm:sqref>DU69</xm:sqref>
            </x14:sparkline>
            <x14:sparkline>
              <xm:f>'Прил 16 Расходы дошкольное'!DQ70:DT70</xm:f>
              <xm:sqref>DU70</xm:sqref>
            </x14:sparkline>
            <x14:sparkline>
              <xm:f>'Прил 16 Расходы дошкольное'!DQ71:DT71</xm:f>
              <xm:sqref>DU71</xm:sqref>
            </x14:sparkline>
            <x14:sparkline>
              <xm:f>'Прил 16 Расходы дошкольное'!DQ72:DT72</xm:f>
              <xm:sqref>DU72</xm:sqref>
            </x14:sparkline>
            <x14:sparkline>
              <xm:f>'Прил 16 Расходы дошкольное'!DQ73:DT73</xm:f>
              <xm:sqref>DU73</xm:sqref>
            </x14:sparkline>
            <x14:sparkline>
              <xm:f>'Прил 16 Расходы дошкольное'!DQ74:DT74</xm:f>
              <xm:sqref>DU74</xm:sqref>
            </x14:sparkline>
            <x14:sparkline>
              <xm:f>'Прил 16 Расходы дошкольное'!DQ75:DT75</xm:f>
              <xm:sqref>DU75</xm:sqref>
            </x14:sparkline>
            <x14:sparkline>
              <xm:f>'Прил 16 Расходы дошкольное'!DQ76:DT76</xm:f>
              <xm:sqref>DU76</xm:sqref>
            </x14:sparkline>
            <x14:sparkline>
              <xm:f>'Прил 16 Расходы дошкольное'!DQ77:DT77</xm:f>
              <xm:sqref>DU77</xm:sqref>
            </x14:sparkline>
            <x14:sparkline>
              <xm:f>'Прил 16 Расходы дошкольное'!DQ78:DT78</xm:f>
              <xm:sqref>DU78</xm:sqref>
            </x14:sparkline>
            <x14:sparkline>
              <xm:f>'Прил 16 Расходы дошкольное'!DQ79:DT79</xm:f>
              <xm:sqref>DU79</xm:sqref>
            </x14:sparkline>
            <x14:sparkline>
              <xm:f>'Прил 16 Расходы дошкольное'!DQ80:DT80</xm:f>
              <xm:sqref>DU80</xm:sqref>
            </x14:sparkline>
            <x14:sparkline>
              <xm:f>'Прил 16 Расходы дошкольное'!DQ81:DT81</xm:f>
              <xm:sqref>DU81</xm:sqref>
            </x14:sparkline>
            <x14:sparkline>
              <xm:f>'Прил 16 Расходы дошкольное'!DQ82:DT82</xm:f>
              <xm:sqref>DU82</xm:sqref>
            </x14:sparkline>
            <x14:sparkline>
              <xm:f>'Прил 16 Расходы дошкольное'!DQ83:DT83</xm:f>
              <xm:sqref>DU83</xm:sqref>
            </x14:sparkline>
            <x14:sparkline>
              <xm:f>'Прил 16 Расходы дошкольное'!DQ84:DT84</xm:f>
              <xm:sqref>DU84</xm:sqref>
            </x14:sparkline>
            <x14:sparkline>
              <xm:f>'Прил 16 Расходы дошкольное'!DQ85:DT85</xm:f>
              <xm:sqref>DU85</xm:sqref>
            </x14:sparkline>
            <x14:sparkline>
              <xm:f>'Прил 16 Расходы дошкольное'!DQ86:DT86</xm:f>
              <xm:sqref>DU86</xm:sqref>
            </x14:sparkline>
            <x14:sparkline>
              <xm:f>'Прил 16 Расходы дошкольное'!DQ87:DT87</xm:f>
              <xm:sqref>DU87</xm:sqref>
            </x14:sparkline>
            <x14:sparkline>
              <xm:f>'Прил 16 Расходы дошкольное'!DQ88:DT88</xm:f>
              <xm:sqref>DU88</xm:sqref>
            </x14:sparkline>
            <x14:sparkline>
              <xm:f>'Прил 16 Расходы дошкольное'!DQ89:DT89</xm:f>
              <xm:sqref>DU89</xm:sqref>
            </x14:sparkline>
            <x14:sparkline>
              <xm:f>'Прил 16 Расходы дошкольное'!DQ90:DT90</xm:f>
              <xm:sqref>DU90</xm:sqref>
            </x14:sparkline>
            <x14:sparkline>
              <xm:f>'Прил 16 Расходы дошкольное'!DQ91:DT91</xm:f>
              <xm:sqref>DU91</xm:sqref>
            </x14:sparkline>
            <x14:sparkline>
              <xm:f>'Прил 16 Расходы дошкольное'!DQ92:DT92</xm:f>
              <xm:sqref>DU92</xm:sqref>
            </x14:sparkline>
            <x14:sparkline>
              <xm:f>'Прил 16 Расходы дошкольное'!DQ93:DT93</xm:f>
              <xm:sqref>DU93</xm:sqref>
            </x14:sparkline>
            <x14:sparkline>
              <xm:f>'Прил 16 Расходы дошкольное'!DQ94:DT94</xm:f>
              <xm:sqref>DU94</xm:sqref>
            </x14:sparkline>
            <x14:sparkline>
              <xm:f>'Прил 16 Расходы дошкольное'!DQ95:DT95</xm:f>
              <xm:sqref>DU95</xm:sqref>
            </x14:sparkline>
            <x14:sparkline>
              <xm:f>'Прил 16 Расходы дошкольное'!DQ96:DT96</xm:f>
              <xm:sqref>DU96</xm:sqref>
            </x14:sparkline>
            <x14:sparkline>
              <xm:f>'Прил 16 Расходы дошкольное'!DQ97:DT97</xm:f>
              <xm:sqref>DU97</xm:sqref>
            </x14:sparkline>
            <x14:sparkline>
              <xm:f>'Прил 16 Расходы дошкольное'!DQ98:DT98</xm:f>
              <xm:sqref>DU98</xm:sqref>
            </x14:sparkline>
            <x14:sparkline>
              <xm:f>'Прил 16 Расходы дошкольное'!DQ99:DT99</xm:f>
              <xm:sqref>DU99</xm:sqref>
            </x14:sparkline>
            <x14:sparkline>
              <xm:f>'Прил 16 Расходы дошкольное'!DQ100:DT100</xm:f>
              <xm:sqref>DU100</xm:sqref>
            </x14:sparkline>
            <x14:sparkline>
              <xm:f>'Прил 16 Расходы дошкольное'!DQ101:DT101</xm:f>
              <xm:sqref>DU101</xm:sqref>
            </x14:sparkline>
            <x14:sparkline>
              <xm:f>'Прил 16 Расходы дошкольное'!DQ102:DT102</xm:f>
              <xm:sqref>DU102</xm:sqref>
            </x14:sparkline>
            <x14:sparkline>
              <xm:f>'Прил 16 Расходы дошкольное'!DQ103:DT103</xm:f>
              <xm:sqref>DU103</xm:sqref>
            </x14:sparkline>
            <x14:sparkline>
              <xm:f>'Прил 16 Расходы дошкольное'!DQ104:DT104</xm:f>
              <xm:sqref>DU104</xm:sqref>
            </x14:sparkline>
            <x14:sparkline>
              <xm:f>'Прил 16 Расходы дошкольное'!DQ105:DT105</xm:f>
              <xm:sqref>DU105</xm:sqref>
            </x14:sparkline>
            <x14:sparkline>
              <xm:f>'Прил 16 Расходы дошкольное'!DQ106:DT106</xm:f>
              <xm:sqref>DU106</xm:sqref>
            </x14:sparkline>
            <x14:sparkline>
              <xm:f>'Прил 16 Расходы дошкольное'!DQ107:DT107</xm:f>
              <xm:sqref>DU107</xm:sqref>
            </x14:sparkline>
          </x14:sparklines>
        </x14:sparklineGroup>
        <x14:sparklineGroup lineWeight="2.25" displayEmptyCellsAs="gap" markers="1">
          <x14:colorSeries rgb="FFFFC000"/>
          <x14:colorNegative theme="5"/>
          <x14:colorAxis rgb="FF000000"/>
          <x14:colorMarkers rgb="FFFFC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дошкольное'!EA14:ED14</xm:f>
              <xm:sqref>EE14</xm:sqref>
            </x14:sparkline>
            <x14:sparkline>
              <xm:f>'Прил 16 Расходы дошкольное'!EA15:ED15</xm:f>
              <xm:sqref>EE15</xm:sqref>
            </x14:sparkline>
            <x14:sparkline>
              <xm:f>'Прил 16 Расходы дошкольное'!EA16:ED16</xm:f>
              <xm:sqref>EE16</xm:sqref>
            </x14:sparkline>
            <x14:sparkline>
              <xm:f>'Прил 16 Расходы дошкольное'!EA17:ED17</xm:f>
              <xm:sqref>EE17</xm:sqref>
            </x14:sparkline>
            <x14:sparkline>
              <xm:f>'Прил 16 Расходы дошкольное'!EA18:ED18</xm:f>
              <xm:sqref>EE18</xm:sqref>
            </x14:sparkline>
            <x14:sparkline>
              <xm:f>'Прил 16 Расходы дошкольное'!EA19:ED19</xm:f>
              <xm:sqref>EE19</xm:sqref>
            </x14:sparkline>
            <x14:sparkline>
              <xm:f>'Прил 16 Расходы дошкольное'!EA20:ED20</xm:f>
              <xm:sqref>EE20</xm:sqref>
            </x14:sparkline>
            <x14:sparkline>
              <xm:f>'Прил 16 Расходы дошкольное'!EA21:ED21</xm:f>
              <xm:sqref>EE21</xm:sqref>
            </x14:sparkline>
            <x14:sparkline>
              <xm:f>'Прил 16 Расходы дошкольное'!EA22:ED22</xm:f>
              <xm:sqref>EE22</xm:sqref>
            </x14:sparkline>
            <x14:sparkline>
              <xm:f>'Прил 16 Расходы дошкольное'!EA23:ED23</xm:f>
              <xm:sqref>EE23</xm:sqref>
            </x14:sparkline>
            <x14:sparkline>
              <xm:f>'Прил 16 Расходы дошкольное'!EA24:ED24</xm:f>
              <xm:sqref>EE24</xm:sqref>
            </x14:sparkline>
            <x14:sparkline>
              <xm:f>'Прил 16 Расходы дошкольное'!EA25:ED25</xm:f>
              <xm:sqref>EE25</xm:sqref>
            </x14:sparkline>
            <x14:sparkline>
              <xm:f>'Прил 16 Расходы дошкольное'!EA26:ED26</xm:f>
              <xm:sqref>EE26</xm:sqref>
            </x14:sparkline>
            <x14:sparkline>
              <xm:f>'Прил 16 Расходы дошкольное'!EA27:ED27</xm:f>
              <xm:sqref>EE27</xm:sqref>
            </x14:sparkline>
            <x14:sparkline>
              <xm:f>'Прил 16 Расходы дошкольное'!EA28:ED28</xm:f>
              <xm:sqref>EE28</xm:sqref>
            </x14:sparkline>
            <x14:sparkline>
              <xm:f>'Прил 16 Расходы дошкольное'!EA29:ED29</xm:f>
              <xm:sqref>EE29</xm:sqref>
            </x14:sparkline>
            <x14:sparkline>
              <xm:f>'Прил 16 Расходы дошкольное'!EA30:ED30</xm:f>
              <xm:sqref>EE30</xm:sqref>
            </x14:sparkline>
            <x14:sparkline>
              <xm:f>'Прил 16 Расходы дошкольное'!EA31:ED31</xm:f>
              <xm:sqref>EE31</xm:sqref>
            </x14:sparkline>
            <x14:sparkline>
              <xm:f>'Прил 16 Расходы дошкольное'!EA32:ED32</xm:f>
              <xm:sqref>EE32</xm:sqref>
            </x14:sparkline>
            <x14:sparkline>
              <xm:f>'Прил 16 Расходы дошкольное'!EA33:ED33</xm:f>
              <xm:sqref>EE33</xm:sqref>
            </x14:sparkline>
            <x14:sparkline>
              <xm:f>'Прил 16 Расходы дошкольное'!EA34:ED34</xm:f>
              <xm:sqref>EE34</xm:sqref>
            </x14:sparkline>
            <x14:sparkline>
              <xm:f>'Прил 16 Расходы дошкольное'!EA35:ED35</xm:f>
              <xm:sqref>EE35</xm:sqref>
            </x14:sparkline>
            <x14:sparkline>
              <xm:f>'Прил 16 Расходы дошкольное'!EA36:ED36</xm:f>
              <xm:sqref>EE36</xm:sqref>
            </x14:sparkline>
            <x14:sparkline>
              <xm:f>'Прил 16 Расходы дошкольное'!EA37:ED37</xm:f>
              <xm:sqref>EE37</xm:sqref>
            </x14:sparkline>
            <x14:sparkline>
              <xm:f>'Прил 16 Расходы дошкольное'!EA38:ED38</xm:f>
              <xm:sqref>EE38</xm:sqref>
            </x14:sparkline>
            <x14:sparkline>
              <xm:f>'Прил 16 Расходы дошкольное'!EA39:ED39</xm:f>
              <xm:sqref>EE39</xm:sqref>
            </x14:sparkline>
            <x14:sparkline>
              <xm:f>'Прил 16 Расходы дошкольное'!EA40:ED40</xm:f>
              <xm:sqref>EE40</xm:sqref>
            </x14:sparkline>
            <x14:sparkline>
              <xm:f>'Прил 16 Расходы дошкольное'!EA41:ED41</xm:f>
              <xm:sqref>EE41</xm:sqref>
            </x14:sparkline>
            <x14:sparkline>
              <xm:f>'Прил 16 Расходы дошкольное'!EA42:ED42</xm:f>
              <xm:sqref>EE42</xm:sqref>
            </x14:sparkline>
            <x14:sparkline>
              <xm:f>'Прил 16 Расходы дошкольное'!EA43:ED43</xm:f>
              <xm:sqref>EE43</xm:sqref>
            </x14:sparkline>
            <x14:sparkline>
              <xm:f>'Прил 16 Расходы дошкольное'!EA44:ED44</xm:f>
              <xm:sqref>EE44</xm:sqref>
            </x14:sparkline>
            <x14:sparkline>
              <xm:f>'Прил 16 Расходы дошкольное'!EA45:ED45</xm:f>
              <xm:sqref>EE45</xm:sqref>
            </x14:sparkline>
            <x14:sparkline>
              <xm:f>'Прил 16 Расходы дошкольное'!EA46:ED46</xm:f>
              <xm:sqref>EE46</xm:sqref>
            </x14:sparkline>
            <x14:sparkline>
              <xm:f>'Прил 16 Расходы дошкольное'!EA47:ED47</xm:f>
              <xm:sqref>EE47</xm:sqref>
            </x14:sparkline>
            <x14:sparkline>
              <xm:f>'Прил 16 Расходы дошкольное'!EA48:ED48</xm:f>
              <xm:sqref>EE48</xm:sqref>
            </x14:sparkline>
            <x14:sparkline>
              <xm:f>'Прил 16 Расходы дошкольное'!EA49:ED49</xm:f>
              <xm:sqref>EE49</xm:sqref>
            </x14:sparkline>
            <x14:sparkline>
              <xm:f>'Прил 16 Расходы дошкольное'!EA50:ED50</xm:f>
              <xm:sqref>EE50</xm:sqref>
            </x14:sparkline>
            <x14:sparkline>
              <xm:f>'Прил 16 Расходы дошкольное'!EA51:ED51</xm:f>
              <xm:sqref>EE51</xm:sqref>
            </x14:sparkline>
            <x14:sparkline>
              <xm:f>'Прил 16 Расходы дошкольное'!EA52:ED52</xm:f>
              <xm:sqref>EE52</xm:sqref>
            </x14:sparkline>
            <x14:sparkline>
              <xm:f>'Прил 16 Расходы дошкольное'!EA53:ED53</xm:f>
              <xm:sqref>EE53</xm:sqref>
            </x14:sparkline>
            <x14:sparkline>
              <xm:f>'Прил 16 Расходы дошкольное'!EA54:ED54</xm:f>
              <xm:sqref>EE54</xm:sqref>
            </x14:sparkline>
            <x14:sparkline>
              <xm:f>'Прил 16 Расходы дошкольное'!EA55:ED55</xm:f>
              <xm:sqref>EE55</xm:sqref>
            </x14:sparkline>
            <x14:sparkline>
              <xm:f>'Прил 16 Расходы дошкольное'!EA56:ED56</xm:f>
              <xm:sqref>EE56</xm:sqref>
            </x14:sparkline>
            <x14:sparkline>
              <xm:f>'Прил 16 Расходы дошкольное'!EA57:ED57</xm:f>
              <xm:sqref>EE57</xm:sqref>
            </x14:sparkline>
            <x14:sparkline>
              <xm:f>'Прил 16 Расходы дошкольное'!EA58:ED58</xm:f>
              <xm:sqref>EE58</xm:sqref>
            </x14:sparkline>
            <x14:sparkline>
              <xm:f>'Прил 16 Расходы дошкольное'!EA59:ED59</xm:f>
              <xm:sqref>EE59</xm:sqref>
            </x14:sparkline>
            <x14:sparkline>
              <xm:f>'Прил 16 Расходы дошкольное'!EA60:ED60</xm:f>
              <xm:sqref>EE60</xm:sqref>
            </x14:sparkline>
            <x14:sparkline>
              <xm:f>'Прил 16 Расходы дошкольное'!EA61:ED61</xm:f>
              <xm:sqref>EE61</xm:sqref>
            </x14:sparkline>
            <x14:sparkline>
              <xm:f>'Прил 16 Расходы дошкольное'!EA62:ED62</xm:f>
              <xm:sqref>EE62</xm:sqref>
            </x14:sparkline>
            <x14:sparkline>
              <xm:f>'Прил 16 Расходы дошкольное'!EA63:ED63</xm:f>
              <xm:sqref>EE63</xm:sqref>
            </x14:sparkline>
            <x14:sparkline>
              <xm:f>'Прил 16 Расходы дошкольное'!EA64:ED64</xm:f>
              <xm:sqref>EE64</xm:sqref>
            </x14:sparkline>
            <x14:sparkline>
              <xm:f>'Прил 16 Расходы дошкольное'!EA65:ED65</xm:f>
              <xm:sqref>EE65</xm:sqref>
            </x14:sparkline>
            <x14:sparkline>
              <xm:f>'Прил 16 Расходы дошкольное'!EA66:ED66</xm:f>
              <xm:sqref>EE66</xm:sqref>
            </x14:sparkline>
            <x14:sparkline>
              <xm:f>'Прил 16 Расходы дошкольное'!EA67:ED67</xm:f>
              <xm:sqref>EE67</xm:sqref>
            </x14:sparkline>
            <x14:sparkline>
              <xm:f>'Прил 16 Расходы дошкольное'!EA68:ED68</xm:f>
              <xm:sqref>EE68</xm:sqref>
            </x14:sparkline>
            <x14:sparkline>
              <xm:f>'Прил 16 Расходы дошкольное'!EA69:ED69</xm:f>
              <xm:sqref>EE69</xm:sqref>
            </x14:sparkline>
            <x14:sparkline>
              <xm:f>'Прил 16 Расходы дошкольное'!EA70:ED70</xm:f>
              <xm:sqref>EE70</xm:sqref>
            </x14:sparkline>
            <x14:sparkline>
              <xm:f>'Прил 16 Расходы дошкольное'!EA71:ED71</xm:f>
              <xm:sqref>EE71</xm:sqref>
            </x14:sparkline>
            <x14:sparkline>
              <xm:f>'Прил 16 Расходы дошкольное'!EA72:ED72</xm:f>
              <xm:sqref>EE72</xm:sqref>
            </x14:sparkline>
            <x14:sparkline>
              <xm:f>'Прил 16 Расходы дошкольное'!EA73:ED73</xm:f>
              <xm:sqref>EE73</xm:sqref>
            </x14:sparkline>
            <x14:sparkline>
              <xm:f>'Прил 16 Расходы дошкольное'!EA74:ED74</xm:f>
              <xm:sqref>EE74</xm:sqref>
            </x14:sparkline>
            <x14:sparkline>
              <xm:f>'Прил 16 Расходы дошкольное'!EA75:ED75</xm:f>
              <xm:sqref>EE75</xm:sqref>
            </x14:sparkline>
            <x14:sparkline>
              <xm:f>'Прил 16 Расходы дошкольное'!EA76:ED76</xm:f>
              <xm:sqref>EE76</xm:sqref>
            </x14:sparkline>
            <x14:sparkline>
              <xm:f>'Прил 16 Расходы дошкольное'!EA77:ED77</xm:f>
              <xm:sqref>EE77</xm:sqref>
            </x14:sparkline>
            <x14:sparkline>
              <xm:f>'Прил 16 Расходы дошкольное'!EA78:ED78</xm:f>
              <xm:sqref>EE78</xm:sqref>
            </x14:sparkline>
            <x14:sparkline>
              <xm:f>'Прил 16 Расходы дошкольное'!EA79:ED79</xm:f>
              <xm:sqref>EE79</xm:sqref>
            </x14:sparkline>
            <x14:sparkline>
              <xm:f>'Прил 16 Расходы дошкольное'!EA80:ED80</xm:f>
              <xm:sqref>EE80</xm:sqref>
            </x14:sparkline>
            <x14:sparkline>
              <xm:f>'Прил 16 Расходы дошкольное'!EA81:ED81</xm:f>
              <xm:sqref>EE81</xm:sqref>
            </x14:sparkline>
            <x14:sparkline>
              <xm:f>'Прил 16 Расходы дошкольное'!EA82:ED82</xm:f>
              <xm:sqref>EE82</xm:sqref>
            </x14:sparkline>
            <x14:sparkline>
              <xm:f>'Прил 16 Расходы дошкольное'!EA83:ED83</xm:f>
              <xm:sqref>EE83</xm:sqref>
            </x14:sparkline>
            <x14:sparkline>
              <xm:f>'Прил 16 Расходы дошкольное'!EA84:ED84</xm:f>
              <xm:sqref>EE84</xm:sqref>
            </x14:sparkline>
            <x14:sparkline>
              <xm:f>'Прил 16 Расходы дошкольное'!EA85:ED85</xm:f>
              <xm:sqref>EE85</xm:sqref>
            </x14:sparkline>
            <x14:sparkline>
              <xm:f>'Прил 16 Расходы дошкольное'!EA86:ED86</xm:f>
              <xm:sqref>EE86</xm:sqref>
            </x14:sparkline>
            <x14:sparkline>
              <xm:f>'Прил 16 Расходы дошкольное'!EA87:ED87</xm:f>
              <xm:sqref>EE87</xm:sqref>
            </x14:sparkline>
            <x14:sparkline>
              <xm:f>'Прил 16 Расходы дошкольное'!EA88:ED88</xm:f>
              <xm:sqref>EE88</xm:sqref>
            </x14:sparkline>
            <x14:sparkline>
              <xm:f>'Прил 16 Расходы дошкольное'!EA89:ED89</xm:f>
              <xm:sqref>EE89</xm:sqref>
            </x14:sparkline>
            <x14:sparkline>
              <xm:f>'Прил 16 Расходы дошкольное'!EA90:ED90</xm:f>
              <xm:sqref>EE90</xm:sqref>
            </x14:sparkline>
            <x14:sparkline>
              <xm:f>'Прил 16 Расходы дошкольное'!EA91:ED91</xm:f>
              <xm:sqref>EE91</xm:sqref>
            </x14:sparkline>
            <x14:sparkline>
              <xm:f>'Прил 16 Расходы дошкольное'!EA92:ED92</xm:f>
              <xm:sqref>EE92</xm:sqref>
            </x14:sparkline>
            <x14:sparkline>
              <xm:f>'Прил 16 Расходы дошкольное'!EA93:ED93</xm:f>
              <xm:sqref>EE93</xm:sqref>
            </x14:sparkline>
            <x14:sparkline>
              <xm:f>'Прил 16 Расходы дошкольное'!EA94:ED94</xm:f>
              <xm:sqref>EE94</xm:sqref>
            </x14:sparkline>
            <x14:sparkline>
              <xm:f>'Прил 16 Расходы дошкольное'!EA95:ED95</xm:f>
              <xm:sqref>EE95</xm:sqref>
            </x14:sparkline>
            <x14:sparkline>
              <xm:f>'Прил 16 Расходы дошкольное'!EA96:ED96</xm:f>
              <xm:sqref>EE96</xm:sqref>
            </x14:sparkline>
            <x14:sparkline>
              <xm:f>'Прил 16 Расходы дошкольное'!EA97:ED97</xm:f>
              <xm:sqref>EE97</xm:sqref>
            </x14:sparkline>
            <x14:sparkline>
              <xm:f>'Прил 16 Расходы дошкольное'!EA98:ED98</xm:f>
              <xm:sqref>EE98</xm:sqref>
            </x14:sparkline>
            <x14:sparkline>
              <xm:f>'Прил 16 Расходы дошкольное'!EA99:ED99</xm:f>
              <xm:sqref>EE99</xm:sqref>
            </x14:sparkline>
            <x14:sparkline>
              <xm:f>'Прил 16 Расходы дошкольное'!EA100:ED100</xm:f>
              <xm:sqref>EE100</xm:sqref>
            </x14:sparkline>
            <x14:sparkline>
              <xm:f>'Прил 16 Расходы дошкольное'!EA101:ED101</xm:f>
              <xm:sqref>EE101</xm:sqref>
            </x14:sparkline>
            <x14:sparkline>
              <xm:f>'Прил 16 Расходы дошкольное'!EA102:ED102</xm:f>
              <xm:sqref>EE102</xm:sqref>
            </x14:sparkline>
            <x14:sparkline>
              <xm:f>'Прил 16 Расходы дошкольное'!EA103:ED103</xm:f>
              <xm:sqref>EE103</xm:sqref>
            </x14:sparkline>
            <x14:sparkline>
              <xm:f>'Прил 16 Расходы дошкольное'!EA104:ED104</xm:f>
              <xm:sqref>EE104</xm:sqref>
            </x14:sparkline>
            <x14:sparkline>
              <xm:f>'Прил 16 Расходы дошкольное'!EA105:ED105</xm:f>
              <xm:sqref>EE105</xm:sqref>
            </x14:sparkline>
            <x14:sparkline>
              <xm:f>'Прил 16 Расходы дошкольное'!EA106:ED106</xm:f>
              <xm:sqref>EE106</xm:sqref>
            </x14:sparkline>
            <x14:sparkline>
              <xm:f>'Прил 16 Расходы дошкольное'!EA107:ED107</xm:f>
              <xm:sqref>EE107</xm:sqref>
            </x14:sparkline>
          </x14:sparklines>
        </x14:sparklineGroup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дошкольное'!DL14:DO14</xm:f>
              <xm:sqref>DP14</xm:sqref>
            </x14:sparkline>
            <x14:sparkline>
              <xm:f>'Прил 16 Расходы дошкольное'!DL15:DO15</xm:f>
              <xm:sqref>DP15</xm:sqref>
            </x14:sparkline>
            <x14:sparkline>
              <xm:f>'Прил 16 Расходы дошкольное'!DL16:DO16</xm:f>
              <xm:sqref>DP16</xm:sqref>
            </x14:sparkline>
            <x14:sparkline>
              <xm:f>'Прил 16 Расходы дошкольное'!DL17:DO17</xm:f>
              <xm:sqref>DP17</xm:sqref>
            </x14:sparkline>
            <x14:sparkline>
              <xm:f>'Прил 16 Расходы дошкольное'!DL18:DO18</xm:f>
              <xm:sqref>DP18</xm:sqref>
            </x14:sparkline>
            <x14:sparkline>
              <xm:f>'Прил 16 Расходы дошкольное'!DL19:DO19</xm:f>
              <xm:sqref>DP19</xm:sqref>
            </x14:sparkline>
            <x14:sparkline>
              <xm:f>'Прил 16 Расходы дошкольное'!DL20:DO20</xm:f>
              <xm:sqref>DP20</xm:sqref>
            </x14:sparkline>
            <x14:sparkline>
              <xm:f>'Прил 16 Расходы дошкольное'!DL21:DO21</xm:f>
              <xm:sqref>DP21</xm:sqref>
            </x14:sparkline>
            <x14:sparkline>
              <xm:f>'Прил 16 Расходы дошкольное'!DL22:DO22</xm:f>
              <xm:sqref>DP22</xm:sqref>
            </x14:sparkline>
            <x14:sparkline>
              <xm:f>'Прил 16 Расходы дошкольное'!DL23:DO23</xm:f>
              <xm:sqref>DP23</xm:sqref>
            </x14:sparkline>
            <x14:sparkline>
              <xm:f>'Прил 16 Расходы дошкольное'!DL24:DO24</xm:f>
              <xm:sqref>DP24</xm:sqref>
            </x14:sparkline>
            <x14:sparkline>
              <xm:f>'Прил 16 Расходы дошкольное'!DL25:DO25</xm:f>
              <xm:sqref>DP25</xm:sqref>
            </x14:sparkline>
            <x14:sparkline>
              <xm:f>'Прил 16 Расходы дошкольное'!DL26:DO26</xm:f>
              <xm:sqref>DP26</xm:sqref>
            </x14:sparkline>
            <x14:sparkline>
              <xm:f>'Прил 16 Расходы дошкольное'!DL27:DO27</xm:f>
              <xm:sqref>DP27</xm:sqref>
            </x14:sparkline>
            <x14:sparkline>
              <xm:f>'Прил 16 Расходы дошкольное'!DL28:DO28</xm:f>
              <xm:sqref>DP28</xm:sqref>
            </x14:sparkline>
            <x14:sparkline>
              <xm:f>'Прил 16 Расходы дошкольное'!DL29:DO29</xm:f>
              <xm:sqref>DP29</xm:sqref>
            </x14:sparkline>
            <x14:sparkline>
              <xm:f>'Прил 16 Расходы дошкольное'!DL30:DO30</xm:f>
              <xm:sqref>DP30</xm:sqref>
            </x14:sparkline>
            <x14:sparkline>
              <xm:f>'Прил 16 Расходы дошкольное'!DL31:DO31</xm:f>
              <xm:sqref>DP31</xm:sqref>
            </x14:sparkline>
            <x14:sparkline>
              <xm:f>'Прил 16 Расходы дошкольное'!DL32:DO32</xm:f>
              <xm:sqref>DP32</xm:sqref>
            </x14:sparkline>
            <x14:sparkline>
              <xm:f>'Прил 16 Расходы дошкольное'!DL33:DO33</xm:f>
              <xm:sqref>DP33</xm:sqref>
            </x14:sparkline>
            <x14:sparkline>
              <xm:f>'Прил 16 Расходы дошкольное'!DL34:DO34</xm:f>
              <xm:sqref>DP34</xm:sqref>
            </x14:sparkline>
            <x14:sparkline>
              <xm:f>'Прил 16 Расходы дошкольное'!DL35:DO35</xm:f>
              <xm:sqref>DP35</xm:sqref>
            </x14:sparkline>
            <x14:sparkline>
              <xm:f>'Прил 16 Расходы дошкольное'!DL36:DO36</xm:f>
              <xm:sqref>DP36</xm:sqref>
            </x14:sparkline>
            <x14:sparkline>
              <xm:f>'Прил 16 Расходы дошкольное'!DL37:DO37</xm:f>
              <xm:sqref>DP37</xm:sqref>
            </x14:sparkline>
            <x14:sparkline>
              <xm:f>'Прил 16 Расходы дошкольное'!DL38:DO38</xm:f>
              <xm:sqref>DP38</xm:sqref>
            </x14:sparkline>
            <x14:sparkline>
              <xm:f>'Прил 16 Расходы дошкольное'!DL39:DO39</xm:f>
              <xm:sqref>DP39</xm:sqref>
            </x14:sparkline>
            <x14:sparkline>
              <xm:f>'Прил 16 Расходы дошкольное'!DL40:DO40</xm:f>
              <xm:sqref>DP40</xm:sqref>
            </x14:sparkline>
            <x14:sparkline>
              <xm:f>'Прил 16 Расходы дошкольное'!DL41:DO41</xm:f>
              <xm:sqref>DP41</xm:sqref>
            </x14:sparkline>
            <x14:sparkline>
              <xm:f>'Прил 16 Расходы дошкольное'!DL42:DO42</xm:f>
              <xm:sqref>DP42</xm:sqref>
            </x14:sparkline>
            <x14:sparkline>
              <xm:f>'Прил 16 Расходы дошкольное'!DL43:DO43</xm:f>
              <xm:sqref>DP43</xm:sqref>
            </x14:sparkline>
            <x14:sparkline>
              <xm:f>'Прил 16 Расходы дошкольное'!DL44:DO44</xm:f>
              <xm:sqref>DP44</xm:sqref>
            </x14:sparkline>
            <x14:sparkline>
              <xm:f>'Прил 16 Расходы дошкольное'!DL45:DO45</xm:f>
              <xm:sqref>DP45</xm:sqref>
            </x14:sparkline>
            <x14:sparkline>
              <xm:f>'Прил 16 Расходы дошкольное'!DL46:DO46</xm:f>
              <xm:sqref>DP46</xm:sqref>
            </x14:sparkline>
            <x14:sparkline>
              <xm:f>'Прил 16 Расходы дошкольное'!DL47:DO47</xm:f>
              <xm:sqref>DP47</xm:sqref>
            </x14:sparkline>
            <x14:sparkline>
              <xm:f>'Прил 16 Расходы дошкольное'!DL48:DO48</xm:f>
              <xm:sqref>DP48</xm:sqref>
            </x14:sparkline>
            <x14:sparkline>
              <xm:f>'Прил 16 Расходы дошкольное'!DL49:DO49</xm:f>
              <xm:sqref>DP49</xm:sqref>
            </x14:sparkline>
            <x14:sparkline>
              <xm:f>'Прил 16 Расходы дошкольное'!DL50:DO50</xm:f>
              <xm:sqref>DP50</xm:sqref>
            </x14:sparkline>
            <x14:sparkline>
              <xm:f>'Прил 16 Расходы дошкольное'!DL51:DO51</xm:f>
              <xm:sqref>DP51</xm:sqref>
            </x14:sparkline>
            <x14:sparkline>
              <xm:f>'Прил 16 Расходы дошкольное'!DL52:DO52</xm:f>
              <xm:sqref>DP52</xm:sqref>
            </x14:sparkline>
            <x14:sparkline>
              <xm:f>'Прил 16 Расходы дошкольное'!DL53:DO53</xm:f>
              <xm:sqref>DP53</xm:sqref>
            </x14:sparkline>
            <x14:sparkline>
              <xm:f>'Прил 16 Расходы дошкольное'!DL54:DO54</xm:f>
              <xm:sqref>DP54</xm:sqref>
            </x14:sparkline>
            <x14:sparkline>
              <xm:f>'Прил 16 Расходы дошкольное'!DL55:DO55</xm:f>
              <xm:sqref>DP55</xm:sqref>
            </x14:sparkline>
            <x14:sparkline>
              <xm:f>'Прил 16 Расходы дошкольное'!DL56:DO56</xm:f>
              <xm:sqref>DP56</xm:sqref>
            </x14:sparkline>
            <x14:sparkline>
              <xm:f>'Прил 16 Расходы дошкольное'!DL57:DO57</xm:f>
              <xm:sqref>DP57</xm:sqref>
            </x14:sparkline>
            <x14:sparkline>
              <xm:f>'Прил 16 Расходы дошкольное'!DL58:DO58</xm:f>
              <xm:sqref>DP58</xm:sqref>
            </x14:sparkline>
            <x14:sparkline>
              <xm:f>'Прил 16 Расходы дошкольное'!DL59:DO59</xm:f>
              <xm:sqref>DP59</xm:sqref>
            </x14:sparkline>
            <x14:sparkline>
              <xm:f>'Прил 16 Расходы дошкольное'!DL60:DO60</xm:f>
              <xm:sqref>DP60</xm:sqref>
            </x14:sparkline>
            <x14:sparkline>
              <xm:f>'Прил 16 Расходы дошкольное'!DL61:DO61</xm:f>
              <xm:sqref>DP61</xm:sqref>
            </x14:sparkline>
            <x14:sparkline>
              <xm:f>'Прил 16 Расходы дошкольное'!DL62:DO62</xm:f>
              <xm:sqref>DP62</xm:sqref>
            </x14:sparkline>
            <x14:sparkline>
              <xm:f>'Прил 16 Расходы дошкольное'!DL63:DO63</xm:f>
              <xm:sqref>DP63</xm:sqref>
            </x14:sparkline>
            <x14:sparkline>
              <xm:f>'Прил 16 Расходы дошкольное'!DL64:DO64</xm:f>
              <xm:sqref>DP64</xm:sqref>
            </x14:sparkline>
            <x14:sparkline>
              <xm:f>'Прил 16 Расходы дошкольное'!DL65:DO65</xm:f>
              <xm:sqref>DP65</xm:sqref>
            </x14:sparkline>
            <x14:sparkline>
              <xm:f>'Прил 16 Расходы дошкольное'!DL66:DO66</xm:f>
              <xm:sqref>DP66</xm:sqref>
            </x14:sparkline>
            <x14:sparkline>
              <xm:f>'Прил 16 Расходы дошкольное'!DL67:DO67</xm:f>
              <xm:sqref>DP67</xm:sqref>
            </x14:sparkline>
            <x14:sparkline>
              <xm:f>'Прил 16 Расходы дошкольное'!DL68:DO68</xm:f>
              <xm:sqref>DP68</xm:sqref>
            </x14:sparkline>
            <x14:sparkline>
              <xm:f>'Прил 16 Расходы дошкольное'!DL69:DO69</xm:f>
              <xm:sqref>DP69</xm:sqref>
            </x14:sparkline>
            <x14:sparkline>
              <xm:f>'Прил 16 Расходы дошкольное'!DL70:DO70</xm:f>
              <xm:sqref>DP70</xm:sqref>
            </x14:sparkline>
            <x14:sparkline>
              <xm:f>'Прил 16 Расходы дошкольное'!DL71:DO71</xm:f>
              <xm:sqref>DP71</xm:sqref>
            </x14:sparkline>
            <x14:sparkline>
              <xm:f>'Прил 16 Расходы дошкольное'!DL72:DO72</xm:f>
              <xm:sqref>DP72</xm:sqref>
            </x14:sparkline>
            <x14:sparkline>
              <xm:f>'Прил 16 Расходы дошкольное'!DL73:DO73</xm:f>
              <xm:sqref>DP73</xm:sqref>
            </x14:sparkline>
            <x14:sparkline>
              <xm:f>'Прил 16 Расходы дошкольное'!DL74:DO74</xm:f>
              <xm:sqref>DP74</xm:sqref>
            </x14:sparkline>
            <x14:sparkline>
              <xm:f>'Прил 16 Расходы дошкольное'!DL75:DO75</xm:f>
              <xm:sqref>DP75</xm:sqref>
            </x14:sparkline>
            <x14:sparkline>
              <xm:f>'Прил 16 Расходы дошкольное'!DL76:DO76</xm:f>
              <xm:sqref>DP76</xm:sqref>
            </x14:sparkline>
            <x14:sparkline>
              <xm:f>'Прил 16 Расходы дошкольное'!DL77:DO77</xm:f>
              <xm:sqref>DP77</xm:sqref>
            </x14:sparkline>
            <x14:sparkline>
              <xm:f>'Прил 16 Расходы дошкольное'!DL78:DO78</xm:f>
              <xm:sqref>DP78</xm:sqref>
            </x14:sparkline>
            <x14:sparkline>
              <xm:f>'Прил 16 Расходы дошкольное'!DL79:DO79</xm:f>
              <xm:sqref>DP79</xm:sqref>
            </x14:sparkline>
            <x14:sparkline>
              <xm:f>'Прил 16 Расходы дошкольное'!DL80:DO80</xm:f>
              <xm:sqref>DP80</xm:sqref>
            </x14:sparkline>
            <x14:sparkline>
              <xm:f>'Прил 16 Расходы дошкольное'!DL81:DO81</xm:f>
              <xm:sqref>DP81</xm:sqref>
            </x14:sparkline>
            <x14:sparkline>
              <xm:f>'Прил 16 Расходы дошкольное'!DL82:DO82</xm:f>
              <xm:sqref>DP82</xm:sqref>
            </x14:sparkline>
            <x14:sparkline>
              <xm:f>'Прил 16 Расходы дошкольное'!DL83:DO83</xm:f>
              <xm:sqref>DP83</xm:sqref>
            </x14:sparkline>
            <x14:sparkline>
              <xm:f>'Прил 16 Расходы дошкольное'!DL84:DO84</xm:f>
              <xm:sqref>DP84</xm:sqref>
            </x14:sparkline>
            <x14:sparkline>
              <xm:f>'Прил 16 Расходы дошкольное'!DL85:DO85</xm:f>
              <xm:sqref>DP85</xm:sqref>
            </x14:sparkline>
            <x14:sparkline>
              <xm:f>'Прил 16 Расходы дошкольное'!DL86:DO86</xm:f>
              <xm:sqref>DP86</xm:sqref>
            </x14:sparkline>
            <x14:sparkline>
              <xm:f>'Прил 16 Расходы дошкольное'!DL87:DO87</xm:f>
              <xm:sqref>DP87</xm:sqref>
            </x14:sparkline>
            <x14:sparkline>
              <xm:f>'Прил 16 Расходы дошкольное'!DL88:DO88</xm:f>
              <xm:sqref>DP88</xm:sqref>
            </x14:sparkline>
            <x14:sparkline>
              <xm:f>'Прил 16 Расходы дошкольное'!DL89:DO89</xm:f>
              <xm:sqref>DP89</xm:sqref>
            </x14:sparkline>
            <x14:sparkline>
              <xm:f>'Прил 16 Расходы дошкольное'!DL90:DO90</xm:f>
              <xm:sqref>DP90</xm:sqref>
            </x14:sparkline>
            <x14:sparkline>
              <xm:f>'Прил 16 Расходы дошкольное'!DL91:DO91</xm:f>
              <xm:sqref>DP91</xm:sqref>
            </x14:sparkline>
            <x14:sparkline>
              <xm:f>'Прил 16 Расходы дошкольное'!DL92:DO92</xm:f>
              <xm:sqref>DP92</xm:sqref>
            </x14:sparkline>
            <x14:sparkline>
              <xm:f>'Прил 16 Расходы дошкольное'!DL93:DO93</xm:f>
              <xm:sqref>DP93</xm:sqref>
            </x14:sparkline>
            <x14:sparkline>
              <xm:f>'Прил 16 Расходы дошкольное'!DL94:DO94</xm:f>
              <xm:sqref>DP94</xm:sqref>
            </x14:sparkline>
            <x14:sparkline>
              <xm:f>'Прил 16 Расходы дошкольное'!DL95:DO95</xm:f>
              <xm:sqref>DP95</xm:sqref>
            </x14:sparkline>
            <x14:sparkline>
              <xm:f>'Прил 16 Расходы дошкольное'!DL96:DO96</xm:f>
              <xm:sqref>DP96</xm:sqref>
            </x14:sparkline>
            <x14:sparkline>
              <xm:f>'Прил 16 Расходы дошкольное'!DL97:DO97</xm:f>
              <xm:sqref>DP97</xm:sqref>
            </x14:sparkline>
            <x14:sparkline>
              <xm:f>'Прил 16 Расходы дошкольное'!DL98:DO98</xm:f>
              <xm:sqref>DP98</xm:sqref>
            </x14:sparkline>
            <x14:sparkline>
              <xm:f>'Прил 16 Расходы дошкольное'!DL99:DO99</xm:f>
              <xm:sqref>DP99</xm:sqref>
            </x14:sparkline>
            <x14:sparkline>
              <xm:f>'Прил 16 Расходы дошкольное'!DL100:DO100</xm:f>
              <xm:sqref>DP100</xm:sqref>
            </x14:sparkline>
            <x14:sparkline>
              <xm:f>'Прил 16 Расходы дошкольное'!DL101:DO101</xm:f>
              <xm:sqref>DP101</xm:sqref>
            </x14:sparkline>
            <x14:sparkline>
              <xm:f>'Прил 16 Расходы дошкольное'!DL102:DO102</xm:f>
              <xm:sqref>DP102</xm:sqref>
            </x14:sparkline>
            <x14:sparkline>
              <xm:f>'Прил 16 Расходы дошкольное'!DL103:DO103</xm:f>
              <xm:sqref>DP103</xm:sqref>
            </x14:sparkline>
            <x14:sparkline>
              <xm:f>'Прил 16 Расходы дошкольное'!DL104:DO104</xm:f>
              <xm:sqref>DP104</xm:sqref>
            </x14:sparkline>
            <x14:sparkline>
              <xm:f>'Прил 16 Расходы дошкольное'!DL105:DO105</xm:f>
              <xm:sqref>DP105</xm:sqref>
            </x14:sparkline>
            <x14:sparkline>
              <xm:f>'Прил 16 Расходы дошкольное'!DL106:DO106</xm:f>
              <xm:sqref>DP106</xm:sqref>
            </x14:sparkline>
            <x14:sparkline>
              <xm:f>'Прил 16 Расходы дошкольное'!DL107:DO107</xm:f>
              <xm:sqref>DP107</xm:sqref>
            </x14:sparkline>
          </x14:sparklines>
        </x14:sparklineGroup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дошкольное'!CV14:CY14</xm:f>
              <xm:sqref>CZ14</xm:sqref>
            </x14:sparkline>
            <x14:sparkline>
              <xm:f>'Прил 16 Расходы дошкольное'!CV15:CY15</xm:f>
              <xm:sqref>CZ15</xm:sqref>
            </x14:sparkline>
            <x14:sparkline>
              <xm:f>'Прил 16 Расходы дошкольное'!CV16:CY16</xm:f>
              <xm:sqref>CZ16</xm:sqref>
            </x14:sparkline>
            <x14:sparkline>
              <xm:f>'Прил 16 Расходы дошкольное'!CV17:CY17</xm:f>
              <xm:sqref>CZ17</xm:sqref>
            </x14:sparkline>
            <x14:sparkline>
              <xm:f>'Прил 16 Расходы дошкольное'!CV18:CY18</xm:f>
              <xm:sqref>CZ18</xm:sqref>
            </x14:sparkline>
            <x14:sparkline>
              <xm:f>'Прил 16 Расходы дошкольное'!CV19:CY19</xm:f>
              <xm:sqref>CZ19</xm:sqref>
            </x14:sparkline>
            <x14:sparkline>
              <xm:f>'Прил 16 Расходы дошкольное'!CV20:CY20</xm:f>
              <xm:sqref>CZ20</xm:sqref>
            </x14:sparkline>
            <x14:sparkline>
              <xm:f>'Прил 16 Расходы дошкольное'!CV21:CY21</xm:f>
              <xm:sqref>CZ21</xm:sqref>
            </x14:sparkline>
            <x14:sparkline>
              <xm:f>'Прил 16 Расходы дошкольное'!CV22:CY22</xm:f>
              <xm:sqref>CZ22</xm:sqref>
            </x14:sparkline>
            <x14:sparkline>
              <xm:f>'Прил 16 Расходы дошкольное'!CV23:CY23</xm:f>
              <xm:sqref>CZ23</xm:sqref>
            </x14:sparkline>
            <x14:sparkline>
              <xm:f>'Прил 16 Расходы дошкольное'!CV24:CY24</xm:f>
              <xm:sqref>CZ24</xm:sqref>
            </x14:sparkline>
            <x14:sparkline>
              <xm:f>'Прил 16 Расходы дошкольное'!CV25:CY25</xm:f>
              <xm:sqref>CZ25</xm:sqref>
            </x14:sparkline>
            <x14:sparkline>
              <xm:f>'Прил 16 Расходы дошкольное'!CV26:CY26</xm:f>
              <xm:sqref>CZ26</xm:sqref>
            </x14:sparkline>
            <x14:sparkline>
              <xm:f>'Прил 16 Расходы дошкольное'!CV27:CY27</xm:f>
              <xm:sqref>CZ27</xm:sqref>
            </x14:sparkline>
            <x14:sparkline>
              <xm:f>'Прил 16 Расходы дошкольное'!CV28:CY28</xm:f>
              <xm:sqref>CZ28</xm:sqref>
            </x14:sparkline>
            <x14:sparkline>
              <xm:f>'Прил 16 Расходы дошкольное'!CV29:CY29</xm:f>
              <xm:sqref>CZ29</xm:sqref>
            </x14:sparkline>
            <x14:sparkline>
              <xm:f>'Прил 16 Расходы дошкольное'!CV30:CY30</xm:f>
              <xm:sqref>CZ30</xm:sqref>
            </x14:sparkline>
            <x14:sparkline>
              <xm:f>'Прил 16 Расходы дошкольное'!CV31:CY31</xm:f>
              <xm:sqref>CZ31</xm:sqref>
            </x14:sparkline>
            <x14:sparkline>
              <xm:f>'Прил 16 Расходы дошкольное'!CV32:CY32</xm:f>
              <xm:sqref>CZ32</xm:sqref>
            </x14:sparkline>
            <x14:sparkline>
              <xm:f>'Прил 16 Расходы дошкольное'!CV33:CY33</xm:f>
              <xm:sqref>CZ33</xm:sqref>
            </x14:sparkline>
            <x14:sparkline>
              <xm:f>'Прил 16 Расходы дошкольное'!CV34:CY34</xm:f>
              <xm:sqref>CZ34</xm:sqref>
            </x14:sparkline>
            <x14:sparkline>
              <xm:f>'Прил 16 Расходы дошкольное'!CV35:CY35</xm:f>
              <xm:sqref>CZ35</xm:sqref>
            </x14:sparkline>
            <x14:sparkline>
              <xm:f>'Прил 16 Расходы дошкольное'!CV36:CY36</xm:f>
              <xm:sqref>CZ36</xm:sqref>
            </x14:sparkline>
            <x14:sparkline>
              <xm:f>'Прил 16 Расходы дошкольное'!CV37:CY37</xm:f>
              <xm:sqref>CZ37</xm:sqref>
            </x14:sparkline>
            <x14:sparkline>
              <xm:f>'Прил 16 Расходы дошкольное'!CV38:CY38</xm:f>
              <xm:sqref>CZ38</xm:sqref>
            </x14:sparkline>
            <x14:sparkline>
              <xm:f>'Прил 16 Расходы дошкольное'!CV39:CY39</xm:f>
              <xm:sqref>CZ39</xm:sqref>
            </x14:sparkline>
            <x14:sparkline>
              <xm:f>'Прил 16 Расходы дошкольное'!CV40:CY40</xm:f>
              <xm:sqref>CZ40</xm:sqref>
            </x14:sparkline>
            <x14:sparkline>
              <xm:f>'Прил 16 Расходы дошкольное'!CV41:CY41</xm:f>
              <xm:sqref>CZ41</xm:sqref>
            </x14:sparkline>
            <x14:sparkline>
              <xm:f>'Прил 16 Расходы дошкольное'!CV42:CY42</xm:f>
              <xm:sqref>CZ42</xm:sqref>
            </x14:sparkline>
            <x14:sparkline>
              <xm:f>'Прил 16 Расходы дошкольное'!CV43:CY43</xm:f>
              <xm:sqref>CZ43</xm:sqref>
            </x14:sparkline>
            <x14:sparkline>
              <xm:f>'Прил 16 Расходы дошкольное'!CV44:CY44</xm:f>
              <xm:sqref>CZ44</xm:sqref>
            </x14:sparkline>
            <x14:sparkline>
              <xm:f>'Прил 16 Расходы дошкольное'!CV45:CY45</xm:f>
              <xm:sqref>CZ45</xm:sqref>
            </x14:sparkline>
            <x14:sparkline>
              <xm:f>'Прил 16 Расходы дошкольное'!CV46:CY46</xm:f>
              <xm:sqref>CZ46</xm:sqref>
            </x14:sparkline>
            <x14:sparkline>
              <xm:f>'Прил 16 Расходы дошкольное'!CV47:CY47</xm:f>
              <xm:sqref>CZ47</xm:sqref>
            </x14:sparkline>
            <x14:sparkline>
              <xm:f>'Прил 16 Расходы дошкольное'!CV48:CY48</xm:f>
              <xm:sqref>CZ48</xm:sqref>
            </x14:sparkline>
            <x14:sparkline>
              <xm:f>'Прил 16 Расходы дошкольное'!CV49:CY49</xm:f>
              <xm:sqref>CZ49</xm:sqref>
            </x14:sparkline>
            <x14:sparkline>
              <xm:f>'Прил 16 Расходы дошкольное'!CV50:CY50</xm:f>
              <xm:sqref>CZ50</xm:sqref>
            </x14:sparkline>
            <x14:sparkline>
              <xm:f>'Прил 16 Расходы дошкольное'!CV51:CY51</xm:f>
              <xm:sqref>CZ51</xm:sqref>
            </x14:sparkline>
            <x14:sparkline>
              <xm:f>'Прил 16 Расходы дошкольное'!CV52:CY52</xm:f>
              <xm:sqref>CZ52</xm:sqref>
            </x14:sparkline>
            <x14:sparkline>
              <xm:f>'Прил 16 Расходы дошкольное'!CV53:CY53</xm:f>
              <xm:sqref>CZ53</xm:sqref>
            </x14:sparkline>
            <x14:sparkline>
              <xm:f>'Прил 16 Расходы дошкольное'!CV54:CY54</xm:f>
              <xm:sqref>CZ54</xm:sqref>
            </x14:sparkline>
            <x14:sparkline>
              <xm:f>'Прил 16 Расходы дошкольное'!CV55:CY55</xm:f>
              <xm:sqref>CZ55</xm:sqref>
            </x14:sparkline>
            <x14:sparkline>
              <xm:f>'Прил 16 Расходы дошкольное'!CV56:CY56</xm:f>
              <xm:sqref>CZ56</xm:sqref>
            </x14:sparkline>
            <x14:sparkline>
              <xm:f>'Прил 16 Расходы дошкольное'!CV57:CY57</xm:f>
              <xm:sqref>CZ57</xm:sqref>
            </x14:sparkline>
            <x14:sparkline>
              <xm:f>'Прил 16 Расходы дошкольное'!CV58:CY58</xm:f>
              <xm:sqref>CZ58</xm:sqref>
            </x14:sparkline>
            <x14:sparkline>
              <xm:f>'Прил 16 Расходы дошкольное'!CV59:CY59</xm:f>
              <xm:sqref>CZ59</xm:sqref>
            </x14:sparkline>
            <x14:sparkline>
              <xm:f>'Прил 16 Расходы дошкольное'!CV60:CY60</xm:f>
              <xm:sqref>CZ60</xm:sqref>
            </x14:sparkline>
            <x14:sparkline>
              <xm:f>'Прил 16 Расходы дошкольное'!CV61:CY61</xm:f>
              <xm:sqref>CZ61</xm:sqref>
            </x14:sparkline>
            <x14:sparkline>
              <xm:f>'Прил 16 Расходы дошкольное'!CV62:CY62</xm:f>
              <xm:sqref>CZ62</xm:sqref>
            </x14:sparkline>
            <x14:sparkline>
              <xm:f>'Прил 16 Расходы дошкольное'!CV63:CY63</xm:f>
              <xm:sqref>CZ63</xm:sqref>
            </x14:sparkline>
            <x14:sparkline>
              <xm:f>'Прил 16 Расходы дошкольное'!CV64:CY64</xm:f>
              <xm:sqref>CZ64</xm:sqref>
            </x14:sparkline>
            <x14:sparkline>
              <xm:f>'Прил 16 Расходы дошкольное'!CV65:CY65</xm:f>
              <xm:sqref>CZ65</xm:sqref>
            </x14:sparkline>
            <x14:sparkline>
              <xm:f>'Прил 16 Расходы дошкольное'!CV66:CY66</xm:f>
              <xm:sqref>CZ66</xm:sqref>
            </x14:sparkline>
            <x14:sparkline>
              <xm:f>'Прил 16 Расходы дошкольное'!CV67:CY67</xm:f>
              <xm:sqref>CZ67</xm:sqref>
            </x14:sparkline>
            <x14:sparkline>
              <xm:f>'Прил 16 Расходы дошкольное'!CV68:CY68</xm:f>
              <xm:sqref>CZ68</xm:sqref>
            </x14:sparkline>
            <x14:sparkline>
              <xm:f>'Прил 16 Расходы дошкольное'!CV69:CY69</xm:f>
              <xm:sqref>CZ69</xm:sqref>
            </x14:sparkline>
            <x14:sparkline>
              <xm:f>'Прил 16 Расходы дошкольное'!CV70:CY70</xm:f>
              <xm:sqref>CZ70</xm:sqref>
            </x14:sparkline>
            <x14:sparkline>
              <xm:f>'Прил 16 Расходы дошкольное'!CV71:CY71</xm:f>
              <xm:sqref>CZ71</xm:sqref>
            </x14:sparkline>
            <x14:sparkline>
              <xm:f>'Прил 16 Расходы дошкольное'!CV72:CY72</xm:f>
              <xm:sqref>CZ72</xm:sqref>
            </x14:sparkline>
            <x14:sparkline>
              <xm:f>'Прил 16 Расходы дошкольное'!CV73:CY73</xm:f>
              <xm:sqref>CZ73</xm:sqref>
            </x14:sparkline>
            <x14:sparkline>
              <xm:f>'Прил 16 Расходы дошкольное'!CV74:CY74</xm:f>
              <xm:sqref>CZ74</xm:sqref>
            </x14:sparkline>
            <x14:sparkline>
              <xm:f>'Прил 16 Расходы дошкольное'!CV75:CY75</xm:f>
              <xm:sqref>CZ75</xm:sqref>
            </x14:sparkline>
            <x14:sparkline>
              <xm:f>'Прил 16 Расходы дошкольное'!CV76:CY76</xm:f>
              <xm:sqref>CZ76</xm:sqref>
            </x14:sparkline>
            <x14:sparkline>
              <xm:f>'Прил 16 Расходы дошкольное'!CV77:CY77</xm:f>
              <xm:sqref>CZ77</xm:sqref>
            </x14:sparkline>
            <x14:sparkline>
              <xm:f>'Прил 16 Расходы дошкольное'!CV78:CY78</xm:f>
              <xm:sqref>CZ78</xm:sqref>
            </x14:sparkline>
            <x14:sparkline>
              <xm:f>'Прил 16 Расходы дошкольное'!CV79:CY79</xm:f>
              <xm:sqref>CZ79</xm:sqref>
            </x14:sparkline>
            <x14:sparkline>
              <xm:f>'Прил 16 Расходы дошкольное'!CV80:CY80</xm:f>
              <xm:sqref>CZ80</xm:sqref>
            </x14:sparkline>
            <x14:sparkline>
              <xm:f>'Прил 16 Расходы дошкольное'!CV81:CY81</xm:f>
              <xm:sqref>CZ81</xm:sqref>
            </x14:sparkline>
            <x14:sparkline>
              <xm:f>'Прил 16 Расходы дошкольное'!CV82:CY82</xm:f>
              <xm:sqref>CZ82</xm:sqref>
            </x14:sparkline>
            <x14:sparkline>
              <xm:f>'Прил 16 Расходы дошкольное'!CV83:CY83</xm:f>
              <xm:sqref>CZ83</xm:sqref>
            </x14:sparkline>
            <x14:sparkline>
              <xm:f>'Прил 16 Расходы дошкольное'!CV84:CY84</xm:f>
              <xm:sqref>CZ84</xm:sqref>
            </x14:sparkline>
            <x14:sparkline>
              <xm:f>'Прил 16 Расходы дошкольное'!CV85:CY85</xm:f>
              <xm:sqref>CZ85</xm:sqref>
            </x14:sparkline>
            <x14:sparkline>
              <xm:f>'Прил 16 Расходы дошкольное'!CV86:CY86</xm:f>
              <xm:sqref>CZ86</xm:sqref>
            </x14:sparkline>
            <x14:sparkline>
              <xm:f>'Прил 16 Расходы дошкольное'!CV87:CY87</xm:f>
              <xm:sqref>CZ87</xm:sqref>
            </x14:sparkline>
            <x14:sparkline>
              <xm:f>'Прил 16 Расходы дошкольное'!CV88:CY88</xm:f>
              <xm:sqref>CZ88</xm:sqref>
            </x14:sparkline>
            <x14:sparkline>
              <xm:f>'Прил 16 Расходы дошкольное'!CV89:CY89</xm:f>
              <xm:sqref>CZ89</xm:sqref>
            </x14:sparkline>
            <x14:sparkline>
              <xm:f>'Прил 16 Расходы дошкольное'!CV90:CY90</xm:f>
              <xm:sqref>CZ90</xm:sqref>
            </x14:sparkline>
            <x14:sparkline>
              <xm:f>'Прил 16 Расходы дошкольное'!CV91:CY91</xm:f>
              <xm:sqref>CZ91</xm:sqref>
            </x14:sparkline>
            <x14:sparkline>
              <xm:f>'Прил 16 Расходы дошкольное'!CV92:CY92</xm:f>
              <xm:sqref>CZ92</xm:sqref>
            </x14:sparkline>
            <x14:sparkline>
              <xm:f>'Прил 16 Расходы дошкольное'!CV93:CY93</xm:f>
              <xm:sqref>CZ93</xm:sqref>
            </x14:sparkline>
            <x14:sparkline>
              <xm:f>'Прил 16 Расходы дошкольное'!CV94:CY94</xm:f>
              <xm:sqref>CZ94</xm:sqref>
            </x14:sparkline>
            <x14:sparkline>
              <xm:f>'Прил 16 Расходы дошкольное'!CV95:CY95</xm:f>
              <xm:sqref>CZ95</xm:sqref>
            </x14:sparkline>
            <x14:sparkline>
              <xm:f>'Прил 16 Расходы дошкольное'!CV96:CY96</xm:f>
              <xm:sqref>CZ96</xm:sqref>
            </x14:sparkline>
            <x14:sparkline>
              <xm:f>'Прил 16 Расходы дошкольное'!CV97:CY97</xm:f>
              <xm:sqref>CZ97</xm:sqref>
            </x14:sparkline>
            <x14:sparkline>
              <xm:f>'Прил 16 Расходы дошкольное'!CV98:CY98</xm:f>
              <xm:sqref>CZ98</xm:sqref>
            </x14:sparkline>
            <x14:sparkline>
              <xm:f>'Прил 16 Расходы дошкольное'!CV99:CY99</xm:f>
              <xm:sqref>CZ99</xm:sqref>
            </x14:sparkline>
            <x14:sparkline>
              <xm:f>'Прил 16 Расходы дошкольное'!CV100:CY100</xm:f>
              <xm:sqref>CZ100</xm:sqref>
            </x14:sparkline>
            <x14:sparkline>
              <xm:f>'Прил 16 Расходы дошкольное'!CV101:CY101</xm:f>
              <xm:sqref>CZ101</xm:sqref>
            </x14:sparkline>
            <x14:sparkline>
              <xm:f>'Прил 16 Расходы дошкольное'!CV102:CY102</xm:f>
              <xm:sqref>CZ102</xm:sqref>
            </x14:sparkline>
            <x14:sparkline>
              <xm:f>'Прил 16 Расходы дошкольное'!CV103:CY103</xm:f>
              <xm:sqref>CZ103</xm:sqref>
            </x14:sparkline>
            <x14:sparkline>
              <xm:f>'Прил 16 Расходы дошкольное'!CV104:CY104</xm:f>
              <xm:sqref>CZ104</xm:sqref>
            </x14:sparkline>
            <x14:sparkline>
              <xm:f>'Прил 16 Расходы дошкольное'!CV105:CY105</xm:f>
              <xm:sqref>CZ105</xm:sqref>
            </x14:sparkline>
            <x14:sparkline>
              <xm:f>'Прил 16 Расходы дошкольное'!CV106:CY106</xm:f>
              <xm:sqref>CZ106</xm:sqref>
            </x14:sparkline>
            <x14:sparkline>
              <xm:f>'Прил 16 Расходы дошкольное'!CV107:CY107</xm:f>
              <xm:sqref>CZ107</xm:sqref>
            </x14:sparkline>
          </x14:sparklines>
        </x14:sparklineGroup>
        <x14:sparklineGroup lineWeight="2.25" displayEmptyCellsAs="gap" markers="1">
          <x14:colorSeries rgb="FFFF0000"/>
          <x14:colorNegative theme="5"/>
          <x14:colorAxis rgb="FF000000"/>
          <x14:colorMarkers rgb="FFFF0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дошкольное'!CR14:CT14</xm:f>
              <xm:sqref>CU14</xm:sqref>
            </x14:sparkline>
            <x14:sparkline>
              <xm:f>'Прил 16 Расходы дошкольное'!CR15:CT15</xm:f>
              <xm:sqref>CU15</xm:sqref>
            </x14:sparkline>
            <x14:sparkline>
              <xm:f>'Прил 16 Расходы дошкольное'!CR16:CT16</xm:f>
              <xm:sqref>CU16</xm:sqref>
            </x14:sparkline>
            <x14:sparkline>
              <xm:f>'Прил 16 Расходы дошкольное'!CR17:CT17</xm:f>
              <xm:sqref>CU17</xm:sqref>
            </x14:sparkline>
            <x14:sparkline>
              <xm:f>'Прил 16 Расходы дошкольное'!CR18:CT18</xm:f>
              <xm:sqref>CU18</xm:sqref>
            </x14:sparkline>
            <x14:sparkline>
              <xm:f>'Прил 16 Расходы дошкольное'!CR19:CT19</xm:f>
              <xm:sqref>CU19</xm:sqref>
            </x14:sparkline>
            <x14:sparkline>
              <xm:f>'Прил 16 Расходы дошкольное'!CR20:CT20</xm:f>
              <xm:sqref>CU20</xm:sqref>
            </x14:sparkline>
            <x14:sparkline>
              <xm:f>'Прил 16 Расходы дошкольное'!CR21:CT21</xm:f>
              <xm:sqref>CU21</xm:sqref>
            </x14:sparkline>
            <x14:sparkline>
              <xm:f>'Прил 16 Расходы дошкольное'!CR22:CT22</xm:f>
              <xm:sqref>CU22</xm:sqref>
            </x14:sparkline>
            <x14:sparkline>
              <xm:f>'Прил 16 Расходы дошкольное'!CR23:CT23</xm:f>
              <xm:sqref>CU23</xm:sqref>
            </x14:sparkline>
            <x14:sparkline>
              <xm:f>'Прил 16 Расходы дошкольное'!CR24:CT24</xm:f>
              <xm:sqref>CU24</xm:sqref>
            </x14:sparkline>
            <x14:sparkline>
              <xm:f>'Прил 16 Расходы дошкольное'!CR25:CT25</xm:f>
              <xm:sqref>CU25</xm:sqref>
            </x14:sparkline>
            <x14:sparkline>
              <xm:f>'Прил 16 Расходы дошкольное'!CR26:CT26</xm:f>
              <xm:sqref>CU26</xm:sqref>
            </x14:sparkline>
            <x14:sparkline>
              <xm:f>'Прил 16 Расходы дошкольное'!CR27:CT27</xm:f>
              <xm:sqref>CU27</xm:sqref>
            </x14:sparkline>
            <x14:sparkline>
              <xm:f>'Прил 16 Расходы дошкольное'!CR28:CT28</xm:f>
              <xm:sqref>CU28</xm:sqref>
            </x14:sparkline>
            <x14:sparkline>
              <xm:f>'Прил 16 Расходы дошкольное'!CR29:CT29</xm:f>
              <xm:sqref>CU29</xm:sqref>
            </x14:sparkline>
            <x14:sparkline>
              <xm:f>'Прил 16 Расходы дошкольное'!CR30:CT30</xm:f>
              <xm:sqref>CU30</xm:sqref>
            </x14:sparkline>
            <x14:sparkline>
              <xm:f>'Прил 16 Расходы дошкольное'!CR31:CT31</xm:f>
              <xm:sqref>CU31</xm:sqref>
            </x14:sparkline>
            <x14:sparkline>
              <xm:f>'Прил 16 Расходы дошкольное'!CR32:CT32</xm:f>
              <xm:sqref>CU32</xm:sqref>
            </x14:sparkline>
            <x14:sparkline>
              <xm:f>'Прил 16 Расходы дошкольное'!CR33:CT33</xm:f>
              <xm:sqref>CU33</xm:sqref>
            </x14:sparkline>
            <x14:sparkline>
              <xm:f>'Прил 16 Расходы дошкольное'!CR34:CT34</xm:f>
              <xm:sqref>CU34</xm:sqref>
            </x14:sparkline>
            <x14:sparkline>
              <xm:f>'Прил 16 Расходы дошкольное'!CR35:CT35</xm:f>
              <xm:sqref>CU35</xm:sqref>
            </x14:sparkline>
            <x14:sparkline>
              <xm:f>'Прил 16 Расходы дошкольное'!CR36:CT36</xm:f>
              <xm:sqref>CU36</xm:sqref>
            </x14:sparkline>
            <x14:sparkline>
              <xm:f>'Прил 16 Расходы дошкольное'!CR37:CT37</xm:f>
              <xm:sqref>CU37</xm:sqref>
            </x14:sparkline>
            <x14:sparkline>
              <xm:f>'Прил 16 Расходы дошкольное'!CR38:CT38</xm:f>
              <xm:sqref>CU38</xm:sqref>
            </x14:sparkline>
            <x14:sparkline>
              <xm:f>'Прил 16 Расходы дошкольное'!CR39:CT39</xm:f>
              <xm:sqref>CU39</xm:sqref>
            </x14:sparkline>
            <x14:sparkline>
              <xm:f>'Прил 16 Расходы дошкольное'!CR40:CT40</xm:f>
              <xm:sqref>CU40</xm:sqref>
            </x14:sparkline>
            <x14:sparkline>
              <xm:f>'Прил 16 Расходы дошкольное'!CR41:CT41</xm:f>
              <xm:sqref>CU41</xm:sqref>
            </x14:sparkline>
            <x14:sparkline>
              <xm:f>'Прил 16 Расходы дошкольное'!CR42:CT42</xm:f>
              <xm:sqref>CU42</xm:sqref>
            </x14:sparkline>
            <x14:sparkline>
              <xm:f>'Прил 16 Расходы дошкольное'!CR43:CT43</xm:f>
              <xm:sqref>CU43</xm:sqref>
            </x14:sparkline>
            <x14:sparkline>
              <xm:f>'Прил 16 Расходы дошкольное'!CR44:CT44</xm:f>
              <xm:sqref>CU44</xm:sqref>
            </x14:sparkline>
            <x14:sparkline>
              <xm:f>'Прил 16 Расходы дошкольное'!CR45:CT45</xm:f>
              <xm:sqref>CU45</xm:sqref>
            </x14:sparkline>
            <x14:sparkline>
              <xm:f>'Прил 16 Расходы дошкольное'!CR46:CT46</xm:f>
              <xm:sqref>CU46</xm:sqref>
            </x14:sparkline>
            <x14:sparkline>
              <xm:f>'Прил 16 Расходы дошкольное'!CR47:CT47</xm:f>
              <xm:sqref>CU47</xm:sqref>
            </x14:sparkline>
            <x14:sparkline>
              <xm:f>'Прил 16 Расходы дошкольное'!CR48:CT48</xm:f>
              <xm:sqref>CU48</xm:sqref>
            </x14:sparkline>
            <x14:sparkline>
              <xm:f>'Прил 16 Расходы дошкольное'!CR49:CT49</xm:f>
              <xm:sqref>CU49</xm:sqref>
            </x14:sparkline>
            <x14:sparkline>
              <xm:f>'Прил 16 Расходы дошкольное'!CR50:CT50</xm:f>
              <xm:sqref>CU50</xm:sqref>
            </x14:sparkline>
            <x14:sparkline>
              <xm:f>'Прил 16 Расходы дошкольное'!CR51:CT51</xm:f>
              <xm:sqref>CU51</xm:sqref>
            </x14:sparkline>
            <x14:sparkline>
              <xm:f>'Прил 16 Расходы дошкольное'!CR52:CT52</xm:f>
              <xm:sqref>CU52</xm:sqref>
            </x14:sparkline>
            <x14:sparkline>
              <xm:f>'Прил 16 Расходы дошкольное'!CR53:CT53</xm:f>
              <xm:sqref>CU53</xm:sqref>
            </x14:sparkline>
            <x14:sparkline>
              <xm:f>'Прил 16 Расходы дошкольное'!CR54:CT54</xm:f>
              <xm:sqref>CU54</xm:sqref>
            </x14:sparkline>
            <x14:sparkline>
              <xm:f>'Прил 16 Расходы дошкольное'!CR55:CT55</xm:f>
              <xm:sqref>CU55</xm:sqref>
            </x14:sparkline>
            <x14:sparkline>
              <xm:f>'Прил 16 Расходы дошкольное'!CR56:CT56</xm:f>
              <xm:sqref>CU56</xm:sqref>
            </x14:sparkline>
            <x14:sparkline>
              <xm:f>'Прил 16 Расходы дошкольное'!CR57:CT57</xm:f>
              <xm:sqref>CU57</xm:sqref>
            </x14:sparkline>
            <x14:sparkline>
              <xm:f>'Прил 16 Расходы дошкольное'!CR58:CT58</xm:f>
              <xm:sqref>CU58</xm:sqref>
            </x14:sparkline>
            <x14:sparkline>
              <xm:f>'Прил 16 Расходы дошкольное'!CR59:CT59</xm:f>
              <xm:sqref>CU59</xm:sqref>
            </x14:sparkline>
            <x14:sparkline>
              <xm:f>'Прил 16 Расходы дошкольное'!CR60:CT60</xm:f>
              <xm:sqref>CU60</xm:sqref>
            </x14:sparkline>
            <x14:sparkline>
              <xm:f>'Прил 16 Расходы дошкольное'!CR61:CT61</xm:f>
              <xm:sqref>CU61</xm:sqref>
            </x14:sparkline>
            <x14:sparkline>
              <xm:f>'Прил 16 Расходы дошкольное'!CR62:CT62</xm:f>
              <xm:sqref>CU62</xm:sqref>
            </x14:sparkline>
            <x14:sparkline>
              <xm:f>'Прил 16 Расходы дошкольное'!CR63:CT63</xm:f>
              <xm:sqref>CU63</xm:sqref>
            </x14:sparkline>
            <x14:sparkline>
              <xm:f>'Прил 16 Расходы дошкольное'!CR64:CT64</xm:f>
              <xm:sqref>CU64</xm:sqref>
            </x14:sparkline>
            <x14:sparkline>
              <xm:f>'Прил 16 Расходы дошкольное'!CR65:CT65</xm:f>
              <xm:sqref>CU65</xm:sqref>
            </x14:sparkline>
            <x14:sparkline>
              <xm:f>'Прил 16 Расходы дошкольное'!CR66:CT66</xm:f>
              <xm:sqref>CU66</xm:sqref>
            </x14:sparkline>
            <x14:sparkline>
              <xm:f>'Прил 16 Расходы дошкольное'!CR67:CT67</xm:f>
              <xm:sqref>CU67</xm:sqref>
            </x14:sparkline>
            <x14:sparkline>
              <xm:f>'Прил 16 Расходы дошкольное'!CR68:CT68</xm:f>
              <xm:sqref>CU68</xm:sqref>
            </x14:sparkline>
            <x14:sparkline>
              <xm:f>'Прил 16 Расходы дошкольное'!CR69:CT69</xm:f>
              <xm:sqref>CU69</xm:sqref>
            </x14:sparkline>
            <x14:sparkline>
              <xm:f>'Прил 16 Расходы дошкольное'!CR70:CT70</xm:f>
              <xm:sqref>CU70</xm:sqref>
            </x14:sparkline>
            <x14:sparkline>
              <xm:f>'Прил 16 Расходы дошкольное'!CR71:CT71</xm:f>
              <xm:sqref>CU71</xm:sqref>
            </x14:sparkline>
            <x14:sparkline>
              <xm:f>'Прил 16 Расходы дошкольное'!CR72:CT72</xm:f>
              <xm:sqref>CU72</xm:sqref>
            </x14:sparkline>
            <x14:sparkline>
              <xm:f>'Прил 16 Расходы дошкольное'!CR73:CT73</xm:f>
              <xm:sqref>CU73</xm:sqref>
            </x14:sparkline>
            <x14:sparkline>
              <xm:f>'Прил 16 Расходы дошкольное'!CR74:CT74</xm:f>
              <xm:sqref>CU74</xm:sqref>
            </x14:sparkline>
            <x14:sparkline>
              <xm:f>'Прил 16 Расходы дошкольное'!CR75:CT75</xm:f>
              <xm:sqref>CU75</xm:sqref>
            </x14:sparkline>
            <x14:sparkline>
              <xm:f>'Прил 16 Расходы дошкольное'!CR76:CT76</xm:f>
              <xm:sqref>CU76</xm:sqref>
            </x14:sparkline>
            <x14:sparkline>
              <xm:f>'Прил 16 Расходы дошкольное'!CR77:CT77</xm:f>
              <xm:sqref>CU77</xm:sqref>
            </x14:sparkline>
            <x14:sparkline>
              <xm:f>'Прил 16 Расходы дошкольное'!CR78:CT78</xm:f>
              <xm:sqref>CU78</xm:sqref>
            </x14:sparkline>
            <x14:sparkline>
              <xm:f>'Прил 16 Расходы дошкольное'!CR79:CT79</xm:f>
              <xm:sqref>CU79</xm:sqref>
            </x14:sparkline>
            <x14:sparkline>
              <xm:f>'Прил 16 Расходы дошкольное'!CR80:CT80</xm:f>
              <xm:sqref>CU80</xm:sqref>
            </x14:sparkline>
            <x14:sparkline>
              <xm:f>'Прил 16 Расходы дошкольное'!CR81:CT81</xm:f>
              <xm:sqref>CU81</xm:sqref>
            </x14:sparkline>
            <x14:sparkline>
              <xm:f>'Прил 16 Расходы дошкольное'!CR82:CT82</xm:f>
              <xm:sqref>CU82</xm:sqref>
            </x14:sparkline>
            <x14:sparkline>
              <xm:f>'Прил 16 Расходы дошкольное'!CR83:CT83</xm:f>
              <xm:sqref>CU83</xm:sqref>
            </x14:sparkline>
            <x14:sparkline>
              <xm:f>'Прил 16 Расходы дошкольное'!CR84:CT84</xm:f>
              <xm:sqref>CU84</xm:sqref>
            </x14:sparkline>
            <x14:sparkline>
              <xm:f>'Прил 16 Расходы дошкольное'!CR85:CT85</xm:f>
              <xm:sqref>CU85</xm:sqref>
            </x14:sparkline>
            <x14:sparkline>
              <xm:f>'Прил 16 Расходы дошкольное'!CR86:CT86</xm:f>
              <xm:sqref>CU86</xm:sqref>
            </x14:sparkline>
            <x14:sparkline>
              <xm:f>'Прил 16 Расходы дошкольное'!CR87:CT87</xm:f>
              <xm:sqref>CU87</xm:sqref>
            </x14:sparkline>
            <x14:sparkline>
              <xm:f>'Прил 16 Расходы дошкольное'!CR88:CT88</xm:f>
              <xm:sqref>CU88</xm:sqref>
            </x14:sparkline>
            <x14:sparkline>
              <xm:f>'Прил 16 Расходы дошкольное'!CR89:CT89</xm:f>
              <xm:sqref>CU89</xm:sqref>
            </x14:sparkline>
            <x14:sparkline>
              <xm:f>'Прил 16 Расходы дошкольное'!CR90:CT90</xm:f>
              <xm:sqref>CU90</xm:sqref>
            </x14:sparkline>
            <x14:sparkline>
              <xm:f>'Прил 16 Расходы дошкольное'!CR91:CT91</xm:f>
              <xm:sqref>CU91</xm:sqref>
            </x14:sparkline>
            <x14:sparkline>
              <xm:f>'Прил 16 Расходы дошкольное'!CR92:CT92</xm:f>
              <xm:sqref>CU92</xm:sqref>
            </x14:sparkline>
            <x14:sparkline>
              <xm:f>'Прил 16 Расходы дошкольное'!CR93:CT93</xm:f>
              <xm:sqref>CU93</xm:sqref>
            </x14:sparkline>
            <x14:sparkline>
              <xm:f>'Прил 16 Расходы дошкольное'!CR94:CT94</xm:f>
              <xm:sqref>CU94</xm:sqref>
            </x14:sparkline>
            <x14:sparkline>
              <xm:f>'Прил 16 Расходы дошкольное'!CR95:CT95</xm:f>
              <xm:sqref>CU95</xm:sqref>
            </x14:sparkline>
            <x14:sparkline>
              <xm:f>'Прил 16 Расходы дошкольное'!CR96:CT96</xm:f>
              <xm:sqref>CU96</xm:sqref>
            </x14:sparkline>
            <x14:sparkline>
              <xm:f>'Прил 16 Расходы дошкольное'!CR97:CT97</xm:f>
              <xm:sqref>CU97</xm:sqref>
            </x14:sparkline>
            <x14:sparkline>
              <xm:f>'Прил 16 Расходы дошкольное'!CR98:CT98</xm:f>
              <xm:sqref>CU98</xm:sqref>
            </x14:sparkline>
            <x14:sparkline>
              <xm:f>'Прил 16 Расходы дошкольное'!CR99:CT99</xm:f>
              <xm:sqref>CU99</xm:sqref>
            </x14:sparkline>
            <x14:sparkline>
              <xm:f>'Прил 16 Расходы дошкольное'!CR100:CT100</xm:f>
              <xm:sqref>CU100</xm:sqref>
            </x14:sparkline>
            <x14:sparkline>
              <xm:f>'Прил 16 Расходы дошкольное'!CR101:CT101</xm:f>
              <xm:sqref>CU101</xm:sqref>
            </x14:sparkline>
            <x14:sparkline>
              <xm:f>'Прил 16 Расходы дошкольное'!CR102:CT102</xm:f>
              <xm:sqref>CU102</xm:sqref>
            </x14:sparkline>
            <x14:sparkline>
              <xm:f>'Прил 16 Расходы дошкольное'!CR103:CT103</xm:f>
              <xm:sqref>CU103</xm:sqref>
            </x14:sparkline>
            <x14:sparkline>
              <xm:f>'Прил 16 Расходы дошкольное'!CR104:CT104</xm:f>
              <xm:sqref>CU104</xm:sqref>
            </x14:sparkline>
            <x14:sparkline>
              <xm:f>'Прил 16 Расходы дошкольное'!CR105:CT105</xm:f>
              <xm:sqref>CU105</xm:sqref>
            </x14:sparkline>
            <x14:sparkline>
              <xm:f>'Прил 16 Расходы дошкольное'!CR106:CT106</xm:f>
              <xm:sqref>CU106</xm:sqref>
            </x14:sparkline>
            <x14:sparkline>
              <xm:f>'Прил 16 Расходы дошкольное'!CR107:CT107</xm:f>
              <xm:sqref>CU107</xm:sqref>
            </x14:sparkline>
          </x14:sparklines>
        </x14:sparklineGroup>
        <x14:sparklineGroup lineWeight="2.25" displayEmptyCellsAs="gap" markers="1">
          <x14:colorSeries theme="9" tint="-0.249977111117893"/>
          <x14:colorNegative theme="5"/>
          <x14:colorAxis rgb="FF000000"/>
          <x14:colorMarkers theme="9" tint="0.39997558519241921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дошкольное'!CN14:CP14</xm:f>
              <xm:sqref>CQ14</xm:sqref>
            </x14:sparkline>
            <x14:sparkline>
              <xm:f>'Прил 16 Расходы дошкольное'!CN15:CP15</xm:f>
              <xm:sqref>CQ15</xm:sqref>
            </x14:sparkline>
            <x14:sparkline>
              <xm:f>'Прил 16 Расходы дошкольное'!CN16:CP16</xm:f>
              <xm:sqref>CQ16</xm:sqref>
            </x14:sparkline>
            <x14:sparkline>
              <xm:f>'Прил 16 Расходы дошкольное'!CN17:CP17</xm:f>
              <xm:sqref>CQ17</xm:sqref>
            </x14:sparkline>
            <x14:sparkline>
              <xm:f>'Прил 16 Расходы дошкольное'!CN18:CP18</xm:f>
              <xm:sqref>CQ18</xm:sqref>
            </x14:sparkline>
            <x14:sparkline>
              <xm:f>'Прил 16 Расходы дошкольное'!CN19:CP19</xm:f>
              <xm:sqref>CQ19</xm:sqref>
            </x14:sparkline>
            <x14:sparkline>
              <xm:f>'Прил 16 Расходы дошкольное'!CN20:CP20</xm:f>
              <xm:sqref>CQ20</xm:sqref>
            </x14:sparkline>
            <x14:sparkline>
              <xm:f>'Прил 16 Расходы дошкольное'!CN21:CP21</xm:f>
              <xm:sqref>CQ21</xm:sqref>
            </x14:sparkline>
            <x14:sparkline>
              <xm:f>'Прил 16 Расходы дошкольное'!CN22:CP22</xm:f>
              <xm:sqref>CQ22</xm:sqref>
            </x14:sparkline>
            <x14:sparkline>
              <xm:f>'Прил 16 Расходы дошкольное'!CN23:CP23</xm:f>
              <xm:sqref>CQ23</xm:sqref>
            </x14:sparkline>
            <x14:sparkline>
              <xm:f>'Прил 16 Расходы дошкольное'!CN24:CP24</xm:f>
              <xm:sqref>CQ24</xm:sqref>
            </x14:sparkline>
            <x14:sparkline>
              <xm:f>'Прил 16 Расходы дошкольное'!CN25:CP25</xm:f>
              <xm:sqref>CQ25</xm:sqref>
            </x14:sparkline>
            <x14:sparkline>
              <xm:f>'Прил 16 Расходы дошкольное'!CN26:CP26</xm:f>
              <xm:sqref>CQ26</xm:sqref>
            </x14:sparkline>
            <x14:sparkline>
              <xm:f>'Прил 16 Расходы дошкольное'!CN27:CP27</xm:f>
              <xm:sqref>CQ27</xm:sqref>
            </x14:sparkline>
            <x14:sparkline>
              <xm:f>'Прил 16 Расходы дошкольное'!CN28:CP28</xm:f>
              <xm:sqref>CQ28</xm:sqref>
            </x14:sparkline>
            <x14:sparkline>
              <xm:f>'Прил 16 Расходы дошкольное'!CN29:CP29</xm:f>
              <xm:sqref>CQ29</xm:sqref>
            </x14:sparkline>
            <x14:sparkline>
              <xm:f>'Прил 16 Расходы дошкольное'!CN30:CP30</xm:f>
              <xm:sqref>CQ30</xm:sqref>
            </x14:sparkline>
            <x14:sparkline>
              <xm:f>'Прил 16 Расходы дошкольное'!CN31:CP31</xm:f>
              <xm:sqref>CQ31</xm:sqref>
            </x14:sparkline>
            <x14:sparkline>
              <xm:f>'Прил 16 Расходы дошкольное'!CN32:CP32</xm:f>
              <xm:sqref>CQ32</xm:sqref>
            </x14:sparkline>
            <x14:sparkline>
              <xm:f>'Прил 16 Расходы дошкольное'!CN33:CP33</xm:f>
              <xm:sqref>CQ33</xm:sqref>
            </x14:sparkline>
            <x14:sparkline>
              <xm:f>'Прил 16 Расходы дошкольное'!CN34:CP34</xm:f>
              <xm:sqref>CQ34</xm:sqref>
            </x14:sparkline>
            <x14:sparkline>
              <xm:f>'Прил 16 Расходы дошкольное'!CN35:CP35</xm:f>
              <xm:sqref>CQ35</xm:sqref>
            </x14:sparkline>
            <x14:sparkline>
              <xm:f>'Прил 16 Расходы дошкольное'!CN36:CP36</xm:f>
              <xm:sqref>CQ36</xm:sqref>
            </x14:sparkline>
            <x14:sparkline>
              <xm:f>'Прил 16 Расходы дошкольное'!CN37:CP37</xm:f>
              <xm:sqref>CQ37</xm:sqref>
            </x14:sparkline>
            <x14:sparkline>
              <xm:f>'Прил 16 Расходы дошкольное'!CN38:CP38</xm:f>
              <xm:sqref>CQ38</xm:sqref>
            </x14:sparkline>
            <x14:sparkline>
              <xm:f>'Прил 16 Расходы дошкольное'!CN39:CP39</xm:f>
              <xm:sqref>CQ39</xm:sqref>
            </x14:sparkline>
            <x14:sparkline>
              <xm:f>'Прил 16 Расходы дошкольное'!CN40:CP40</xm:f>
              <xm:sqref>CQ40</xm:sqref>
            </x14:sparkline>
            <x14:sparkline>
              <xm:f>'Прил 16 Расходы дошкольное'!CN41:CP41</xm:f>
              <xm:sqref>CQ41</xm:sqref>
            </x14:sparkline>
            <x14:sparkline>
              <xm:f>'Прил 16 Расходы дошкольное'!CN42:CP42</xm:f>
              <xm:sqref>CQ42</xm:sqref>
            </x14:sparkline>
            <x14:sparkline>
              <xm:f>'Прил 16 Расходы дошкольное'!CN43:CP43</xm:f>
              <xm:sqref>CQ43</xm:sqref>
            </x14:sparkline>
            <x14:sparkline>
              <xm:f>'Прил 16 Расходы дошкольное'!CN44:CP44</xm:f>
              <xm:sqref>CQ44</xm:sqref>
            </x14:sparkline>
            <x14:sparkline>
              <xm:f>'Прил 16 Расходы дошкольное'!CN45:CP45</xm:f>
              <xm:sqref>CQ45</xm:sqref>
            </x14:sparkline>
            <x14:sparkline>
              <xm:f>'Прил 16 Расходы дошкольное'!CN46:CP46</xm:f>
              <xm:sqref>CQ46</xm:sqref>
            </x14:sparkline>
            <x14:sparkline>
              <xm:f>'Прил 16 Расходы дошкольное'!CN47:CP47</xm:f>
              <xm:sqref>CQ47</xm:sqref>
            </x14:sparkline>
            <x14:sparkline>
              <xm:f>'Прил 16 Расходы дошкольное'!CN48:CP48</xm:f>
              <xm:sqref>CQ48</xm:sqref>
            </x14:sparkline>
            <x14:sparkline>
              <xm:f>'Прил 16 Расходы дошкольное'!CN49:CP49</xm:f>
              <xm:sqref>CQ49</xm:sqref>
            </x14:sparkline>
            <x14:sparkline>
              <xm:f>'Прил 16 Расходы дошкольное'!CN50:CP50</xm:f>
              <xm:sqref>CQ50</xm:sqref>
            </x14:sparkline>
            <x14:sparkline>
              <xm:f>'Прил 16 Расходы дошкольное'!CN51:CP51</xm:f>
              <xm:sqref>CQ51</xm:sqref>
            </x14:sparkline>
            <x14:sparkline>
              <xm:f>'Прил 16 Расходы дошкольное'!CN52:CP52</xm:f>
              <xm:sqref>CQ52</xm:sqref>
            </x14:sparkline>
            <x14:sparkline>
              <xm:f>'Прил 16 Расходы дошкольное'!CN53:CP53</xm:f>
              <xm:sqref>CQ53</xm:sqref>
            </x14:sparkline>
            <x14:sparkline>
              <xm:f>'Прил 16 Расходы дошкольное'!CN54:CP54</xm:f>
              <xm:sqref>CQ54</xm:sqref>
            </x14:sparkline>
            <x14:sparkline>
              <xm:f>'Прил 16 Расходы дошкольное'!CN55:CP55</xm:f>
              <xm:sqref>CQ55</xm:sqref>
            </x14:sparkline>
            <x14:sparkline>
              <xm:f>'Прил 16 Расходы дошкольное'!CN56:CP56</xm:f>
              <xm:sqref>CQ56</xm:sqref>
            </x14:sparkline>
            <x14:sparkline>
              <xm:f>'Прил 16 Расходы дошкольное'!CN57:CP57</xm:f>
              <xm:sqref>CQ57</xm:sqref>
            </x14:sparkline>
            <x14:sparkline>
              <xm:f>'Прил 16 Расходы дошкольное'!CN58:CP58</xm:f>
              <xm:sqref>CQ58</xm:sqref>
            </x14:sparkline>
            <x14:sparkline>
              <xm:f>'Прил 16 Расходы дошкольное'!CN59:CP59</xm:f>
              <xm:sqref>CQ59</xm:sqref>
            </x14:sparkline>
            <x14:sparkline>
              <xm:f>'Прил 16 Расходы дошкольное'!CN60:CP60</xm:f>
              <xm:sqref>CQ60</xm:sqref>
            </x14:sparkline>
            <x14:sparkline>
              <xm:f>'Прил 16 Расходы дошкольное'!CN61:CP61</xm:f>
              <xm:sqref>CQ61</xm:sqref>
            </x14:sparkline>
            <x14:sparkline>
              <xm:f>'Прил 16 Расходы дошкольное'!CN62:CP62</xm:f>
              <xm:sqref>CQ62</xm:sqref>
            </x14:sparkline>
            <x14:sparkline>
              <xm:f>'Прил 16 Расходы дошкольное'!CN63:CP63</xm:f>
              <xm:sqref>CQ63</xm:sqref>
            </x14:sparkline>
            <x14:sparkline>
              <xm:f>'Прил 16 Расходы дошкольное'!CN64:CP64</xm:f>
              <xm:sqref>CQ64</xm:sqref>
            </x14:sparkline>
            <x14:sparkline>
              <xm:f>'Прил 16 Расходы дошкольное'!CN65:CP65</xm:f>
              <xm:sqref>CQ65</xm:sqref>
            </x14:sparkline>
            <x14:sparkline>
              <xm:f>'Прил 16 Расходы дошкольное'!CN66:CP66</xm:f>
              <xm:sqref>CQ66</xm:sqref>
            </x14:sparkline>
            <x14:sparkline>
              <xm:f>'Прил 16 Расходы дошкольное'!CN67:CP67</xm:f>
              <xm:sqref>CQ67</xm:sqref>
            </x14:sparkline>
            <x14:sparkline>
              <xm:f>'Прил 16 Расходы дошкольное'!CN68:CP68</xm:f>
              <xm:sqref>CQ68</xm:sqref>
            </x14:sparkline>
            <x14:sparkline>
              <xm:f>'Прил 16 Расходы дошкольное'!CN69:CP69</xm:f>
              <xm:sqref>CQ69</xm:sqref>
            </x14:sparkline>
            <x14:sparkline>
              <xm:f>'Прил 16 Расходы дошкольное'!CN70:CP70</xm:f>
              <xm:sqref>CQ70</xm:sqref>
            </x14:sparkline>
            <x14:sparkline>
              <xm:f>'Прил 16 Расходы дошкольное'!CN71:CP71</xm:f>
              <xm:sqref>CQ71</xm:sqref>
            </x14:sparkline>
            <x14:sparkline>
              <xm:f>'Прил 16 Расходы дошкольное'!CN72:CP72</xm:f>
              <xm:sqref>CQ72</xm:sqref>
            </x14:sparkline>
            <x14:sparkline>
              <xm:f>'Прил 16 Расходы дошкольное'!CN73:CP73</xm:f>
              <xm:sqref>CQ73</xm:sqref>
            </x14:sparkline>
            <x14:sparkline>
              <xm:f>'Прил 16 Расходы дошкольное'!CN74:CP74</xm:f>
              <xm:sqref>CQ74</xm:sqref>
            </x14:sparkline>
            <x14:sparkline>
              <xm:f>'Прил 16 Расходы дошкольное'!CN75:CP75</xm:f>
              <xm:sqref>CQ75</xm:sqref>
            </x14:sparkline>
            <x14:sparkline>
              <xm:f>'Прил 16 Расходы дошкольное'!CN76:CP76</xm:f>
              <xm:sqref>CQ76</xm:sqref>
            </x14:sparkline>
            <x14:sparkline>
              <xm:f>'Прил 16 Расходы дошкольное'!CN77:CP77</xm:f>
              <xm:sqref>CQ77</xm:sqref>
            </x14:sparkline>
            <x14:sparkline>
              <xm:f>'Прил 16 Расходы дошкольное'!CN78:CP78</xm:f>
              <xm:sqref>CQ78</xm:sqref>
            </x14:sparkline>
            <x14:sparkline>
              <xm:f>'Прил 16 Расходы дошкольное'!CN79:CP79</xm:f>
              <xm:sqref>CQ79</xm:sqref>
            </x14:sparkline>
            <x14:sparkline>
              <xm:f>'Прил 16 Расходы дошкольное'!CN80:CP80</xm:f>
              <xm:sqref>CQ80</xm:sqref>
            </x14:sparkline>
            <x14:sparkline>
              <xm:f>'Прил 16 Расходы дошкольное'!CN81:CP81</xm:f>
              <xm:sqref>CQ81</xm:sqref>
            </x14:sparkline>
            <x14:sparkline>
              <xm:f>'Прил 16 Расходы дошкольное'!CN82:CP82</xm:f>
              <xm:sqref>CQ82</xm:sqref>
            </x14:sparkline>
            <x14:sparkline>
              <xm:f>'Прил 16 Расходы дошкольное'!CN83:CP83</xm:f>
              <xm:sqref>CQ83</xm:sqref>
            </x14:sparkline>
            <x14:sparkline>
              <xm:f>'Прил 16 Расходы дошкольное'!CN84:CP84</xm:f>
              <xm:sqref>CQ84</xm:sqref>
            </x14:sparkline>
            <x14:sparkline>
              <xm:f>'Прил 16 Расходы дошкольное'!CN85:CP85</xm:f>
              <xm:sqref>CQ85</xm:sqref>
            </x14:sparkline>
            <x14:sparkline>
              <xm:f>'Прил 16 Расходы дошкольное'!CN86:CP86</xm:f>
              <xm:sqref>CQ86</xm:sqref>
            </x14:sparkline>
            <x14:sparkline>
              <xm:f>'Прил 16 Расходы дошкольное'!CN87:CP87</xm:f>
              <xm:sqref>CQ87</xm:sqref>
            </x14:sparkline>
            <x14:sparkline>
              <xm:f>'Прил 16 Расходы дошкольное'!CN88:CP88</xm:f>
              <xm:sqref>CQ88</xm:sqref>
            </x14:sparkline>
            <x14:sparkline>
              <xm:f>'Прил 16 Расходы дошкольное'!CN89:CP89</xm:f>
              <xm:sqref>CQ89</xm:sqref>
            </x14:sparkline>
            <x14:sparkline>
              <xm:f>'Прил 16 Расходы дошкольное'!CN90:CP90</xm:f>
              <xm:sqref>CQ90</xm:sqref>
            </x14:sparkline>
            <x14:sparkline>
              <xm:f>'Прил 16 Расходы дошкольное'!CN91:CP91</xm:f>
              <xm:sqref>CQ91</xm:sqref>
            </x14:sparkline>
            <x14:sparkline>
              <xm:f>'Прил 16 Расходы дошкольное'!CN92:CP92</xm:f>
              <xm:sqref>CQ92</xm:sqref>
            </x14:sparkline>
            <x14:sparkline>
              <xm:f>'Прил 16 Расходы дошкольное'!CN93:CP93</xm:f>
              <xm:sqref>CQ93</xm:sqref>
            </x14:sparkline>
            <x14:sparkline>
              <xm:f>'Прил 16 Расходы дошкольное'!CN94:CP94</xm:f>
              <xm:sqref>CQ94</xm:sqref>
            </x14:sparkline>
            <x14:sparkline>
              <xm:f>'Прил 16 Расходы дошкольное'!CN95:CP95</xm:f>
              <xm:sqref>CQ95</xm:sqref>
            </x14:sparkline>
            <x14:sparkline>
              <xm:f>'Прил 16 Расходы дошкольное'!CN96:CP96</xm:f>
              <xm:sqref>CQ96</xm:sqref>
            </x14:sparkline>
            <x14:sparkline>
              <xm:f>'Прил 16 Расходы дошкольное'!CN97:CP97</xm:f>
              <xm:sqref>CQ97</xm:sqref>
            </x14:sparkline>
            <x14:sparkline>
              <xm:f>'Прил 16 Расходы дошкольное'!CN98:CP98</xm:f>
              <xm:sqref>CQ98</xm:sqref>
            </x14:sparkline>
            <x14:sparkline>
              <xm:f>'Прил 16 Расходы дошкольное'!CN99:CP99</xm:f>
              <xm:sqref>CQ99</xm:sqref>
            </x14:sparkline>
            <x14:sparkline>
              <xm:f>'Прил 16 Расходы дошкольное'!CN100:CP100</xm:f>
              <xm:sqref>CQ100</xm:sqref>
            </x14:sparkline>
            <x14:sparkline>
              <xm:f>'Прил 16 Расходы дошкольное'!CN101:CP101</xm:f>
              <xm:sqref>CQ101</xm:sqref>
            </x14:sparkline>
            <x14:sparkline>
              <xm:f>'Прил 16 Расходы дошкольное'!CN102:CP102</xm:f>
              <xm:sqref>CQ102</xm:sqref>
            </x14:sparkline>
            <x14:sparkline>
              <xm:f>'Прил 16 Расходы дошкольное'!CN103:CP103</xm:f>
              <xm:sqref>CQ103</xm:sqref>
            </x14:sparkline>
            <x14:sparkline>
              <xm:f>'Прил 16 Расходы дошкольное'!CN104:CP104</xm:f>
              <xm:sqref>CQ104</xm:sqref>
            </x14:sparkline>
            <x14:sparkline>
              <xm:f>'Прил 16 Расходы дошкольное'!CN105:CP105</xm:f>
              <xm:sqref>CQ105</xm:sqref>
            </x14:sparkline>
            <x14:sparkline>
              <xm:f>'Прил 16 Расходы дошкольное'!CN106:CP106</xm:f>
              <xm:sqref>CQ106</xm:sqref>
            </x14:sparkline>
            <x14:sparkline>
              <xm:f>'Прил 16 Расходы дошкольное'!CN107:CP107</xm:f>
              <xm:sqref>CQ107</xm:sqref>
            </x14:sparkline>
          </x14:sparklines>
        </x14:sparklineGroup>
        <x14:sparklineGroup lineWeight="2.25" displayEmptyCellsAs="gap" markers="1">
          <x14:colorSeries theme="5" tint="-0.249977111117893"/>
          <x14:colorNegative theme="5"/>
          <x14:colorAxis rgb="FF000000"/>
          <x14:colorMarkers theme="5" tint="0.39997558519241921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дошкольное'!CJ14:CL14</xm:f>
              <xm:sqref>CM14</xm:sqref>
            </x14:sparkline>
            <x14:sparkline>
              <xm:f>'Прил 16 Расходы дошкольное'!CJ15:CL15</xm:f>
              <xm:sqref>CM15</xm:sqref>
            </x14:sparkline>
            <x14:sparkline>
              <xm:f>'Прил 16 Расходы дошкольное'!CJ16:CL16</xm:f>
              <xm:sqref>CM16</xm:sqref>
            </x14:sparkline>
            <x14:sparkline>
              <xm:f>'Прил 16 Расходы дошкольное'!CJ17:CL17</xm:f>
              <xm:sqref>CM17</xm:sqref>
            </x14:sparkline>
            <x14:sparkline>
              <xm:f>'Прил 16 Расходы дошкольное'!CJ18:CL18</xm:f>
              <xm:sqref>CM18</xm:sqref>
            </x14:sparkline>
            <x14:sparkline>
              <xm:f>'Прил 16 Расходы дошкольное'!CJ19:CL19</xm:f>
              <xm:sqref>CM19</xm:sqref>
            </x14:sparkline>
            <x14:sparkline>
              <xm:f>'Прил 16 Расходы дошкольное'!CJ20:CL20</xm:f>
              <xm:sqref>CM20</xm:sqref>
            </x14:sparkline>
            <x14:sparkline>
              <xm:f>'Прил 16 Расходы дошкольное'!CJ21:CL21</xm:f>
              <xm:sqref>CM21</xm:sqref>
            </x14:sparkline>
            <x14:sparkline>
              <xm:f>'Прил 16 Расходы дошкольное'!CJ22:CL22</xm:f>
              <xm:sqref>CM22</xm:sqref>
            </x14:sparkline>
            <x14:sparkline>
              <xm:f>'Прил 16 Расходы дошкольное'!CJ23:CL23</xm:f>
              <xm:sqref>CM23</xm:sqref>
            </x14:sparkline>
            <x14:sparkline>
              <xm:f>'Прил 16 Расходы дошкольное'!CJ24:CL24</xm:f>
              <xm:sqref>CM24</xm:sqref>
            </x14:sparkline>
            <x14:sparkline>
              <xm:f>'Прил 16 Расходы дошкольное'!CJ25:CL25</xm:f>
              <xm:sqref>CM25</xm:sqref>
            </x14:sparkline>
            <x14:sparkline>
              <xm:f>'Прил 16 Расходы дошкольное'!CJ26:CL26</xm:f>
              <xm:sqref>CM26</xm:sqref>
            </x14:sparkline>
            <x14:sparkline>
              <xm:f>'Прил 16 Расходы дошкольное'!CJ27:CL27</xm:f>
              <xm:sqref>CM27</xm:sqref>
            </x14:sparkline>
            <x14:sparkline>
              <xm:f>'Прил 16 Расходы дошкольное'!CJ28:CL28</xm:f>
              <xm:sqref>CM28</xm:sqref>
            </x14:sparkline>
            <x14:sparkline>
              <xm:f>'Прил 16 Расходы дошкольное'!CJ29:CL29</xm:f>
              <xm:sqref>CM29</xm:sqref>
            </x14:sparkline>
            <x14:sparkline>
              <xm:f>'Прил 16 Расходы дошкольное'!CJ30:CL30</xm:f>
              <xm:sqref>CM30</xm:sqref>
            </x14:sparkline>
            <x14:sparkline>
              <xm:f>'Прил 16 Расходы дошкольное'!CJ31:CL31</xm:f>
              <xm:sqref>CM31</xm:sqref>
            </x14:sparkline>
            <x14:sparkline>
              <xm:f>'Прил 16 Расходы дошкольное'!CJ32:CL32</xm:f>
              <xm:sqref>CM32</xm:sqref>
            </x14:sparkline>
            <x14:sparkline>
              <xm:f>'Прил 16 Расходы дошкольное'!CJ33:CL33</xm:f>
              <xm:sqref>CM33</xm:sqref>
            </x14:sparkline>
            <x14:sparkline>
              <xm:f>'Прил 16 Расходы дошкольное'!CJ34:CL34</xm:f>
              <xm:sqref>CM34</xm:sqref>
            </x14:sparkline>
            <x14:sparkline>
              <xm:f>'Прил 16 Расходы дошкольное'!CJ35:CL35</xm:f>
              <xm:sqref>CM35</xm:sqref>
            </x14:sparkline>
            <x14:sparkline>
              <xm:f>'Прил 16 Расходы дошкольное'!CJ36:CL36</xm:f>
              <xm:sqref>CM36</xm:sqref>
            </x14:sparkline>
            <x14:sparkline>
              <xm:f>'Прил 16 Расходы дошкольное'!CJ37:CL37</xm:f>
              <xm:sqref>CM37</xm:sqref>
            </x14:sparkline>
            <x14:sparkline>
              <xm:f>'Прил 16 Расходы дошкольное'!CJ38:CL38</xm:f>
              <xm:sqref>CM38</xm:sqref>
            </x14:sparkline>
            <x14:sparkline>
              <xm:f>'Прил 16 Расходы дошкольное'!CJ39:CL39</xm:f>
              <xm:sqref>CM39</xm:sqref>
            </x14:sparkline>
            <x14:sparkline>
              <xm:f>'Прил 16 Расходы дошкольное'!CJ40:CL40</xm:f>
              <xm:sqref>CM40</xm:sqref>
            </x14:sparkline>
            <x14:sparkline>
              <xm:f>'Прил 16 Расходы дошкольное'!CJ41:CL41</xm:f>
              <xm:sqref>CM41</xm:sqref>
            </x14:sparkline>
            <x14:sparkline>
              <xm:f>'Прил 16 Расходы дошкольное'!CJ42:CL42</xm:f>
              <xm:sqref>CM42</xm:sqref>
            </x14:sparkline>
            <x14:sparkline>
              <xm:f>'Прил 16 Расходы дошкольное'!CJ43:CL43</xm:f>
              <xm:sqref>CM43</xm:sqref>
            </x14:sparkline>
            <x14:sparkline>
              <xm:f>'Прил 16 Расходы дошкольное'!CJ44:CL44</xm:f>
              <xm:sqref>CM44</xm:sqref>
            </x14:sparkline>
            <x14:sparkline>
              <xm:f>'Прил 16 Расходы дошкольное'!CJ45:CL45</xm:f>
              <xm:sqref>CM45</xm:sqref>
            </x14:sparkline>
            <x14:sparkline>
              <xm:f>'Прил 16 Расходы дошкольное'!CJ46:CL46</xm:f>
              <xm:sqref>CM46</xm:sqref>
            </x14:sparkline>
            <x14:sparkline>
              <xm:f>'Прил 16 Расходы дошкольное'!CJ47:CL47</xm:f>
              <xm:sqref>CM47</xm:sqref>
            </x14:sparkline>
            <x14:sparkline>
              <xm:f>'Прил 16 Расходы дошкольное'!CJ48:CL48</xm:f>
              <xm:sqref>CM48</xm:sqref>
            </x14:sparkline>
            <x14:sparkline>
              <xm:f>'Прил 16 Расходы дошкольное'!CJ49:CL49</xm:f>
              <xm:sqref>CM49</xm:sqref>
            </x14:sparkline>
            <x14:sparkline>
              <xm:f>'Прил 16 Расходы дошкольное'!CJ50:CL50</xm:f>
              <xm:sqref>CM50</xm:sqref>
            </x14:sparkline>
            <x14:sparkline>
              <xm:f>'Прил 16 Расходы дошкольное'!CJ51:CL51</xm:f>
              <xm:sqref>CM51</xm:sqref>
            </x14:sparkline>
            <x14:sparkline>
              <xm:f>'Прил 16 Расходы дошкольное'!CJ52:CL52</xm:f>
              <xm:sqref>CM52</xm:sqref>
            </x14:sparkline>
            <x14:sparkline>
              <xm:f>'Прил 16 Расходы дошкольное'!CJ53:CL53</xm:f>
              <xm:sqref>CM53</xm:sqref>
            </x14:sparkline>
            <x14:sparkline>
              <xm:f>'Прил 16 Расходы дошкольное'!CJ54:CL54</xm:f>
              <xm:sqref>CM54</xm:sqref>
            </x14:sparkline>
            <x14:sparkline>
              <xm:f>'Прил 16 Расходы дошкольное'!CJ55:CL55</xm:f>
              <xm:sqref>CM55</xm:sqref>
            </x14:sparkline>
            <x14:sparkline>
              <xm:f>'Прил 16 Расходы дошкольное'!CJ56:CL56</xm:f>
              <xm:sqref>CM56</xm:sqref>
            </x14:sparkline>
            <x14:sparkline>
              <xm:f>'Прил 16 Расходы дошкольное'!CJ57:CL57</xm:f>
              <xm:sqref>CM57</xm:sqref>
            </x14:sparkline>
            <x14:sparkline>
              <xm:f>'Прил 16 Расходы дошкольное'!CJ58:CL58</xm:f>
              <xm:sqref>CM58</xm:sqref>
            </x14:sparkline>
            <x14:sparkline>
              <xm:f>'Прил 16 Расходы дошкольное'!CJ59:CL59</xm:f>
              <xm:sqref>CM59</xm:sqref>
            </x14:sparkline>
            <x14:sparkline>
              <xm:f>'Прил 16 Расходы дошкольное'!CJ60:CL60</xm:f>
              <xm:sqref>CM60</xm:sqref>
            </x14:sparkline>
            <x14:sparkline>
              <xm:f>'Прил 16 Расходы дошкольное'!CJ61:CL61</xm:f>
              <xm:sqref>CM61</xm:sqref>
            </x14:sparkline>
            <x14:sparkline>
              <xm:f>'Прил 16 Расходы дошкольное'!CJ62:CL62</xm:f>
              <xm:sqref>CM62</xm:sqref>
            </x14:sparkline>
            <x14:sparkline>
              <xm:f>'Прил 16 Расходы дошкольное'!CJ63:CL63</xm:f>
              <xm:sqref>CM63</xm:sqref>
            </x14:sparkline>
            <x14:sparkline>
              <xm:f>'Прил 16 Расходы дошкольное'!CJ64:CL64</xm:f>
              <xm:sqref>CM64</xm:sqref>
            </x14:sparkline>
            <x14:sparkline>
              <xm:f>'Прил 16 Расходы дошкольное'!CJ65:CL65</xm:f>
              <xm:sqref>CM65</xm:sqref>
            </x14:sparkline>
            <x14:sparkline>
              <xm:f>'Прил 16 Расходы дошкольное'!CJ66:CL66</xm:f>
              <xm:sqref>CM66</xm:sqref>
            </x14:sparkline>
            <x14:sparkline>
              <xm:f>'Прил 16 Расходы дошкольное'!CJ67:CL67</xm:f>
              <xm:sqref>CM67</xm:sqref>
            </x14:sparkline>
            <x14:sparkline>
              <xm:f>'Прил 16 Расходы дошкольное'!CJ68:CL68</xm:f>
              <xm:sqref>CM68</xm:sqref>
            </x14:sparkline>
            <x14:sparkline>
              <xm:f>'Прил 16 Расходы дошкольное'!CJ69:CL69</xm:f>
              <xm:sqref>CM69</xm:sqref>
            </x14:sparkline>
            <x14:sparkline>
              <xm:f>'Прил 16 Расходы дошкольное'!CJ70:CL70</xm:f>
              <xm:sqref>CM70</xm:sqref>
            </x14:sparkline>
            <x14:sparkline>
              <xm:f>'Прил 16 Расходы дошкольное'!CJ71:CL71</xm:f>
              <xm:sqref>CM71</xm:sqref>
            </x14:sparkline>
            <x14:sparkline>
              <xm:f>'Прил 16 Расходы дошкольное'!CJ72:CL72</xm:f>
              <xm:sqref>CM72</xm:sqref>
            </x14:sparkline>
            <x14:sparkline>
              <xm:f>'Прил 16 Расходы дошкольное'!CJ73:CL73</xm:f>
              <xm:sqref>CM73</xm:sqref>
            </x14:sparkline>
            <x14:sparkline>
              <xm:f>'Прил 16 Расходы дошкольное'!CJ74:CL74</xm:f>
              <xm:sqref>CM74</xm:sqref>
            </x14:sparkline>
            <x14:sparkline>
              <xm:f>'Прил 16 Расходы дошкольное'!CJ75:CL75</xm:f>
              <xm:sqref>CM75</xm:sqref>
            </x14:sparkline>
            <x14:sparkline>
              <xm:f>'Прил 16 Расходы дошкольное'!CJ76:CL76</xm:f>
              <xm:sqref>CM76</xm:sqref>
            </x14:sparkline>
            <x14:sparkline>
              <xm:f>'Прил 16 Расходы дошкольное'!CJ77:CL77</xm:f>
              <xm:sqref>CM77</xm:sqref>
            </x14:sparkline>
            <x14:sparkline>
              <xm:f>'Прил 16 Расходы дошкольное'!CJ78:CL78</xm:f>
              <xm:sqref>CM78</xm:sqref>
            </x14:sparkline>
            <x14:sparkline>
              <xm:f>'Прил 16 Расходы дошкольное'!CJ79:CL79</xm:f>
              <xm:sqref>CM79</xm:sqref>
            </x14:sparkline>
            <x14:sparkline>
              <xm:f>'Прил 16 Расходы дошкольное'!CJ80:CL80</xm:f>
              <xm:sqref>CM80</xm:sqref>
            </x14:sparkline>
            <x14:sparkline>
              <xm:f>'Прил 16 Расходы дошкольное'!CJ81:CL81</xm:f>
              <xm:sqref>CM81</xm:sqref>
            </x14:sparkline>
            <x14:sparkline>
              <xm:f>'Прил 16 Расходы дошкольное'!CJ82:CL82</xm:f>
              <xm:sqref>CM82</xm:sqref>
            </x14:sparkline>
            <x14:sparkline>
              <xm:f>'Прил 16 Расходы дошкольное'!CJ83:CL83</xm:f>
              <xm:sqref>CM83</xm:sqref>
            </x14:sparkline>
            <x14:sparkline>
              <xm:f>'Прил 16 Расходы дошкольное'!CJ84:CL84</xm:f>
              <xm:sqref>CM84</xm:sqref>
            </x14:sparkline>
            <x14:sparkline>
              <xm:f>'Прил 16 Расходы дошкольное'!CJ85:CL85</xm:f>
              <xm:sqref>CM85</xm:sqref>
            </x14:sparkline>
            <x14:sparkline>
              <xm:f>'Прил 16 Расходы дошкольное'!CJ86:CL86</xm:f>
              <xm:sqref>CM86</xm:sqref>
            </x14:sparkline>
            <x14:sparkline>
              <xm:f>'Прил 16 Расходы дошкольное'!CJ87:CL87</xm:f>
              <xm:sqref>CM87</xm:sqref>
            </x14:sparkline>
            <x14:sparkline>
              <xm:f>'Прил 16 Расходы дошкольное'!CJ88:CL88</xm:f>
              <xm:sqref>CM88</xm:sqref>
            </x14:sparkline>
            <x14:sparkline>
              <xm:f>'Прил 16 Расходы дошкольное'!CJ89:CL89</xm:f>
              <xm:sqref>CM89</xm:sqref>
            </x14:sparkline>
            <x14:sparkline>
              <xm:f>'Прил 16 Расходы дошкольное'!CJ90:CL90</xm:f>
              <xm:sqref>CM90</xm:sqref>
            </x14:sparkline>
            <x14:sparkline>
              <xm:f>'Прил 16 Расходы дошкольное'!CJ91:CL91</xm:f>
              <xm:sqref>CM91</xm:sqref>
            </x14:sparkline>
            <x14:sparkline>
              <xm:f>'Прил 16 Расходы дошкольное'!CJ92:CL92</xm:f>
              <xm:sqref>CM92</xm:sqref>
            </x14:sparkline>
            <x14:sparkline>
              <xm:f>'Прил 16 Расходы дошкольное'!CJ93:CL93</xm:f>
              <xm:sqref>CM93</xm:sqref>
            </x14:sparkline>
            <x14:sparkline>
              <xm:f>'Прил 16 Расходы дошкольное'!CJ94:CL94</xm:f>
              <xm:sqref>CM94</xm:sqref>
            </x14:sparkline>
            <x14:sparkline>
              <xm:f>'Прил 16 Расходы дошкольное'!CJ95:CL95</xm:f>
              <xm:sqref>CM95</xm:sqref>
            </x14:sparkline>
            <x14:sparkline>
              <xm:f>'Прил 16 Расходы дошкольное'!CJ96:CL96</xm:f>
              <xm:sqref>CM96</xm:sqref>
            </x14:sparkline>
            <x14:sparkline>
              <xm:f>'Прил 16 Расходы дошкольное'!CJ97:CL97</xm:f>
              <xm:sqref>CM97</xm:sqref>
            </x14:sparkline>
            <x14:sparkline>
              <xm:f>'Прил 16 Расходы дошкольное'!CJ98:CL98</xm:f>
              <xm:sqref>CM98</xm:sqref>
            </x14:sparkline>
            <x14:sparkline>
              <xm:f>'Прил 16 Расходы дошкольное'!CJ99:CL99</xm:f>
              <xm:sqref>CM99</xm:sqref>
            </x14:sparkline>
            <x14:sparkline>
              <xm:f>'Прил 16 Расходы дошкольное'!CJ100:CL100</xm:f>
              <xm:sqref>CM100</xm:sqref>
            </x14:sparkline>
            <x14:sparkline>
              <xm:f>'Прил 16 Расходы дошкольное'!CJ101:CL101</xm:f>
              <xm:sqref>CM101</xm:sqref>
            </x14:sparkline>
            <x14:sparkline>
              <xm:f>'Прил 16 Расходы дошкольное'!CJ102:CL102</xm:f>
              <xm:sqref>CM102</xm:sqref>
            </x14:sparkline>
            <x14:sparkline>
              <xm:f>'Прил 16 Расходы дошкольное'!CJ103:CL103</xm:f>
              <xm:sqref>CM103</xm:sqref>
            </x14:sparkline>
            <x14:sparkline>
              <xm:f>'Прил 16 Расходы дошкольное'!CJ104:CL104</xm:f>
              <xm:sqref>CM104</xm:sqref>
            </x14:sparkline>
            <x14:sparkline>
              <xm:f>'Прил 16 Расходы дошкольное'!CJ105:CL105</xm:f>
              <xm:sqref>CM105</xm:sqref>
            </x14:sparkline>
            <x14:sparkline>
              <xm:f>'Прил 16 Расходы дошкольное'!CJ106:CL106</xm:f>
              <xm:sqref>CM106</xm:sqref>
            </x14:sparkline>
            <x14:sparkline>
              <xm:f>'Прил 16 Расходы дошкольное'!CJ107:CL107</xm:f>
              <xm:sqref>CM107</xm:sqref>
            </x14:sparkline>
          </x14:sparklines>
        </x14:sparklineGroup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дошкольное'!CE14:CH14</xm:f>
              <xm:sqref>CI14</xm:sqref>
            </x14:sparkline>
            <x14:sparkline>
              <xm:f>'Прил 16 Расходы дошкольное'!CE15:CH15</xm:f>
              <xm:sqref>CI15</xm:sqref>
            </x14:sparkline>
            <x14:sparkline>
              <xm:f>'Прил 16 Расходы дошкольное'!CE16:CH16</xm:f>
              <xm:sqref>CI16</xm:sqref>
            </x14:sparkline>
            <x14:sparkline>
              <xm:f>'Прил 16 Расходы дошкольное'!CE17:CH17</xm:f>
              <xm:sqref>CI17</xm:sqref>
            </x14:sparkline>
            <x14:sparkline>
              <xm:f>'Прил 16 Расходы дошкольное'!CE18:CH18</xm:f>
              <xm:sqref>CI18</xm:sqref>
            </x14:sparkline>
            <x14:sparkline>
              <xm:f>'Прил 16 Расходы дошкольное'!CE19:CH19</xm:f>
              <xm:sqref>CI19</xm:sqref>
            </x14:sparkline>
            <x14:sparkline>
              <xm:f>'Прил 16 Расходы дошкольное'!CE20:CH20</xm:f>
              <xm:sqref>CI20</xm:sqref>
            </x14:sparkline>
            <x14:sparkline>
              <xm:f>'Прил 16 Расходы дошкольное'!CE21:CH21</xm:f>
              <xm:sqref>CI21</xm:sqref>
            </x14:sparkline>
            <x14:sparkline>
              <xm:f>'Прил 16 Расходы дошкольное'!CE22:CH22</xm:f>
              <xm:sqref>CI22</xm:sqref>
            </x14:sparkline>
            <x14:sparkline>
              <xm:f>'Прил 16 Расходы дошкольное'!CE23:CH23</xm:f>
              <xm:sqref>CI23</xm:sqref>
            </x14:sparkline>
            <x14:sparkline>
              <xm:f>'Прил 16 Расходы дошкольное'!CE24:CH24</xm:f>
              <xm:sqref>CI24</xm:sqref>
            </x14:sparkline>
            <x14:sparkline>
              <xm:f>'Прил 16 Расходы дошкольное'!CE25:CH25</xm:f>
              <xm:sqref>CI25</xm:sqref>
            </x14:sparkline>
            <x14:sparkline>
              <xm:f>'Прил 16 Расходы дошкольное'!CE26:CH26</xm:f>
              <xm:sqref>CI26</xm:sqref>
            </x14:sparkline>
            <x14:sparkline>
              <xm:f>'Прил 16 Расходы дошкольное'!CE27:CH27</xm:f>
              <xm:sqref>CI27</xm:sqref>
            </x14:sparkline>
            <x14:sparkline>
              <xm:f>'Прил 16 Расходы дошкольное'!CE28:CH28</xm:f>
              <xm:sqref>CI28</xm:sqref>
            </x14:sparkline>
            <x14:sparkline>
              <xm:f>'Прил 16 Расходы дошкольное'!CE29:CH29</xm:f>
              <xm:sqref>CI29</xm:sqref>
            </x14:sparkline>
            <x14:sparkline>
              <xm:f>'Прил 16 Расходы дошкольное'!CE30:CH30</xm:f>
              <xm:sqref>CI30</xm:sqref>
            </x14:sparkline>
            <x14:sparkline>
              <xm:f>'Прил 16 Расходы дошкольное'!CE31:CH31</xm:f>
              <xm:sqref>CI31</xm:sqref>
            </x14:sparkline>
            <x14:sparkline>
              <xm:f>'Прил 16 Расходы дошкольное'!CE32:CH32</xm:f>
              <xm:sqref>CI32</xm:sqref>
            </x14:sparkline>
            <x14:sparkline>
              <xm:f>'Прил 16 Расходы дошкольное'!CE33:CH33</xm:f>
              <xm:sqref>CI33</xm:sqref>
            </x14:sparkline>
            <x14:sparkline>
              <xm:f>'Прил 16 Расходы дошкольное'!CE34:CH34</xm:f>
              <xm:sqref>CI34</xm:sqref>
            </x14:sparkline>
            <x14:sparkline>
              <xm:f>'Прил 16 Расходы дошкольное'!CE35:CH35</xm:f>
              <xm:sqref>CI35</xm:sqref>
            </x14:sparkline>
            <x14:sparkline>
              <xm:f>'Прил 16 Расходы дошкольное'!CE36:CH36</xm:f>
              <xm:sqref>CI36</xm:sqref>
            </x14:sparkline>
            <x14:sparkline>
              <xm:f>'Прил 16 Расходы дошкольное'!CE37:CH37</xm:f>
              <xm:sqref>CI37</xm:sqref>
            </x14:sparkline>
            <x14:sparkline>
              <xm:f>'Прил 16 Расходы дошкольное'!CE38:CH38</xm:f>
              <xm:sqref>CI38</xm:sqref>
            </x14:sparkline>
            <x14:sparkline>
              <xm:f>'Прил 16 Расходы дошкольное'!CE39:CH39</xm:f>
              <xm:sqref>CI39</xm:sqref>
            </x14:sparkline>
            <x14:sparkline>
              <xm:f>'Прил 16 Расходы дошкольное'!CE40:CH40</xm:f>
              <xm:sqref>CI40</xm:sqref>
            </x14:sparkline>
            <x14:sparkline>
              <xm:f>'Прил 16 Расходы дошкольное'!CE41:CH41</xm:f>
              <xm:sqref>CI41</xm:sqref>
            </x14:sparkline>
            <x14:sparkline>
              <xm:f>'Прил 16 Расходы дошкольное'!CE42:CH42</xm:f>
              <xm:sqref>CI42</xm:sqref>
            </x14:sparkline>
            <x14:sparkline>
              <xm:f>'Прил 16 Расходы дошкольное'!CE43:CH43</xm:f>
              <xm:sqref>CI43</xm:sqref>
            </x14:sparkline>
            <x14:sparkline>
              <xm:f>'Прил 16 Расходы дошкольное'!CE44:CH44</xm:f>
              <xm:sqref>CI44</xm:sqref>
            </x14:sparkline>
            <x14:sparkline>
              <xm:f>'Прил 16 Расходы дошкольное'!CE45:CH45</xm:f>
              <xm:sqref>CI45</xm:sqref>
            </x14:sparkline>
            <x14:sparkline>
              <xm:f>'Прил 16 Расходы дошкольное'!CE46:CH46</xm:f>
              <xm:sqref>CI46</xm:sqref>
            </x14:sparkline>
            <x14:sparkline>
              <xm:f>'Прил 16 Расходы дошкольное'!CE47:CH47</xm:f>
              <xm:sqref>CI47</xm:sqref>
            </x14:sparkline>
            <x14:sparkline>
              <xm:f>'Прил 16 Расходы дошкольное'!CE48:CH48</xm:f>
              <xm:sqref>CI48</xm:sqref>
            </x14:sparkline>
            <x14:sparkline>
              <xm:f>'Прил 16 Расходы дошкольное'!CE49:CH49</xm:f>
              <xm:sqref>CI49</xm:sqref>
            </x14:sparkline>
            <x14:sparkline>
              <xm:f>'Прил 16 Расходы дошкольное'!CE50:CH50</xm:f>
              <xm:sqref>CI50</xm:sqref>
            </x14:sparkline>
            <x14:sparkline>
              <xm:f>'Прил 16 Расходы дошкольное'!CE51:CH51</xm:f>
              <xm:sqref>CI51</xm:sqref>
            </x14:sparkline>
            <x14:sparkline>
              <xm:f>'Прил 16 Расходы дошкольное'!CE52:CH52</xm:f>
              <xm:sqref>CI52</xm:sqref>
            </x14:sparkline>
            <x14:sparkline>
              <xm:f>'Прил 16 Расходы дошкольное'!CE53:CH53</xm:f>
              <xm:sqref>CI53</xm:sqref>
            </x14:sparkline>
            <x14:sparkline>
              <xm:f>'Прил 16 Расходы дошкольное'!CE54:CH54</xm:f>
              <xm:sqref>CI54</xm:sqref>
            </x14:sparkline>
            <x14:sparkline>
              <xm:f>'Прил 16 Расходы дошкольное'!CE55:CH55</xm:f>
              <xm:sqref>CI55</xm:sqref>
            </x14:sparkline>
            <x14:sparkline>
              <xm:f>'Прил 16 Расходы дошкольное'!CE56:CH56</xm:f>
              <xm:sqref>CI56</xm:sqref>
            </x14:sparkline>
            <x14:sparkline>
              <xm:f>'Прил 16 Расходы дошкольное'!CE57:CH57</xm:f>
              <xm:sqref>CI57</xm:sqref>
            </x14:sparkline>
            <x14:sparkline>
              <xm:f>'Прил 16 Расходы дошкольное'!CE58:CH58</xm:f>
              <xm:sqref>CI58</xm:sqref>
            </x14:sparkline>
            <x14:sparkline>
              <xm:f>'Прил 16 Расходы дошкольное'!CE59:CH59</xm:f>
              <xm:sqref>CI59</xm:sqref>
            </x14:sparkline>
            <x14:sparkline>
              <xm:f>'Прил 16 Расходы дошкольное'!CE60:CH60</xm:f>
              <xm:sqref>CI60</xm:sqref>
            </x14:sparkline>
            <x14:sparkline>
              <xm:f>'Прил 16 Расходы дошкольное'!CE61:CH61</xm:f>
              <xm:sqref>CI61</xm:sqref>
            </x14:sparkline>
            <x14:sparkline>
              <xm:f>'Прил 16 Расходы дошкольное'!CE62:CH62</xm:f>
              <xm:sqref>CI62</xm:sqref>
            </x14:sparkline>
            <x14:sparkline>
              <xm:f>'Прил 16 Расходы дошкольное'!CE63:CH63</xm:f>
              <xm:sqref>CI63</xm:sqref>
            </x14:sparkline>
            <x14:sparkline>
              <xm:f>'Прил 16 Расходы дошкольное'!CE64:CH64</xm:f>
              <xm:sqref>CI64</xm:sqref>
            </x14:sparkline>
            <x14:sparkline>
              <xm:f>'Прил 16 Расходы дошкольное'!CE65:CH65</xm:f>
              <xm:sqref>CI65</xm:sqref>
            </x14:sparkline>
            <x14:sparkline>
              <xm:f>'Прил 16 Расходы дошкольное'!CE66:CH66</xm:f>
              <xm:sqref>CI66</xm:sqref>
            </x14:sparkline>
            <x14:sparkline>
              <xm:f>'Прил 16 Расходы дошкольное'!CE67:CH67</xm:f>
              <xm:sqref>CI67</xm:sqref>
            </x14:sparkline>
            <x14:sparkline>
              <xm:f>'Прил 16 Расходы дошкольное'!CE68:CH68</xm:f>
              <xm:sqref>CI68</xm:sqref>
            </x14:sparkline>
            <x14:sparkline>
              <xm:f>'Прил 16 Расходы дошкольное'!CE69:CH69</xm:f>
              <xm:sqref>CI69</xm:sqref>
            </x14:sparkline>
            <x14:sparkline>
              <xm:f>'Прил 16 Расходы дошкольное'!CE70:CH70</xm:f>
              <xm:sqref>CI70</xm:sqref>
            </x14:sparkline>
            <x14:sparkline>
              <xm:f>'Прил 16 Расходы дошкольное'!CE71:CH71</xm:f>
              <xm:sqref>CI71</xm:sqref>
            </x14:sparkline>
            <x14:sparkline>
              <xm:f>'Прил 16 Расходы дошкольное'!CE72:CH72</xm:f>
              <xm:sqref>CI72</xm:sqref>
            </x14:sparkline>
            <x14:sparkline>
              <xm:f>'Прил 16 Расходы дошкольное'!CE73:CH73</xm:f>
              <xm:sqref>CI73</xm:sqref>
            </x14:sparkline>
            <x14:sparkline>
              <xm:f>'Прил 16 Расходы дошкольное'!CE74:CH74</xm:f>
              <xm:sqref>CI74</xm:sqref>
            </x14:sparkline>
            <x14:sparkline>
              <xm:f>'Прил 16 Расходы дошкольное'!CE75:CH75</xm:f>
              <xm:sqref>CI75</xm:sqref>
            </x14:sparkline>
            <x14:sparkline>
              <xm:f>'Прил 16 Расходы дошкольное'!CE76:CH76</xm:f>
              <xm:sqref>CI76</xm:sqref>
            </x14:sparkline>
            <x14:sparkline>
              <xm:f>'Прил 16 Расходы дошкольное'!CE77:CH77</xm:f>
              <xm:sqref>CI77</xm:sqref>
            </x14:sparkline>
            <x14:sparkline>
              <xm:f>'Прил 16 Расходы дошкольное'!CE78:CH78</xm:f>
              <xm:sqref>CI78</xm:sqref>
            </x14:sparkline>
            <x14:sparkline>
              <xm:f>'Прил 16 Расходы дошкольное'!CE79:CH79</xm:f>
              <xm:sqref>CI79</xm:sqref>
            </x14:sparkline>
            <x14:sparkline>
              <xm:f>'Прил 16 Расходы дошкольное'!CE80:CH80</xm:f>
              <xm:sqref>CI80</xm:sqref>
            </x14:sparkline>
            <x14:sparkline>
              <xm:f>'Прил 16 Расходы дошкольное'!CE81:CH81</xm:f>
              <xm:sqref>CI81</xm:sqref>
            </x14:sparkline>
            <x14:sparkline>
              <xm:f>'Прил 16 Расходы дошкольное'!CE82:CH82</xm:f>
              <xm:sqref>CI82</xm:sqref>
            </x14:sparkline>
            <x14:sparkline>
              <xm:f>'Прил 16 Расходы дошкольное'!CE83:CH83</xm:f>
              <xm:sqref>CI83</xm:sqref>
            </x14:sparkline>
            <x14:sparkline>
              <xm:f>'Прил 16 Расходы дошкольное'!CE84:CH84</xm:f>
              <xm:sqref>CI84</xm:sqref>
            </x14:sparkline>
            <x14:sparkline>
              <xm:f>'Прил 16 Расходы дошкольное'!CE85:CH85</xm:f>
              <xm:sqref>CI85</xm:sqref>
            </x14:sparkline>
            <x14:sparkline>
              <xm:f>'Прил 16 Расходы дошкольное'!CE86:CH86</xm:f>
              <xm:sqref>CI86</xm:sqref>
            </x14:sparkline>
            <x14:sparkline>
              <xm:f>'Прил 16 Расходы дошкольное'!CE87:CH87</xm:f>
              <xm:sqref>CI87</xm:sqref>
            </x14:sparkline>
            <x14:sparkline>
              <xm:f>'Прил 16 Расходы дошкольное'!CE88:CH88</xm:f>
              <xm:sqref>CI88</xm:sqref>
            </x14:sparkline>
            <x14:sparkline>
              <xm:f>'Прил 16 Расходы дошкольное'!CE89:CH89</xm:f>
              <xm:sqref>CI89</xm:sqref>
            </x14:sparkline>
            <x14:sparkline>
              <xm:f>'Прил 16 Расходы дошкольное'!CE90:CH90</xm:f>
              <xm:sqref>CI90</xm:sqref>
            </x14:sparkline>
            <x14:sparkline>
              <xm:f>'Прил 16 Расходы дошкольное'!CE91:CH91</xm:f>
              <xm:sqref>CI91</xm:sqref>
            </x14:sparkline>
            <x14:sparkline>
              <xm:f>'Прил 16 Расходы дошкольное'!CE92:CH92</xm:f>
              <xm:sqref>CI92</xm:sqref>
            </x14:sparkline>
            <x14:sparkline>
              <xm:f>'Прил 16 Расходы дошкольное'!CE93:CH93</xm:f>
              <xm:sqref>CI93</xm:sqref>
            </x14:sparkline>
            <x14:sparkline>
              <xm:f>'Прил 16 Расходы дошкольное'!CE94:CH94</xm:f>
              <xm:sqref>CI94</xm:sqref>
            </x14:sparkline>
            <x14:sparkline>
              <xm:f>'Прил 16 Расходы дошкольное'!CE95:CH95</xm:f>
              <xm:sqref>CI95</xm:sqref>
            </x14:sparkline>
            <x14:sparkline>
              <xm:f>'Прил 16 Расходы дошкольное'!CE96:CH96</xm:f>
              <xm:sqref>CI96</xm:sqref>
            </x14:sparkline>
            <x14:sparkline>
              <xm:f>'Прил 16 Расходы дошкольное'!CE97:CH97</xm:f>
              <xm:sqref>CI97</xm:sqref>
            </x14:sparkline>
            <x14:sparkline>
              <xm:f>'Прил 16 Расходы дошкольное'!CE98:CH98</xm:f>
              <xm:sqref>CI98</xm:sqref>
            </x14:sparkline>
            <x14:sparkline>
              <xm:f>'Прил 16 Расходы дошкольное'!CE99:CH99</xm:f>
              <xm:sqref>CI99</xm:sqref>
            </x14:sparkline>
            <x14:sparkline>
              <xm:f>'Прил 16 Расходы дошкольное'!CE100:CH100</xm:f>
              <xm:sqref>CI100</xm:sqref>
            </x14:sparkline>
            <x14:sparkline>
              <xm:f>'Прил 16 Расходы дошкольное'!CE101:CH101</xm:f>
              <xm:sqref>CI101</xm:sqref>
            </x14:sparkline>
            <x14:sparkline>
              <xm:f>'Прил 16 Расходы дошкольное'!CE102:CH102</xm:f>
              <xm:sqref>CI102</xm:sqref>
            </x14:sparkline>
            <x14:sparkline>
              <xm:f>'Прил 16 Расходы дошкольное'!CE103:CH103</xm:f>
              <xm:sqref>CI103</xm:sqref>
            </x14:sparkline>
            <x14:sparkline>
              <xm:f>'Прил 16 Расходы дошкольное'!CE104:CH104</xm:f>
              <xm:sqref>CI104</xm:sqref>
            </x14:sparkline>
            <x14:sparkline>
              <xm:f>'Прил 16 Расходы дошкольное'!CE105:CH105</xm:f>
              <xm:sqref>CI105</xm:sqref>
            </x14:sparkline>
            <x14:sparkline>
              <xm:f>'Прил 16 Расходы дошкольное'!CE106:CH106</xm:f>
              <xm:sqref>CI106</xm:sqref>
            </x14:sparkline>
            <x14:sparkline>
              <xm:f>'Прил 16 Расходы дошкольное'!CE107:CH107</xm:f>
              <xm:sqref>CI107</xm:sqref>
            </x14:sparkline>
          </x14:sparklines>
        </x14:sparklineGroup>
        <x14:sparklineGroup lineWeight="2.25" displayEmptyCellsAs="gap" markers="1">
          <x14:colorSeries rgb="FF21ECE0"/>
          <x14:colorNegative theme="5"/>
          <x14:colorAxis rgb="FF000000"/>
          <x14:colorMarkers rgb="FF21ECE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дошкольное'!BY14:CB14</xm:f>
              <xm:sqref>CC14</xm:sqref>
            </x14:sparkline>
            <x14:sparkline>
              <xm:f>'Прил 16 Расходы дошкольное'!BY15:CB15</xm:f>
              <xm:sqref>CC15</xm:sqref>
            </x14:sparkline>
            <x14:sparkline>
              <xm:f>'Прил 16 Расходы дошкольное'!BY16:CB16</xm:f>
              <xm:sqref>CC16</xm:sqref>
            </x14:sparkline>
            <x14:sparkline>
              <xm:f>'Прил 16 Расходы дошкольное'!BY17:CB17</xm:f>
              <xm:sqref>CC17</xm:sqref>
            </x14:sparkline>
            <x14:sparkline>
              <xm:f>'Прил 16 Расходы дошкольное'!BY18:CB18</xm:f>
              <xm:sqref>CC18</xm:sqref>
            </x14:sparkline>
            <x14:sparkline>
              <xm:f>'Прил 16 Расходы дошкольное'!BY19:CB19</xm:f>
              <xm:sqref>CC19</xm:sqref>
            </x14:sparkline>
            <x14:sparkline>
              <xm:f>'Прил 16 Расходы дошкольное'!BY20:CB20</xm:f>
              <xm:sqref>CC20</xm:sqref>
            </x14:sparkline>
            <x14:sparkline>
              <xm:f>'Прил 16 Расходы дошкольное'!BY21:CB21</xm:f>
              <xm:sqref>CC21</xm:sqref>
            </x14:sparkline>
            <x14:sparkline>
              <xm:f>'Прил 16 Расходы дошкольное'!BY22:CB22</xm:f>
              <xm:sqref>CC22</xm:sqref>
            </x14:sparkline>
            <x14:sparkline>
              <xm:f>'Прил 16 Расходы дошкольное'!BY23:CB23</xm:f>
              <xm:sqref>CC23</xm:sqref>
            </x14:sparkline>
            <x14:sparkline>
              <xm:f>'Прил 16 Расходы дошкольное'!BY24:CB24</xm:f>
              <xm:sqref>CC24</xm:sqref>
            </x14:sparkline>
            <x14:sparkline>
              <xm:f>'Прил 16 Расходы дошкольное'!BY25:CB25</xm:f>
              <xm:sqref>CC25</xm:sqref>
            </x14:sparkline>
            <x14:sparkline>
              <xm:f>'Прил 16 Расходы дошкольное'!BY26:CB26</xm:f>
              <xm:sqref>CC26</xm:sqref>
            </x14:sparkline>
            <x14:sparkline>
              <xm:f>'Прил 16 Расходы дошкольное'!BY27:CB27</xm:f>
              <xm:sqref>CC27</xm:sqref>
            </x14:sparkline>
            <x14:sparkline>
              <xm:f>'Прил 16 Расходы дошкольное'!BY28:CB28</xm:f>
              <xm:sqref>CC28</xm:sqref>
            </x14:sparkline>
            <x14:sparkline>
              <xm:f>'Прил 16 Расходы дошкольное'!BY29:CB29</xm:f>
              <xm:sqref>CC29</xm:sqref>
            </x14:sparkline>
            <x14:sparkline>
              <xm:f>'Прил 16 Расходы дошкольное'!BY30:CB30</xm:f>
              <xm:sqref>CC30</xm:sqref>
            </x14:sparkline>
            <x14:sparkline>
              <xm:f>'Прил 16 Расходы дошкольное'!BY31:CB31</xm:f>
              <xm:sqref>CC31</xm:sqref>
            </x14:sparkline>
            <x14:sparkline>
              <xm:f>'Прил 16 Расходы дошкольное'!BY32:CB32</xm:f>
              <xm:sqref>CC32</xm:sqref>
            </x14:sparkline>
            <x14:sparkline>
              <xm:f>'Прил 16 Расходы дошкольное'!BY33:CB33</xm:f>
              <xm:sqref>CC33</xm:sqref>
            </x14:sparkline>
            <x14:sparkline>
              <xm:f>'Прил 16 Расходы дошкольное'!BY34:CB34</xm:f>
              <xm:sqref>CC34</xm:sqref>
            </x14:sparkline>
            <x14:sparkline>
              <xm:f>'Прил 16 Расходы дошкольное'!BY35:CB35</xm:f>
              <xm:sqref>CC35</xm:sqref>
            </x14:sparkline>
            <x14:sparkline>
              <xm:f>'Прил 16 Расходы дошкольное'!BY36:CB36</xm:f>
              <xm:sqref>CC36</xm:sqref>
            </x14:sparkline>
            <x14:sparkline>
              <xm:f>'Прил 16 Расходы дошкольное'!BY37:CB37</xm:f>
              <xm:sqref>CC37</xm:sqref>
            </x14:sparkline>
            <x14:sparkline>
              <xm:f>'Прил 16 Расходы дошкольное'!BY38:CB38</xm:f>
              <xm:sqref>CC38</xm:sqref>
            </x14:sparkline>
            <x14:sparkline>
              <xm:f>'Прил 16 Расходы дошкольное'!BY39:CB39</xm:f>
              <xm:sqref>CC39</xm:sqref>
            </x14:sparkline>
            <x14:sparkline>
              <xm:f>'Прил 16 Расходы дошкольное'!BY40:CB40</xm:f>
              <xm:sqref>CC40</xm:sqref>
            </x14:sparkline>
            <x14:sparkline>
              <xm:f>'Прил 16 Расходы дошкольное'!BY41:CB41</xm:f>
              <xm:sqref>CC41</xm:sqref>
            </x14:sparkline>
            <x14:sparkline>
              <xm:f>'Прил 16 Расходы дошкольное'!BY42:CB42</xm:f>
              <xm:sqref>CC42</xm:sqref>
            </x14:sparkline>
            <x14:sparkline>
              <xm:f>'Прил 16 Расходы дошкольное'!BY43:CB43</xm:f>
              <xm:sqref>CC43</xm:sqref>
            </x14:sparkline>
            <x14:sparkline>
              <xm:f>'Прил 16 Расходы дошкольное'!BY44:CB44</xm:f>
              <xm:sqref>CC44</xm:sqref>
            </x14:sparkline>
            <x14:sparkline>
              <xm:f>'Прил 16 Расходы дошкольное'!BY45:CB45</xm:f>
              <xm:sqref>CC45</xm:sqref>
            </x14:sparkline>
            <x14:sparkline>
              <xm:f>'Прил 16 Расходы дошкольное'!BY46:CB46</xm:f>
              <xm:sqref>CC46</xm:sqref>
            </x14:sparkline>
            <x14:sparkline>
              <xm:f>'Прил 16 Расходы дошкольное'!BY47:CB47</xm:f>
              <xm:sqref>CC47</xm:sqref>
            </x14:sparkline>
            <x14:sparkline>
              <xm:f>'Прил 16 Расходы дошкольное'!BY48:CB48</xm:f>
              <xm:sqref>CC48</xm:sqref>
            </x14:sparkline>
            <x14:sparkline>
              <xm:f>'Прил 16 Расходы дошкольное'!BY49:CB49</xm:f>
              <xm:sqref>CC49</xm:sqref>
            </x14:sparkline>
            <x14:sparkline>
              <xm:f>'Прил 16 Расходы дошкольное'!BY50:CB50</xm:f>
              <xm:sqref>CC50</xm:sqref>
            </x14:sparkline>
            <x14:sparkline>
              <xm:f>'Прил 16 Расходы дошкольное'!BY51:CB51</xm:f>
              <xm:sqref>CC51</xm:sqref>
            </x14:sparkline>
            <x14:sparkline>
              <xm:f>'Прил 16 Расходы дошкольное'!BY52:CB52</xm:f>
              <xm:sqref>CC52</xm:sqref>
            </x14:sparkline>
            <x14:sparkline>
              <xm:f>'Прил 16 Расходы дошкольное'!BY53:CB53</xm:f>
              <xm:sqref>CC53</xm:sqref>
            </x14:sparkline>
            <x14:sparkline>
              <xm:f>'Прил 16 Расходы дошкольное'!BY54:CB54</xm:f>
              <xm:sqref>CC54</xm:sqref>
            </x14:sparkline>
            <x14:sparkline>
              <xm:f>'Прил 16 Расходы дошкольное'!BY55:CB55</xm:f>
              <xm:sqref>CC55</xm:sqref>
            </x14:sparkline>
            <x14:sparkline>
              <xm:f>'Прил 16 Расходы дошкольное'!BY56:CB56</xm:f>
              <xm:sqref>CC56</xm:sqref>
            </x14:sparkline>
            <x14:sparkline>
              <xm:f>'Прил 16 Расходы дошкольное'!BY57:CB57</xm:f>
              <xm:sqref>CC57</xm:sqref>
            </x14:sparkline>
            <x14:sparkline>
              <xm:f>'Прил 16 Расходы дошкольное'!BY58:CB58</xm:f>
              <xm:sqref>CC58</xm:sqref>
            </x14:sparkline>
            <x14:sparkline>
              <xm:f>'Прил 16 Расходы дошкольное'!BY59:CB59</xm:f>
              <xm:sqref>CC59</xm:sqref>
            </x14:sparkline>
            <x14:sparkline>
              <xm:f>'Прил 16 Расходы дошкольное'!BY60:CB60</xm:f>
              <xm:sqref>CC60</xm:sqref>
            </x14:sparkline>
            <x14:sparkline>
              <xm:f>'Прил 16 Расходы дошкольное'!BY61:CB61</xm:f>
              <xm:sqref>CC61</xm:sqref>
            </x14:sparkline>
            <x14:sparkline>
              <xm:f>'Прил 16 Расходы дошкольное'!BY62:CB62</xm:f>
              <xm:sqref>CC62</xm:sqref>
            </x14:sparkline>
            <x14:sparkline>
              <xm:f>'Прил 16 Расходы дошкольное'!BY63:CB63</xm:f>
              <xm:sqref>CC63</xm:sqref>
            </x14:sparkline>
            <x14:sparkline>
              <xm:f>'Прил 16 Расходы дошкольное'!BY64:CB64</xm:f>
              <xm:sqref>CC64</xm:sqref>
            </x14:sparkline>
            <x14:sparkline>
              <xm:f>'Прил 16 Расходы дошкольное'!BY65:CB65</xm:f>
              <xm:sqref>CC65</xm:sqref>
            </x14:sparkline>
            <x14:sparkline>
              <xm:f>'Прил 16 Расходы дошкольное'!BY66:CB66</xm:f>
              <xm:sqref>CC66</xm:sqref>
            </x14:sparkline>
            <x14:sparkline>
              <xm:f>'Прил 16 Расходы дошкольное'!BY67:CB67</xm:f>
              <xm:sqref>CC67</xm:sqref>
            </x14:sparkline>
            <x14:sparkline>
              <xm:f>'Прил 16 Расходы дошкольное'!BY68:CB68</xm:f>
              <xm:sqref>CC68</xm:sqref>
            </x14:sparkline>
            <x14:sparkline>
              <xm:f>'Прил 16 Расходы дошкольное'!BY69:CB69</xm:f>
              <xm:sqref>CC69</xm:sqref>
            </x14:sparkline>
            <x14:sparkline>
              <xm:f>'Прил 16 Расходы дошкольное'!BY70:CB70</xm:f>
              <xm:sqref>CC70</xm:sqref>
            </x14:sparkline>
            <x14:sparkline>
              <xm:f>'Прил 16 Расходы дошкольное'!BY71:CB71</xm:f>
              <xm:sqref>CC71</xm:sqref>
            </x14:sparkline>
            <x14:sparkline>
              <xm:f>'Прил 16 Расходы дошкольное'!BY72:CB72</xm:f>
              <xm:sqref>CC72</xm:sqref>
            </x14:sparkline>
            <x14:sparkline>
              <xm:f>'Прил 16 Расходы дошкольное'!BY73:CB73</xm:f>
              <xm:sqref>CC73</xm:sqref>
            </x14:sparkline>
            <x14:sparkline>
              <xm:f>'Прил 16 Расходы дошкольное'!BY74:CB74</xm:f>
              <xm:sqref>CC74</xm:sqref>
            </x14:sparkline>
            <x14:sparkline>
              <xm:f>'Прил 16 Расходы дошкольное'!BY75:CB75</xm:f>
              <xm:sqref>CC75</xm:sqref>
            </x14:sparkline>
            <x14:sparkline>
              <xm:f>'Прил 16 Расходы дошкольное'!BY76:CB76</xm:f>
              <xm:sqref>CC76</xm:sqref>
            </x14:sparkline>
            <x14:sparkline>
              <xm:f>'Прил 16 Расходы дошкольное'!BY77:CB77</xm:f>
              <xm:sqref>CC77</xm:sqref>
            </x14:sparkline>
            <x14:sparkline>
              <xm:f>'Прил 16 Расходы дошкольное'!BY78:CB78</xm:f>
              <xm:sqref>CC78</xm:sqref>
            </x14:sparkline>
            <x14:sparkline>
              <xm:f>'Прил 16 Расходы дошкольное'!BY79:CB79</xm:f>
              <xm:sqref>CC79</xm:sqref>
            </x14:sparkline>
            <x14:sparkline>
              <xm:f>'Прил 16 Расходы дошкольное'!BY80:CB80</xm:f>
              <xm:sqref>CC80</xm:sqref>
            </x14:sparkline>
            <x14:sparkline>
              <xm:f>'Прил 16 Расходы дошкольное'!BY81:CB81</xm:f>
              <xm:sqref>CC81</xm:sqref>
            </x14:sparkline>
            <x14:sparkline>
              <xm:f>'Прил 16 Расходы дошкольное'!BY82:CB82</xm:f>
              <xm:sqref>CC82</xm:sqref>
            </x14:sparkline>
            <x14:sparkline>
              <xm:f>'Прил 16 Расходы дошкольное'!BY83:CB83</xm:f>
              <xm:sqref>CC83</xm:sqref>
            </x14:sparkline>
            <x14:sparkline>
              <xm:f>'Прил 16 Расходы дошкольное'!BY84:CB84</xm:f>
              <xm:sqref>CC84</xm:sqref>
            </x14:sparkline>
            <x14:sparkline>
              <xm:f>'Прил 16 Расходы дошкольное'!BY85:CB85</xm:f>
              <xm:sqref>CC85</xm:sqref>
            </x14:sparkline>
            <x14:sparkline>
              <xm:f>'Прил 16 Расходы дошкольное'!BY86:CB86</xm:f>
              <xm:sqref>CC86</xm:sqref>
            </x14:sparkline>
            <x14:sparkline>
              <xm:f>'Прил 16 Расходы дошкольное'!BY87:CB87</xm:f>
              <xm:sqref>CC87</xm:sqref>
            </x14:sparkline>
            <x14:sparkline>
              <xm:f>'Прил 16 Расходы дошкольное'!BY88:CB88</xm:f>
              <xm:sqref>CC88</xm:sqref>
            </x14:sparkline>
            <x14:sparkline>
              <xm:f>'Прил 16 Расходы дошкольное'!BY89:CB89</xm:f>
              <xm:sqref>CC89</xm:sqref>
            </x14:sparkline>
            <x14:sparkline>
              <xm:f>'Прил 16 Расходы дошкольное'!BY90:CB90</xm:f>
              <xm:sqref>CC90</xm:sqref>
            </x14:sparkline>
            <x14:sparkline>
              <xm:f>'Прил 16 Расходы дошкольное'!BY91:CB91</xm:f>
              <xm:sqref>CC91</xm:sqref>
            </x14:sparkline>
            <x14:sparkline>
              <xm:f>'Прил 16 Расходы дошкольное'!BY92:CB92</xm:f>
              <xm:sqref>CC92</xm:sqref>
            </x14:sparkline>
            <x14:sparkline>
              <xm:f>'Прил 16 Расходы дошкольное'!BY93:CB93</xm:f>
              <xm:sqref>CC93</xm:sqref>
            </x14:sparkline>
            <x14:sparkline>
              <xm:f>'Прил 16 Расходы дошкольное'!BY94:CB94</xm:f>
              <xm:sqref>CC94</xm:sqref>
            </x14:sparkline>
            <x14:sparkline>
              <xm:f>'Прил 16 Расходы дошкольное'!BY95:CB95</xm:f>
              <xm:sqref>CC95</xm:sqref>
            </x14:sparkline>
            <x14:sparkline>
              <xm:f>'Прил 16 Расходы дошкольное'!BY96:CB96</xm:f>
              <xm:sqref>CC96</xm:sqref>
            </x14:sparkline>
            <x14:sparkline>
              <xm:f>'Прил 16 Расходы дошкольное'!BY97:CB97</xm:f>
              <xm:sqref>CC97</xm:sqref>
            </x14:sparkline>
            <x14:sparkline>
              <xm:f>'Прил 16 Расходы дошкольное'!BY98:CB98</xm:f>
              <xm:sqref>CC98</xm:sqref>
            </x14:sparkline>
            <x14:sparkline>
              <xm:f>'Прил 16 Расходы дошкольное'!BY99:CB99</xm:f>
              <xm:sqref>CC99</xm:sqref>
            </x14:sparkline>
            <x14:sparkline>
              <xm:f>'Прил 16 Расходы дошкольное'!BY100:CB100</xm:f>
              <xm:sqref>CC100</xm:sqref>
            </x14:sparkline>
            <x14:sparkline>
              <xm:f>'Прил 16 Расходы дошкольное'!BY101:CB101</xm:f>
              <xm:sqref>CC101</xm:sqref>
            </x14:sparkline>
            <x14:sparkline>
              <xm:f>'Прил 16 Расходы дошкольное'!BY102:CB102</xm:f>
              <xm:sqref>CC102</xm:sqref>
            </x14:sparkline>
            <x14:sparkline>
              <xm:f>'Прил 16 Расходы дошкольное'!BY103:CB103</xm:f>
              <xm:sqref>CC103</xm:sqref>
            </x14:sparkline>
            <x14:sparkline>
              <xm:f>'Прил 16 Расходы дошкольное'!BY104:CB104</xm:f>
              <xm:sqref>CC104</xm:sqref>
            </x14:sparkline>
            <x14:sparkline>
              <xm:f>'Прил 16 Расходы дошкольное'!BY105:CB105</xm:f>
              <xm:sqref>CC105</xm:sqref>
            </x14:sparkline>
            <x14:sparkline>
              <xm:f>'Прил 16 Расходы дошкольное'!BY106:CB106</xm:f>
              <xm:sqref>CC106</xm:sqref>
            </x14:sparkline>
            <x14:sparkline>
              <xm:f>'Прил 16 Расходы дошкольное'!BY107:CB107</xm:f>
              <xm:sqref>CC107</xm:sqref>
            </x14:sparkline>
          </x14:sparklines>
        </x14:sparklineGroup>
        <x14:sparklineGroup lineWeight="2.25" displayEmptyCellsAs="gap" markers="1">
          <x14:colorSeries rgb="FF9D82EC"/>
          <x14:colorNegative theme="5"/>
          <x14:colorAxis rgb="FF000000"/>
          <x14:colorMarkers rgb="FF9D82E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дошкольное'!BS14:BV14</xm:f>
              <xm:sqref>BW14</xm:sqref>
            </x14:sparkline>
            <x14:sparkline>
              <xm:f>'Прил 16 Расходы дошкольное'!BS15:BV15</xm:f>
              <xm:sqref>BW15</xm:sqref>
            </x14:sparkline>
            <x14:sparkline>
              <xm:f>'Прил 16 Расходы дошкольное'!BS16:BV16</xm:f>
              <xm:sqref>BW16</xm:sqref>
            </x14:sparkline>
            <x14:sparkline>
              <xm:f>'Прил 16 Расходы дошкольное'!BS17:BV17</xm:f>
              <xm:sqref>BW17</xm:sqref>
            </x14:sparkline>
            <x14:sparkline>
              <xm:f>'Прил 16 Расходы дошкольное'!BS18:BV18</xm:f>
              <xm:sqref>BW18</xm:sqref>
            </x14:sparkline>
            <x14:sparkline>
              <xm:f>'Прил 16 Расходы дошкольное'!BS19:BV19</xm:f>
              <xm:sqref>BW19</xm:sqref>
            </x14:sparkline>
            <x14:sparkline>
              <xm:f>'Прил 16 Расходы дошкольное'!BS20:BV20</xm:f>
              <xm:sqref>BW20</xm:sqref>
            </x14:sparkline>
            <x14:sparkline>
              <xm:f>'Прил 16 Расходы дошкольное'!BS21:BV21</xm:f>
              <xm:sqref>BW21</xm:sqref>
            </x14:sparkline>
            <x14:sparkline>
              <xm:f>'Прил 16 Расходы дошкольное'!BS22:BV22</xm:f>
              <xm:sqref>BW22</xm:sqref>
            </x14:sparkline>
            <x14:sparkline>
              <xm:f>'Прил 16 Расходы дошкольное'!BS23:BV23</xm:f>
              <xm:sqref>BW23</xm:sqref>
            </x14:sparkline>
            <x14:sparkline>
              <xm:f>'Прил 16 Расходы дошкольное'!BS24:BV24</xm:f>
              <xm:sqref>BW24</xm:sqref>
            </x14:sparkline>
            <x14:sparkline>
              <xm:f>'Прил 16 Расходы дошкольное'!BS25:BV25</xm:f>
              <xm:sqref>BW25</xm:sqref>
            </x14:sparkline>
            <x14:sparkline>
              <xm:f>'Прил 16 Расходы дошкольное'!BS26:BV26</xm:f>
              <xm:sqref>BW26</xm:sqref>
            </x14:sparkline>
            <x14:sparkline>
              <xm:f>'Прил 16 Расходы дошкольное'!BS27:BV27</xm:f>
              <xm:sqref>BW27</xm:sqref>
            </x14:sparkline>
            <x14:sparkline>
              <xm:f>'Прил 16 Расходы дошкольное'!BS28:BV28</xm:f>
              <xm:sqref>BW28</xm:sqref>
            </x14:sparkline>
            <x14:sparkline>
              <xm:f>'Прил 16 Расходы дошкольное'!BS29:BV29</xm:f>
              <xm:sqref>BW29</xm:sqref>
            </x14:sparkline>
            <x14:sparkline>
              <xm:f>'Прил 16 Расходы дошкольное'!BS30:BV30</xm:f>
              <xm:sqref>BW30</xm:sqref>
            </x14:sparkline>
            <x14:sparkline>
              <xm:f>'Прил 16 Расходы дошкольное'!BS31:BV31</xm:f>
              <xm:sqref>BW31</xm:sqref>
            </x14:sparkline>
            <x14:sparkline>
              <xm:f>'Прил 16 Расходы дошкольное'!BS32:BV32</xm:f>
              <xm:sqref>BW32</xm:sqref>
            </x14:sparkline>
            <x14:sparkline>
              <xm:f>'Прил 16 Расходы дошкольное'!BS33:BV33</xm:f>
              <xm:sqref>BW33</xm:sqref>
            </x14:sparkline>
            <x14:sparkline>
              <xm:f>'Прил 16 Расходы дошкольное'!BS34:BV34</xm:f>
              <xm:sqref>BW34</xm:sqref>
            </x14:sparkline>
            <x14:sparkline>
              <xm:f>'Прил 16 Расходы дошкольное'!BS35:BV35</xm:f>
              <xm:sqref>BW35</xm:sqref>
            </x14:sparkline>
            <x14:sparkline>
              <xm:f>'Прил 16 Расходы дошкольное'!BS36:BV36</xm:f>
              <xm:sqref>BW36</xm:sqref>
            </x14:sparkline>
            <x14:sparkline>
              <xm:f>'Прил 16 Расходы дошкольное'!BS37:BV37</xm:f>
              <xm:sqref>BW37</xm:sqref>
            </x14:sparkline>
            <x14:sparkline>
              <xm:f>'Прил 16 Расходы дошкольное'!BS38:BV38</xm:f>
              <xm:sqref>BW38</xm:sqref>
            </x14:sparkline>
            <x14:sparkline>
              <xm:f>'Прил 16 Расходы дошкольное'!BS39:BV39</xm:f>
              <xm:sqref>BW39</xm:sqref>
            </x14:sparkline>
            <x14:sparkline>
              <xm:f>'Прил 16 Расходы дошкольное'!BS40:BV40</xm:f>
              <xm:sqref>BW40</xm:sqref>
            </x14:sparkline>
            <x14:sparkline>
              <xm:f>'Прил 16 Расходы дошкольное'!BS41:BV41</xm:f>
              <xm:sqref>BW41</xm:sqref>
            </x14:sparkline>
            <x14:sparkline>
              <xm:f>'Прил 16 Расходы дошкольное'!BS42:BV42</xm:f>
              <xm:sqref>BW42</xm:sqref>
            </x14:sparkline>
            <x14:sparkline>
              <xm:f>'Прил 16 Расходы дошкольное'!BS43:BV43</xm:f>
              <xm:sqref>BW43</xm:sqref>
            </x14:sparkline>
            <x14:sparkline>
              <xm:f>'Прил 16 Расходы дошкольное'!BS44:BV44</xm:f>
              <xm:sqref>BW44</xm:sqref>
            </x14:sparkline>
            <x14:sparkline>
              <xm:f>'Прил 16 Расходы дошкольное'!BS45:BV45</xm:f>
              <xm:sqref>BW45</xm:sqref>
            </x14:sparkline>
            <x14:sparkline>
              <xm:f>'Прил 16 Расходы дошкольное'!BS46:BV46</xm:f>
              <xm:sqref>BW46</xm:sqref>
            </x14:sparkline>
            <x14:sparkline>
              <xm:f>'Прил 16 Расходы дошкольное'!BS47:BV47</xm:f>
              <xm:sqref>BW47</xm:sqref>
            </x14:sparkline>
            <x14:sparkline>
              <xm:f>'Прил 16 Расходы дошкольное'!BS48:BV48</xm:f>
              <xm:sqref>BW48</xm:sqref>
            </x14:sparkline>
            <x14:sparkline>
              <xm:f>'Прил 16 Расходы дошкольное'!BS49:BV49</xm:f>
              <xm:sqref>BW49</xm:sqref>
            </x14:sparkline>
            <x14:sparkline>
              <xm:f>'Прил 16 Расходы дошкольное'!BS50:BV50</xm:f>
              <xm:sqref>BW50</xm:sqref>
            </x14:sparkline>
            <x14:sparkline>
              <xm:f>'Прил 16 Расходы дошкольное'!BS51:BV51</xm:f>
              <xm:sqref>BW51</xm:sqref>
            </x14:sparkline>
            <x14:sparkline>
              <xm:f>'Прил 16 Расходы дошкольное'!BS52:BV52</xm:f>
              <xm:sqref>BW52</xm:sqref>
            </x14:sparkline>
            <x14:sparkline>
              <xm:f>'Прил 16 Расходы дошкольное'!BS53:BV53</xm:f>
              <xm:sqref>BW53</xm:sqref>
            </x14:sparkline>
            <x14:sparkline>
              <xm:f>'Прил 16 Расходы дошкольное'!BS54:BV54</xm:f>
              <xm:sqref>BW54</xm:sqref>
            </x14:sparkline>
            <x14:sparkline>
              <xm:f>'Прил 16 Расходы дошкольное'!BS55:BV55</xm:f>
              <xm:sqref>BW55</xm:sqref>
            </x14:sparkline>
            <x14:sparkline>
              <xm:f>'Прил 16 Расходы дошкольное'!BS56:BV56</xm:f>
              <xm:sqref>BW56</xm:sqref>
            </x14:sparkline>
            <x14:sparkline>
              <xm:f>'Прил 16 Расходы дошкольное'!BS57:BV57</xm:f>
              <xm:sqref>BW57</xm:sqref>
            </x14:sparkline>
            <x14:sparkline>
              <xm:f>'Прил 16 Расходы дошкольное'!BS58:BV58</xm:f>
              <xm:sqref>BW58</xm:sqref>
            </x14:sparkline>
            <x14:sparkline>
              <xm:f>'Прил 16 Расходы дошкольное'!BS59:BV59</xm:f>
              <xm:sqref>BW59</xm:sqref>
            </x14:sparkline>
            <x14:sparkline>
              <xm:f>'Прил 16 Расходы дошкольное'!BS60:BV60</xm:f>
              <xm:sqref>BW60</xm:sqref>
            </x14:sparkline>
            <x14:sparkline>
              <xm:f>'Прил 16 Расходы дошкольное'!BS61:BV61</xm:f>
              <xm:sqref>BW61</xm:sqref>
            </x14:sparkline>
            <x14:sparkline>
              <xm:f>'Прил 16 Расходы дошкольное'!BS62:BV62</xm:f>
              <xm:sqref>BW62</xm:sqref>
            </x14:sparkline>
            <x14:sparkline>
              <xm:f>'Прил 16 Расходы дошкольное'!BS63:BV63</xm:f>
              <xm:sqref>BW63</xm:sqref>
            </x14:sparkline>
            <x14:sparkline>
              <xm:f>'Прил 16 Расходы дошкольное'!BS64:BV64</xm:f>
              <xm:sqref>BW64</xm:sqref>
            </x14:sparkline>
            <x14:sparkline>
              <xm:f>'Прил 16 Расходы дошкольное'!BS65:BV65</xm:f>
              <xm:sqref>BW65</xm:sqref>
            </x14:sparkline>
            <x14:sparkline>
              <xm:f>'Прил 16 Расходы дошкольное'!BS66:BV66</xm:f>
              <xm:sqref>BW66</xm:sqref>
            </x14:sparkline>
            <x14:sparkline>
              <xm:f>'Прил 16 Расходы дошкольное'!BS67:BV67</xm:f>
              <xm:sqref>BW67</xm:sqref>
            </x14:sparkline>
            <x14:sparkline>
              <xm:f>'Прил 16 Расходы дошкольное'!BS68:BV68</xm:f>
              <xm:sqref>BW68</xm:sqref>
            </x14:sparkline>
            <x14:sparkline>
              <xm:f>'Прил 16 Расходы дошкольное'!BS69:BV69</xm:f>
              <xm:sqref>BW69</xm:sqref>
            </x14:sparkline>
            <x14:sparkline>
              <xm:f>'Прил 16 Расходы дошкольное'!BS70:BV70</xm:f>
              <xm:sqref>BW70</xm:sqref>
            </x14:sparkline>
            <x14:sparkline>
              <xm:f>'Прил 16 Расходы дошкольное'!BS71:BV71</xm:f>
              <xm:sqref>BW71</xm:sqref>
            </x14:sparkline>
            <x14:sparkline>
              <xm:f>'Прил 16 Расходы дошкольное'!BS72:BV72</xm:f>
              <xm:sqref>BW72</xm:sqref>
            </x14:sparkline>
            <x14:sparkline>
              <xm:f>'Прил 16 Расходы дошкольное'!BS73:BV73</xm:f>
              <xm:sqref>BW73</xm:sqref>
            </x14:sparkline>
            <x14:sparkline>
              <xm:f>'Прил 16 Расходы дошкольное'!BS74:BV74</xm:f>
              <xm:sqref>BW74</xm:sqref>
            </x14:sparkline>
            <x14:sparkline>
              <xm:f>'Прил 16 Расходы дошкольное'!BS75:BV75</xm:f>
              <xm:sqref>BW75</xm:sqref>
            </x14:sparkline>
            <x14:sparkline>
              <xm:f>'Прил 16 Расходы дошкольное'!BS76:BV76</xm:f>
              <xm:sqref>BW76</xm:sqref>
            </x14:sparkline>
            <x14:sparkline>
              <xm:f>'Прил 16 Расходы дошкольное'!BS77:BV77</xm:f>
              <xm:sqref>BW77</xm:sqref>
            </x14:sparkline>
            <x14:sparkline>
              <xm:f>'Прил 16 Расходы дошкольное'!BS78:BV78</xm:f>
              <xm:sqref>BW78</xm:sqref>
            </x14:sparkline>
            <x14:sparkline>
              <xm:f>'Прил 16 Расходы дошкольное'!BS79:BV79</xm:f>
              <xm:sqref>BW79</xm:sqref>
            </x14:sparkline>
            <x14:sparkline>
              <xm:f>'Прил 16 Расходы дошкольное'!BS80:BV80</xm:f>
              <xm:sqref>BW80</xm:sqref>
            </x14:sparkline>
            <x14:sparkline>
              <xm:f>'Прил 16 Расходы дошкольное'!BS81:BV81</xm:f>
              <xm:sqref>BW81</xm:sqref>
            </x14:sparkline>
            <x14:sparkline>
              <xm:f>'Прил 16 Расходы дошкольное'!BS82:BV82</xm:f>
              <xm:sqref>BW82</xm:sqref>
            </x14:sparkline>
            <x14:sparkline>
              <xm:f>'Прил 16 Расходы дошкольное'!BS83:BV83</xm:f>
              <xm:sqref>BW83</xm:sqref>
            </x14:sparkline>
            <x14:sparkline>
              <xm:f>'Прил 16 Расходы дошкольное'!BS84:BV84</xm:f>
              <xm:sqref>BW84</xm:sqref>
            </x14:sparkline>
            <x14:sparkline>
              <xm:f>'Прил 16 Расходы дошкольное'!BS85:BV85</xm:f>
              <xm:sqref>BW85</xm:sqref>
            </x14:sparkline>
            <x14:sparkline>
              <xm:f>'Прил 16 Расходы дошкольное'!BS86:BV86</xm:f>
              <xm:sqref>BW86</xm:sqref>
            </x14:sparkline>
            <x14:sparkline>
              <xm:f>'Прил 16 Расходы дошкольное'!BS87:BV87</xm:f>
              <xm:sqref>BW87</xm:sqref>
            </x14:sparkline>
            <x14:sparkline>
              <xm:f>'Прил 16 Расходы дошкольное'!BS88:BV88</xm:f>
              <xm:sqref>BW88</xm:sqref>
            </x14:sparkline>
            <x14:sparkline>
              <xm:f>'Прил 16 Расходы дошкольное'!BS89:BV89</xm:f>
              <xm:sqref>BW89</xm:sqref>
            </x14:sparkline>
            <x14:sparkline>
              <xm:f>'Прил 16 Расходы дошкольное'!BS90:BV90</xm:f>
              <xm:sqref>BW90</xm:sqref>
            </x14:sparkline>
            <x14:sparkline>
              <xm:f>'Прил 16 Расходы дошкольное'!BS91:BV91</xm:f>
              <xm:sqref>BW91</xm:sqref>
            </x14:sparkline>
            <x14:sparkline>
              <xm:f>'Прил 16 Расходы дошкольное'!BS92:BV92</xm:f>
              <xm:sqref>BW92</xm:sqref>
            </x14:sparkline>
            <x14:sparkline>
              <xm:f>'Прил 16 Расходы дошкольное'!BS93:BV93</xm:f>
              <xm:sqref>BW93</xm:sqref>
            </x14:sparkline>
            <x14:sparkline>
              <xm:f>'Прил 16 Расходы дошкольное'!BS94:BV94</xm:f>
              <xm:sqref>BW94</xm:sqref>
            </x14:sparkline>
            <x14:sparkline>
              <xm:f>'Прил 16 Расходы дошкольное'!BS95:BV95</xm:f>
              <xm:sqref>BW95</xm:sqref>
            </x14:sparkline>
            <x14:sparkline>
              <xm:f>'Прил 16 Расходы дошкольное'!BS96:BV96</xm:f>
              <xm:sqref>BW96</xm:sqref>
            </x14:sparkline>
            <x14:sparkline>
              <xm:f>'Прил 16 Расходы дошкольное'!BS97:BV97</xm:f>
              <xm:sqref>BW97</xm:sqref>
            </x14:sparkline>
            <x14:sparkline>
              <xm:f>'Прил 16 Расходы дошкольное'!BS98:BV98</xm:f>
              <xm:sqref>BW98</xm:sqref>
            </x14:sparkline>
            <x14:sparkline>
              <xm:f>'Прил 16 Расходы дошкольное'!BS99:BV99</xm:f>
              <xm:sqref>BW99</xm:sqref>
            </x14:sparkline>
            <x14:sparkline>
              <xm:f>'Прил 16 Расходы дошкольное'!BS100:BV100</xm:f>
              <xm:sqref>BW100</xm:sqref>
            </x14:sparkline>
            <x14:sparkline>
              <xm:f>'Прил 16 Расходы дошкольное'!BS101:BV101</xm:f>
              <xm:sqref>BW101</xm:sqref>
            </x14:sparkline>
            <x14:sparkline>
              <xm:f>'Прил 16 Расходы дошкольное'!BS102:BV102</xm:f>
              <xm:sqref>BW102</xm:sqref>
            </x14:sparkline>
            <x14:sparkline>
              <xm:f>'Прил 16 Расходы дошкольное'!BS103:BV103</xm:f>
              <xm:sqref>BW103</xm:sqref>
            </x14:sparkline>
            <x14:sparkline>
              <xm:f>'Прил 16 Расходы дошкольное'!BS104:BV104</xm:f>
              <xm:sqref>BW104</xm:sqref>
            </x14:sparkline>
            <x14:sparkline>
              <xm:f>'Прил 16 Расходы дошкольное'!BS105:BV105</xm:f>
              <xm:sqref>BW105</xm:sqref>
            </x14:sparkline>
            <x14:sparkline>
              <xm:f>'Прил 16 Расходы дошкольное'!BS106:BV106</xm:f>
              <xm:sqref>BW106</xm:sqref>
            </x14:sparkline>
            <x14:sparkline>
              <xm:f>'Прил 16 Расходы дошкольное'!BS107:BV107</xm:f>
              <xm:sqref>BW107</xm:sqref>
            </x14:sparkline>
          </x14:sparklines>
        </x14:sparklineGroup>
        <x14:sparklineGroup lineWeight="2.25" displayEmptyCellsAs="gap" markers="1">
          <x14:colorSeries rgb="FFFF004C"/>
          <x14:colorNegative theme="5"/>
          <x14:colorAxis rgb="FF000000"/>
          <x14:colorMarkers rgb="FFFF004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дошкольное'!D14:G14</xm:f>
              <xm:sqref>I14</xm:sqref>
            </x14:sparkline>
            <x14:sparkline>
              <xm:f>'Прил 16 Расходы дошкольное'!D15:G15</xm:f>
              <xm:sqref>I15</xm:sqref>
            </x14:sparkline>
            <x14:sparkline>
              <xm:f>'Прил 16 Расходы дошкольное'!D16:G16</xm:f>
              <xm:sqref>I16</xm:sqref>
            </x14:sparkline>
            <x14:sparkline>
              <xm:f>'Прил 16 Расходы дошкольное'!D17:G17</xm:f>
              <xm:sqref>I17</xm:sqref>
            </x14:sparkline>
            <x14:sparkline>
              <xm:f>'Прил 16 Расходы дошкольное'!D18:G18</xm:f>
              <xm:sqref>I18</xm:sqref>
            </x14:sparkline>
            <x14:sparkline>
              <xm:f>'Прил 16 Расходы дошкольное'!D19:G19</xm:f>
              <xm:sqref>I19</xm:sqref>
            </x14:sparkline>
            <x14:sparkline>
              <xm:f>'Прил 16 Расходы дошкольное'!D20:G20</xm:f>
              <xm:sqref>I20</xm:sqref>
            </x14:sparkline>
            <x14:sparkline>
              <xm:f>'Прил 16 Расходы дошкольное'!D21:G21</xm:f>
              <xm:sqref>I21</xm:sqref>
            </x14:sparkline>
            <x14:sparkline>
              <xm:f>'Прил 16 Расходы дошкольное'!D22:G22</xm:f>
              <xm:sqref>I22</xm:sqref>
            </x14:sparkline>
            <x14:sparkline>
              <xm:f>'Прил 16 Расходы дошкольное'!D23:G23</xm:f>
              <xm:sqref>I23</xm:sqref>
            </x14:sparkline>
            <x14:sparkline>
              <xm:f>'Прил 16 Расходы дошкольное'!D24:G24</xm:f>
              <xm:sqref>I24</xm:sqref>
            </x14:sparkline>
            <x14:sparkline>
              <xm:f>'Прил 16 Расходы дошкольное'!D25:G25</xm:f>
              <xm:sqref>I25</xm:sqref>
            </x14:sparkline>
            <x14:sparkline>
              <xm:f>'Прил 16 Расходы дошкольное'!D26:G26</xm:f>
              <xm:sqref>I26</xm:sqref>
            </x14:sparkline>
            <x14:sparkline>
              <xm:f>'Прил 16 Расходы дошкольное'!D27:G27</xm:f>
              <xm:sqref>I27</xm:sqref>
            </x14:sparkline>
            <x14:sparkline>
              <xm:f>'Прил 16 Расходы дошкольное'!D28:G28</xm:f>
              <xm:sqref>I28</xm:sqref>
            </x14:sparkline>
            <x14:sparkline>
              <xm:f>'Прил 16 Расходы дошкольное'!D29:G29</xm:f>
              <xm:sqref>I29</xm:sqref>
            </x14:sparkline>
            <x14:sparkline>
              <xm:f>'Прил 16 Расходы дошкольное'!D30:G30</xm:f>
              <xm:sqref>I30</xm:sqref>
            </x14:sparkline>
            <x14:sparkline>
              <xm:f>'Прил 16 Расходы дошкольное'!D31:G31</xm:f>
              <xm:sqref>I31</xm:sqref>
            </x14:sparkline>
            <x14:sparkline>
              <xm:f>'Прил 16 Расходы дошкольное'!D32:G32</xm:f>
              <xm:sqref>I32</xm:sqref>
            </x14:sparkline>
            <x14:sparkline>
              <xm:f>'Прил 16 Расходы дошкольное'!D33:G33</xm:f>
              <xm:sqref>I33</xm:sqref>
            </x14:sparkline>
            <x14:sparkline>
              <xm:f>'Прил 16 Расходы дошкольное'!D34:G34</xm:f>
              <xm:sqref>I34</xm:sqref>
            </x14:sparkline>
            <x14:sparkline>
              <xm:f>'Прил 16 Расходы дошкольное'!D35:G35</xm:f>
              <xm:sqref>I35</xm:sqref>
            </x14:sparkline>
            <x14:sparkline>
              <xm:f>'Прил 16 Расходы дошкольное'!D36:G36</xm:f>
              <xm:sqref>I36</xm:sqref>
            </x14:sparkline>
            <x14:sparkline>
              <xm:f>'Прил 16 Расходы дошкольное'!D37:G37</xm:f>
              <xm:sqref>I37</xm:sqref>
            </x14:sparkline>
            <x14:sparkline>
              <xm:f>'Прил 16 Расходы дошкольное'!D38:G38</xm:f>
              <xm:sqref>I38</xm:sqref>
            </x14:sparkline>
            <x14:sparkline>
              <xm:f>'Прил 16 Расходы дошкольное'!D39:G39</xm:f>
              <xm:sqref>I39</xm:sqref>
            </x14:sparkline>
            <x14:sparkline>
              <xm:f>'Прил 16 Расходы дошкольное'!D40:G40</xm:f>
              <xm:sqref>I40</xm:sqref>
            </x14:sparkline>
            <x14:sparkline>
              <xm:f>'Прил 16 Расходы дошкольное'!D41:G41</xm:f>
              <xm:sqref>I41</xm:sqref>
            </x14:sparkline>
            <x14:sparkline>
              <xm:f>'Прил 16 Расходы дошкольное'!D42:G42</xm:f>
              <xm:sqref>I42</xm:sqref>
            </x14:sparkline>
            <x14:sparkline>
              <xm:f>'Прил 16 Расходы дошкольное'!D43:G43</xm:f>
              <xm:sqref>I43</xm:sqref>
            </x14:sparkline>
            <x14:sparkline>
              <xm:f>'Прил 16 Расходы дошкольное'!D44:G44</xm:f>
              <xm:sqref>I44</xm:sqref>
            </x14:sparkline>
            <x14:sparkline>
              <xm:f>'Прил 16 Расходы дошкольное'!D45:G45</xm:f>
              <xm:sqref>I45</xm:sqref>
            </x14:sparkline>
            <x14:sparkline>
              <xm:f>'Прил 16 Расходы дошкольное'!D46:G46</xm:f>
              <xm:sqref>I46</xm:sqref>
            </x14:sparkline>
            <x14:sparkline>
              <xm:f>'Прил 16 Расходы дошкольное'!D47:G47</xm:f>
              <xm:sqref>I47</xm:sqref>
            </x14:sparkline>
            <x14:sparkline>
              <xm:f>'Прил 16 Расходы дошкольное'!D48:G48</xm:f>
              <xm:sqref>I48</xm:sqref>
            </x14:sparkline>
            <x14:sparkline>
              <xm:f>'Прил 16 Расходы дошкольное'!D49:G49</xm:f>
              <xm:sqref>I49</xm:sqref>
            </x14:sparkline>
            <x14:sparkline>
              <xm:f>'Прил 16 Расходы дошкольное'!D50:G50</xm:f>
              <xm:sqref>I50</xm:sqref>
            </x14:sparkline>
            <x14:sparkline>
              <xm:f>'Прил 16 Расходы дошкольное'!D51:G51</xm:f>
              <xm:sqref>I51</xm:sqref>
            </x14:sparkline>
            <x14:sparkline>
              <xm:f>'Прил 16 Расходы дошкольное'!D52:G52</xm:f>
              <xm:sqref>I52</xm:sqref>
            </x14:sparkline>
            <x14:sparkline>
              <xm:f>'Прил 16 Расходы дошкольное'!D53:G53</xm:f>
              <xm:sqref>I53</xm:sqref>
            </x14:sparkline>
            <x14:sparkline>
              <xm:f>'Прил 16 Расходы дошкольное'!D54:G54</xm:f>
              <xm:sqref>I54</xm:sqref>
            </x14:sparkline>
            <x14:sparkline>
              <xm:f>'Прил 16 Расходы дошкольное'!D55:G55</xm:f>
              <xm:sqref>I55</xm:sqref>
            </x14:sparkline>
            <x14:sparkline>
              <xm:f>'Прил 16 Расходы дошкольное'!D56:G56</xm:f>
              <xm:sqref>I56</xm:sqref>
            </x14:sparkline>
            <x14:sparkline>
              <xm:f>'Прил 16 Расходы дошкольное'!D57:G57</xm:f>
              <xm:sqref>I57</xm:sqref>
            </x14:sparkline>
            <x14:sparkline>
              <xm:f>'Прил 16 Расходы дошкольное'!D58:G58</xm:f>
              <xm:sqref>I58</xm:sqref>
            </x14:sparkline>
            <x14:sparkline>
              <xm:f>'Прил 16 Расходы дошкольное'!D59:G59</xm:f>
              <xm:sqref>I59</xm:sqref>
            </x14:sparkline>
            <x14:sparkline>
              <xm:f>'Прил 16 Расходы дошкольное'!D60:G60</xm:f>
              <xm:sqref>I60</xm:sqref>
            </x14:sparkline>
            <x14:sparkline>
              <xm:f>'Прил 16 Расходы дошкольное'!D61:G61</xm:f>
              <xm:sqref>I61</xm:sqref>
            </x14:sparkline>
            <x14:sparkline>
              <xm:f>'Прил 16 Расходы дошкольное'!D62:G62</xm:f>
              <xm:sqref>I62</xm:sqref>
            </x14:sparkline>
            <x14:sparkline>
              <xm:f>'Прил 16 Расходы дошкольное'!D63:G63</xm:f>
              <xm:sqref>I63</xm:sqref>
            </x14:sparkline>
            <x14:sparkline>
              <xm:f>'Прил 16 Расходы дошкольное'!D64:G64</xm:f>
              <xm:sqref>I64</xm:sqref>
            </x14:sparkline>
            <x14:sparkline>
              <xm:f>'Прил 16 Расходы дошкольное'!D65:G65</xm:f>
              <xm:sqref>I65</xm:sqref>
            </x14:sparkline>
            <x14:sparkline>
              <xm:f>'Прил 16 Расходы дошкольное'!D66:G66</xm:f>
              <xm:sqref>I66</xm:sqref>
            </x14:sparkline>
            <x14:sparkline>
              <xm:f>'Прил 16 Расходы дошкольное'!D67:G67</xm:f>
              <xm:sqref>I67</xm:sqref>
            </x14:sparkline>
            <x14:sparkline>
              <xm:f>'Прил 16 Расходы дошкольное'!D68:G68</xm:f>
              <xm:sqref>I68</xm:sqref>
            </x14:sparkline>
            <x14:sparkline>
              <xm:f>'Прил 16 Расходы дошкольное'!D69:G69</xm:f>
              <xm:sqref>I69</xm:sqref>
            </x14:sparkline>
            <x14:sparkline>
              <xm:f>'Прил 16 Расходы дошкольное'!D70:G70</xm:f>
              <xm:sqref>I70</xm:sqref>
            </x14:sparkline>
            <x14:sparkline>
              <xm:f>'Прил 16 Расходы дошкольное'!D71:G71</xm:f>
              <xm:sqref>I71</xm:sqref>
            </x14:sparkline>
            <x14:sparkline>
              <xm:f>'Прил 16 Расходы дошкольное'!D72:G72</xm:f>
              <xm:sqref>I72</xm:sqref>
            </x14:sparkline>
            <x14:sparkline>
              <xm:f>'Прил 16 Расходы дошкольное'!D73:G73</xm:f>
              <xm:sqref>I73</xm:sqref>
            </x14:sparkline>
            <x14:sparkline>
              <xm:f>'Прил 16 Расходы дошкольное'!D74:G74</xm:f>
              <xm:sqref>I74</xm:sqref>
            </x14:sparkline>
            <x14:sparkline>
              <xm:f>'Прил 16 Расходы дошкольное'!D75:G75</xm:f>
              <xm:sqref>I75</xm:sqref>
            </x14:sparkline>
            <x14:sparkline>
              <xm:f>'Прил 16 Расходы дошкольное'!D76:G76</xm:f>
              <xm:sqref>I76</xm:sqref>
            </x14:sparkline>
            <x14:sparkline>
              <xm:f>'Прил 16 Расходы дошкольное'!D77:G77</xm:f>
              <xm:sqref>I77</xm:sqref>
            </x14:sparkline>
            <x14:sparkline>
              <xm:f>'Прил 16 Расходы дошкольное'!D78:G78</xm:f>
              <xm:sqref>I78</xm:sqref>
            </x14:sparkline>
            <x14:sparkline>
              <xm:f>'Прил 16 Расходы дошкольное'!D79:G79</xm:f>
              <xm:sqref>I79</xm:sqref>
            </x14:sparkline>
            <x14:sparkline>
              <xm:f>'Прил 16 Расходы дошкольное'!D80:G80</xm:f>
              <xm:sqref>I80</xm:sqref>
            </x14:sparkline>
            <x14:sparkline>
              <xm:f>'Прил 16 Расходы дошкольное'!D81:G81</xm:f>
              <xm:sqref>I81</xm:sqref>
            </x14:sparkline>
            <x14:sparkline>
              <xm:f>'Прил 16 Расходы дошкольное'!D82:G82</xm:f>
              <xm:sqref>I82</xm:sqref>
            </x14:sparkline>
            <x14:sparkline>
              <xm:f>'Прил 16 Расходы дошкольное'!D83:G83</xm:f>
              <xm:sqref>I83</xm:sqref>
            </x14:sparkline>
            <x14:sparkline>
              <xm:f>'Прил 16 Расходы дошкольное'!D84:G84</xm:f>
              <xm:sqref>I84</xm:sqref>
            </x14:sparkline>
            <x14:sparkline>
              <xm:f>'Прил 16 Расходы дошкольное'!D85:G85</xm:f>
              <xm:sqref>I85</xm:sqref>
            </x14:sparkline>
            <x14:sparkline>
              <xm:f>'Прил 16 Расходы дошкольное'!D86:G86</xm:f>
              <xm:sqref>I86</xm:sqref>
            </x14:sparkline>
            <x14:sparkline>
              <xm:f>'Прил 16 Расходы дошкольное'!D87:G87</xm:f>
              <xm:sqref>I87</xm:sqref>
            </x14:sparkline>
            <x14:sparkline>
              <xm:f>'Прил 16 Расходы дошкольное'!D88:G88</xm:f>
              <xm:sqref>I88</xm:sqref>
            </x14:sparkline>
            <x14:sparkline>
              <xm:f>'Прил 16 Расходы дошкольное'!D89:G89</xm:f>
              <xm:sqref>I89</xm:sqref>
            </x14:sparkline>
            <x14:sparkline>
              <xm:f>'Прил 16 Расходы дошкольное'!D90:G90</xm:f>
              <xm:sqref>I90</xm:sqref>
            </x14:sparkline>
            <x14:sparkline>
              <xm:f>'Прил 16 Расходы дошкольное'!D91:G91</xm:f>
              <xm:sqref>I91</xm:sqref>
            </x14:sparkline>
            <x14:sparkline>
              <xm:f>'Прил 16 Расходы дошкольное'!D92:G92</xm:f>
              <xm:sqref>I92</xm:sqref>
            </x14:sparkline>
            <x14:sparkline>
              <xm:f>'Прил 16 Расходы дошкольное'!D93:G93</xm:f>
              <xm:sqref>I93</xm:sqref>
            </x14:sparkline>
            <x14:sparkline>
              <xm:f>'Прил 16 Расходы дошкольное'!D94:G94</xm:f>
              <xm:sqref>I94</xm:sqref>
            </x14:sparkline>
            <x14:sparkline>
              <xm:f>'Прил 16 Расходы дошкольное'!D95:G95</xm:f>
              <xm:sqref>I95</xm:sqref>
            </x14:sparkline>
            <x14:sparkline>
              <xm:f>'Прил 16 Расходы дошкольное'!D96:G96</xm:f>
              <xm:sqref>I96</xm:sqref>
            </x14:sparkline>
            <x14:sparkline>
              <xm:f>'Прил 16 Расходы дошкольное'!D97:G97</xm:f>
              <xm:sqref>I97</xm:sqref>
            </x14:sparkline>
            <x14:sparkline>
              <xm:f>'Прил 16 Расходы дошкольное'!D98:G98</xm:f>
              <xm:sqref>I98</xm:sqref>
            </x14:sparkline>
            <x14:sparkline>
              <xm:f>'Прил 16 Расходы дошкольное'!D99:G99</xm:f>
              <xm:sqref>I99</xm:sqref>
            </x14:sparkline>
            <x14:sparkline>
              <xm:f>'Прил 16 Расходы дошкольное'!D100:G100</xm:f>
              <xm:sqref>I100</xm:sqref>
            </x14:sparkline>
            <x14:sparkline>
              <xm:f>'Прил 16 Расходы дошкольное'!D101:G101</xm:f>
              <xm:sqref>I101</xm:sqref>
            </x14:sparkline>
            <x14:sparkline>
              <xm:f>'Прил 16 Расходы дошкольное'!D102:G102</xm:f>
              <xm:sqref>I102</xm:sqref>
            </x14:sparkline>
            <x14:sparkline>
              <xm:f>'Прил 16 Расходы дошкольное'!D103:G103</xm:f>
              <xm:sqref>I103</xm:sqref>
            </x14:sparkline>
            <x14:sparkline>
              <xm:f>'Прил 16 Расходы дошкольное'!D104:G104</xm:f>
              <xm:sqref>I104</xm:sqref>
            </x14:sparkline>
            <x14:sparkline>
              <xm:f>'Прил 16 Расходы дошкольное'!D105:G105</xm:f>
              <xm:sqref>I105</xm:sqref>
            </x14:sparkline>
            <x14:sparkline>
              <xm:f>'Прил 16 Расходы дошкольное'!D106:G106</xm:f>
              <xm:sqref>I106</xm:sqref>
            </x14:sparkline>
            <x14:sparkline>
              <xm:f>'Прил 16 Расходы дошкольное'!D107:G107</xm:f>
              <xm:sqref>I107</xm:sqref>
            </x14:sparkline>
          </x14:sparklines>
        </x14:sparklineGroup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дошкольное'!J14:M14</xm:f>
              <xm:sqref>O14</xm:sqref>
            </x14:sparkline>
            <x14:sparkline>
              <xm:f>'Прил 16 Расходы дошкольное'!J15:M15</xm:f>
              <xm:sqref>O15</xm:sqref>
            </x14:sparkline>
            <x14:sparkline>
              <xm:f>'Прил 16 Расходы дошкольное'!J16:M16</xm:f>
              <xm:sqref>O16</xm:sqref>
            </x14:sparkline>
            <x14:sparkline>
              <xm:f>'Прил 16 Расходы дошкольное'!J17:M17</xm:f>
              <xm:sqref>O17</xm:sqref>
            </x14:sparkline>
            <x14:sparkline>
              <xm:f>'Прил 16 Расходы дошкольное'!J18:M18</xm:f>
              <xm:sqref>O18</xm:sqref>
            </x14:sparkline>
            <x14:sparkline>
              <xm:f>'Прил 16 Расходы дошкольное'!J19:M19</xm:f>
              <xm:sqref>O19</xm:sqref>
            </x14:sparkline>
            <x14:sparkline>
              <xm:f>'Прил 16 Расходы дошкольное'!J20:M20</xm:f>
              <xm:sqref>O20</xm:sqref>
            </x14:sparkline>
            <x14:sparkline>
              <xm:f>'Прил 16 Расходы дошкольное'!J21:M21</xm:f>
              <xm:sqref>O21</xm:sqref>
            </x14:sparkline>
            <x14:sparkline>
              <xm:f>'Прил 16 Расходы дошкольное'!J22:M22</xm:f>
              <xm:sqref>O22</xm:sqref>
            </x14:sparkline>
            <x14:sparkline>
              <xm:f>'Прил 16 Расходы дошкольное'!J23:M23</xm:f>
              <xm:sqref>O23</xm:sqref>
            </x14:sparkline>
            <x14:sparkline>
              <xm:f>'Прил 16 Расходы дошкольное'!J24:M24</xm:f>
              <xm:sqref>O24</xm:sqref>
            </x14:sparkline>
            <x14:sparkline>
              <xm:f>'Прил 16 Расходы дошкольное'!J25:M25</xm:f>
              <xm:sqref>O25</xm:sqref>
            </x14:sparkline>
            <x14:sparkline>
              <xm:f>'Прил 16 Расходы дошкольное'!J26:M26</xm:f>
              <xm:sqref>O26</xm:sqref>
            </x14:sparkline>
            <x14:sparkline>
              <xm:f>'Прил 16 Расходы дошкольное'!J27:M27</xm:f>
              <xm:sqref>O27</xm:sqref>
            </x14:sparkline>
            <x14:sparkline>
              <xm:f>'Прил 16 Расходы дошкольное'!J28:M28</xm:f>
              <xm:sqref>O28</xm:sqref>
            </x14:sparkline>
            <x14:sparkline>
              <xm:f>'Прил 16 Расходы дошкольное'!J29:M29</xm:f>
              <xm:sqref>O29</xm:sqref>
            </x14:sparkline>
            <x14:sparkline>
              <xm:f>'Прил 16 Расходы дошкольное'!J30:M30</xm:f>
              <xm:sqref>O30</xm:sqref>
            </x14:sparkline>
            <x14:sparkline>
              <xm:f>'Прил 16 Расходы дошкольное'!J31:M31</xm:f>
              <xm:sqref>O31</xm:sqref>
            </x14:sparkline>
            <x14:sparkline>
              <xm:f>'Прил 16 Расходы дошкольное'!J32:M32</xm:f>
              <xm:sqref>O32</xm:sqref>
            </x14:sparkline>
            <x14:sparkline>
              <xm:f>'Прил 16 Расходы дошкольное'!J33:M33</xm:f>
              <xm:sqref>O33</xm:sqref>
            </x14:sparkline>
            <x14:sparkline>
              <xm:f>'Прил 16 Расходы дошкольное'!J34:M34</xm:f>
              <xm:sqref>O34</xm:sqref>
            </x14:sparkline>
            <x14:sparkline>
              <xm:f>'Прил 16 Расходы дошкольное'!J35:M35</xm:f>
              <xm:sqref>O35</xm:sqref>
            </x14:sparkline>
            <x14:sparkline>
              <xm:f>'Прил 16 Расходы дошкольное'!J36:M36</xm:f>
              <xm:sqref>O36</xm:sqref>
            </x14:sparkline>
            <x14:sparkline>
              <xm:f>'Прил 16 Расходы дошкольное'!J37:M37</xm:f>
              <xm:sqref>O37</xm:sqref>
            </x14:sparkline>
            <x14:sparkline>
              <xm:f>'Прил 16 Расходы дошкольное'!J38:M38</xm:f>
              <xm:sqref>O38</xm:sqref>
            </x14:sparkline>
            <x14:sparkline>
              <xm:f>'Прил 16 Расходы дошкольное'!J39:M39</xm:f>
              <xm:sqref>O39</xm:sqref>
            </x14:sparkline>
            <x14:sparkline>
              <xm:f>'Прил 16 Расходы дошкольное'!J40:M40</xm:f>
              <xm:sqref>O40</xm:sqref>
            </x14:sparkline>
            <x14:sparkline>
              <xm:f>'Прил 16 Расходы дошкольное'!J41:M41</xm:f>
              <xm:sqref>O41</xm:sqref>
            </x14:sparkline>
            <x14:sparkline>
              <xm:f>'Прил 16 Расходы дошкольное'!J42:M42</xm:f>
              <xm:sqref>O42</xm:sqref>
            </x14:sparkline>
            <x14:sparkline>
              <xm:f>'Прил 16 Расходы дошкольное'!J43:M43</xm:f>
              <xm:sqref>O43</xm:sqref>
            </x14:sparkline>
            <x14:sparkline>
              <xm:f>'Прил 16 Расходы дошкольное'!J44:M44</xm:f>
              <xm:sqref>O44</xm:sqref>
            </x14:sparkline>
            <x14:sparkline>
              <xm:f>'Прил 16 Расходы дошкольное'!J45:M45</xm:f>
              <xm:sqref>O45</xm:sqref>
            </x14:sparkline>
            <x14:sparkline>
              <xm:f>'Прил 16 Расходы дошкольное'!J46:M46</xm:f>
              <xm:sqref>O46</xm:sqref>
            </x14:sparkline>
            <x14:sparkline>
              <xm:f>'Прил 16 Расходы дошкольное'!J47:M47</xm:f>
              <xm:sqref>O47</xm:sqref>
            </x14:sparkline>
            <x14:sparkline>
              <xm:f>'Прил 16 Расходы дошкольное'!J48:M48</xm:f>
              <xm:sqref>O48</xm:sqref>
            </x14:sparkline>
            <x14:sparkline>
              <xm:f>'Прил 16 Расходы дошкольное'!J49:M49</xm:f>
              <xm:sqref>O49</xm:sqref>
            </x14:sparkline>
            <x14:sparkline>
              <xm:f>'Прил 16 Расходы дошкольное'!J50:M50</xm:f>
              <xm:sqref>O50</xm:sqref>
            </x14:sparkline>
            <x14:sparkline>
              <xm:f>'Прил 16 Расходы дошкольное'!J51:M51</xm:f>
              <xm:sqref>O51</xm:sqref>
            </x14:sparkline>
            <x14:sparkline>
              <xm:f>'Прил 16 Расходы дошкольное'!J52:M52</xm:f>
              <xm:sqref>O52</xm:sqref>
            </x14:sparkline>
            <x14:sparkline>
              <xm:f>'Прил 16 Расходы дошкольное'!J53:M53</xm:f>
              <xm:sqref>O53</xm:sqref>
            </x14:sparkline>
            <x14:sparkline>
              <xm:f>'Прил 16 Расходы дошкольное'!J54:M54</xm:f>
              <xm:sqref>O54</xm:sqref>
            </x14:sparkline>
            <x14:sparkline>
              <xm:f>'Прил 16 Расходы дошкольное'!J55:M55</xm:f>
              <xm:sqref>O55</xm:sqref>
            </x14:sparkline>
            <x14:sparkline>
              <xm:f>'Прил 16 Расходы дошкольное'!J56:M56</xm:f>
              <xm:sqref>O56</xm:sqref>
            </x14:sparkline>
            <x14:sparkline>
              <xm:f>'Прил 16 Расходы дошкольное'!J57:M57</xm:f>
              <xm:sqref>O57</xm:sqref>
            </x14:sparkline>
            <x14:sparkline>
              <xm:f>'Прил 16 Расходы дошкольное'!J58:M58</xm:f>
              <xm:sqref>O58</xm:sqref>
            </x14:sparkline>
            <x14:sparkline>
              <xm:f>'Прил 16 Расходы дошкольное'!J59:M59</xm:f>
              <xm:sqref>O59</xm:sqref>
            </x14:sparkline>
            <x14:sparkline>
              <xm:f>'Прил 16 Расходы дошкольное'!J60:M60</xm:f>
              <xm:sqref>O60</xm:sqref>
            </x14:sparkline>
            <x14:sparkline>
              <xm:f>'Прил 16 Расходы дошкольное'!J61:M61</xm:f>
              <xm:sqref>O61</xm:sqref>
            </x14:sparkline>
            <x14:sparkline>
              <xm:f>'Прил 16 Расходы дошкольное'!J62:M62</xm:f>
              <xm:sqref>O62</xm:sqref>
            </x14:sparkline>
            <x14:sparkline>
              <xm:f>'Прил 16 Расходы дошкольное'!J63:M63</xm:f>
              <xm:sqref>O63</xm:sqref>
            </x14:sparkline>
            <x14:sparkline>
              <xm:f>'Прил 16 Расходы дошкольное'!J64:M64</xm:f>
              <xm:sqref>O64</xm:sqref>
            </x14:sparkline>
            <x14:sparkline>
              <xm:f>'Прил 16 Расходы дошкольное'!J65:M65</xm:f>
              <xm:sqref>O65</xm:sqref>
            </x14:sparkline>
            <x14:sparkline>
              <xm:f>'Прил 16 Расходы дошкольное'!J66:M66</xm:f>
              <xm:sqref>O66</xm:sqref>
            </x14:sparkline>
            <x14:sparkline>
              <xm:f>'Прил 16 Расходы дошкольное'!J67:M67</xm:f>
              <xm:sqref>O67</xm:sqref>
            </x14:sparkline>
            <x14:sparkline>
              <xm:f>'Прил 16 Расходы дошкольное'!J68:M68</xm:f>
              <xm:sqref>O68</xm:sqref>
            </x14:sparkline>
            <x14:sparkline>
              <xm:f>'Прил 16 Расходы дошкольное'!J69:M69</xm:f>
              <xm:sqref>O69</xm:sqref>
            </x14:sparkline>
            <x14:sparkline>
              <xm:f>'Прил 16 Расходы дошкольное'!J70:M70</xm:f>
              <xm:sqref>O70</xm:sqref>
            </x14:sparkline>
            <x14:sparkline>
              <xm:f>'Прил 16 Расходы дошкольное'!J71:M71</xm:f>
              <xm:sqref>O71</xm:sqref>
            </x14:sparkline>
            <x14:sparkline>
              <xm:f>'Прил 16 Расходы дошкольное'!J72:M72</xm:f>
              <xm:sqref>O72</xm:sqref>
            </x14:sparkline>
            <x14:sparkline>
              <xm:f>'Прил 16 Расходы дошкольное'!J73:M73</xm:f>
              <xm:sqref>O73</xm:sqref>
            </x14:sparkline>
            <x14:sparkline>
              <xm:f>'Прил 16 Расходы дошкольное'!J74:M74</xm:f>
              <xm:sqref>O74</xm:sqref>
            </x14:sparkline>
            <x14:sparkline>
              <xm:f>'Прил 16 Расходы дошкольное'!J75:M75</xm:f>
              <xm:sqref>O75</xm:sqref>
            </x14:sparkline>
            <x14:sparkline>
              <xm:f>'Прил 16 Расходы дошкольное'!J76:M76</xm:f>
              <xm:sqref>O76</xm:sqref>
            </x14:sparkline>
            <x14:sparkline>
              <xm:f>'Прил 16 Расходы дошкольное'!J77:M77</xm:f>
              <xm:sqref>O77</xm:sqref>
            </x14:sparkline>
            <x14:sparkline>
              <xm:f>'Прил 16 Расходы дошкольное'!J78:M78</xm:f>
              <xm:sqref>O78</xm:sqref>
            </x14:sparkline>
            <x14:sparkline>
              <xm:f>'Прил 16 Расходы дошкольное'!J79:M79</xm:f>
              <xm:sqref>O79</xm:sqref>
            </x14:sparkline>
            <x14:sparkline>
              <xm:f>'Прил 16 Расходы дошкольное'!J80:M80</xm:f>
              <xm:sqref>O80</xm:sqref>
            </x14:sparkline>
            <x14:sparkline>
              <xm:f>'Прил 16 Расходы дошкольное'!J81:M81</xm:f>
              <xm:sqref>O81</xm:sqref>
            </x14:sparkline>
            <x14:sparkline>
              <xm:f>'Прил 16 Расходы дошкольное'!J82:M82</xm:f>
              <xm:sqref>O82</xm:sqref>
            </x14:sparkline>
            <x14:sparkline>
              <xm:f>'Прил 16 Расходы дошкольное'!J83:M83</xm:f>
              <xm:sqref>O83</xm:sqref>
            </x14:sparkline>
            <x14:sparkline>
              <xm:f>'Прил 16 Расходы дошкольное'!J84:M84</xm:f>
              <xm:sqref>O84</xm:sqref>
            </x14:sparkline>
            <x14:sparkline>
              <xm:f>'Прил 16 Расходы дошкольное'!J85:M85</xm:f>
              <xm:sqref>O85</xm:sqref>
            </x14:sparkline>
            <x14:sparkline>
              <xm:f>'Прил 16 Расходы дошкольное'!J86:M86</xm:f>
              <xm:sqref>O86</xm:sqref>
            </x14:sparkline>
            <x14:sparkline>
              <xm:f>'Прил 16 Расходы дошкольное'!J87:M87</xm:f>
              <xm:sqref>O87</xm:sqref>
            </x14:sparkline>
            <x14:sparkline>
              <xm:f>'Прил 16 Расходы дошкольное'!J88:M88</xm:f>
              <xm:sqref>O88</xm:sqref>
            </x14:sparkline>
            <x14:sparkline>
              <xm:f>'Прил 16 Расходы дошкольное'!J89:M89</xm:f>
              <xm:sqref>O89</xm:sqref>
            </x14:sparkline>
            <x14:sparkline>
              <xm:f>'Прил 16 Расходы дошкольное'!J90:M90</xm:f>
              <xm:sqref>O90</xm:sqref>
            </x14:sparkline>
            <x14:sparkline>
              <xm:f>'Прил 16 Расходы дошкольное'!J91:M91</xm:f>
              <xm:sqref>O91</xm:sqref>
            </x14:sparkline>
            <x14:sparkline>
              <xm:f>'Прил 16 Расходы дошкольное'!J92:M92</xm:f>
              <xm:sqref>O92</xm:sqref>
            </x14:sparkline>
            <x14:sparkline>
              <xm:f>'Прил 16 Расходы дошкольное'!J93:M93</xm:f>
              <xm:sqref>O93</xm:sqref>
            </x14:sparkline>
            <x14:sparkline>
              <xm:f>'Прил 16 Расходы дошкольное'!J94:M94</xm:f>
              <xm:sqref>O94</xm:sqref>
            </x14:sparkline>
            <x14:sparkline>
              <xm:f>'Прил 16 Расходы дошкольное'!J95:M95</xm:f>
              <xm:sqref>O95</xm:sqref>
            </x14:sparkline>
            <x14:sparkline>
              <xm:f>'Прил 16 Расходы дошкольное'!J96:M96</xm:f>
              <xm:sqref>O96</xm:sqref>
            </x14:sparkline>
            <x14:sparkline>
              <xm:f>'Прил 16 Расходы дошкольное'!J97:M97</xm:f>
              <xm:sqref>O97</xm:sqref>
            </x14:sparkline>
            <x14:sparkline>
              <xm:f>'Прил 16 Расходы дошкольное'!J98:M98</xm:f>
              <xm:sqref>O98</xm:sqref>
            </x14:sparkline>
            <x14:sparkline>
              <xm:f>'Прил 16 Расходы дошкольное'!J99:M99</xm:f>
              <xm:sqref>O99</xm:sqref>
            </x14:sparkline>
            <x14:sparkline>
              <xm:f>'Прил 16 Расходы дошкольное'!J100:M100</xm:f>
              <xm:sqref>O100</xm:sqref>
            </x14:sparkline>
            <x14:sparkline>
              <xm:f>'Прил 16 Расходы дошкольное'!J101:M101</xm:f>
              <xm:sqref>O101</xm:sqref>
            </x14:sparkline>
            <x14:sparkline>
              <xm:f>'Прил 16 Расходы дошкольное'!J102:M102</xm:f>
              <xm:sqref>O102</xm:sqref>
            </x14:sparkline>
            <x14:sparkline>
              <xm:f>'Прил 16 Расходы дошкольное'!J103:M103</xm:f>
              <xm:sqref>O103</xm:sqref>
            </x14:sparkline>
            <x14:sparkline>
              <xm:f>'Прил 16 Расходы дошкольное'!J104:M104</xm:f>
              <xm:sqref>O104</xm:sqref>
            </x14:sparkline>
            <x14:sparkline>
              <xm:f>'Прил 16 Расходы дошкольное'!J105:M105</xm:f>
              <xm:sqref>O105</xm:sqref>
            </x14:sparkline>
            <x14:sparkline>
              <xm:f>'Прил 16 Расходы дошкольное'!J106:M106</xm:f>
              <xm:sqref>O106</xm:sqref>
            </x14:sparkline>
            <x14:sparkline>
              <xm:f>'Прил 16 Расходы дошкольное'!J107:M107</xm:f>
              <xm:sqref>O107</xm:sqref>
            </x14:sparkline>
          </x14:sparklines>
        </x14:sparklineGroup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дошкольное'!P14:S14</xm:f>
              <xm:sqref>U14</xm:sqref>
            </x14:sparkline>
            <x14:sparkline>
              <xm:f>'Прил 16 Расходы дошкольное'!P15:S15</xm:f>
              <xm:sqref>U15</xm:sqref>
            </x14:sparkline>
            <x14:sparkline>
              <xm:f>'Прил 16 Расходы дошкольное'!P16:S16</xm:f>
              <xm:sqref>U16</xm:sqref>
            </x14:sparkline>
            <x14:sparkline>
              <xm:f>'Прил 16 Расходы дошкольное'!P17:S17</xm:f>
              <xm:sqref>U17</xm:sqref>
            </x14:sparkline>
            <x14:sparkline>
              <xm:f>'Прил 16 Расходы дошкольное'!P18:S18</xm:f>
              <xm:sqref>U18</xm:sqref>
            </x14:sparkline>
            <x14:sparkline>
              <xm:f>'Прил 16 Расходы дошкольное'!P19:S19</xm:f>
              <xm:sqref>U19</xm:sqref>
            </x14:sparkline>
            <x14:sparkline>
              <xm:f>'Прил 16 Расходы дошкольное'!P20:S20</xm:f>
              <xm:sqref>U20</xm:sqref>
            </x14:sparkline>
            <x14:sparkline>
              <xm:f>'Прил 16 Расходы дошкольное'!P21:S21</xm:f>
              <xm:sqref>U21</xm:sqref>
            </x14:sparkline>
            <x14:sparkline>
              <xm:f>'Прил 16 Расходы дошкольное'!P22:S22</xm:f>
              <xm:sqref>U22</xm:sqref>
            </x14:sparkline>
            <x14:sparkline>
              <xm:f>'Прил 16 Расходы дошкольное'!P23:S23</xm:f>
              <xm:sqref>U23</xm:sqref>
            </x14:sparkline>
            <x14:sparkline>
              <xm:f>'Прил 16 Расходы дошкольное'!P24:S24</xm:f>
              <xm:sqref>U24</xm:sqref>
            </x14:sparkline>
            <x14:sparkline>
              <xm:f>'Прил 16 Расходы дошкольное'!P25:S25</xm:f>
              <xm:sqref>U25</xm:sqref>
            </x14:sparkline>
            <x14:sparkline>
              <xm:f>'Прил 16 Расходы дошкольное'!P26:S26</xm:f>
              <xm:sqref>U26</xm:sqref>
            </x14:sparkline>
            <x14:sparkline>
              <xm:f>'Прил 16 Расходы дошкольное'!P27:S27</xm:f>
              <xm:sqref>U27</xm:sqref>
            </x14:sparkline>
            <x14:sparkline>
              <xm:f>'Прил 16 Расходы дошкольное'!P28:S28</xm:f>
              <xm:sqref>U28</xm:sqref>
            </x14:sparkline>
            <x14:sparkline>
              <xm:f>'Прил 16 Расходы дошкольное'!P29:S29</xm:f>
              <xm:sqref>U29</xm:sqref>
            </x14:sparkline>
            <x14:sparkline>
              <xm:f>'Прил 16 Расходы дошкольное'!P30:S30</xm:f>
              <xm:sqref>U30</xm:sqref>
            </x14:sparkline>
            <x14:sparkline>
              <xm:f>'Прил 16 Расходы дошкольное'!P31:S31</xm:f>
              <xm:sqref>U31</xm:sqref>
            </x14:sparkline>
            <x14:sparkline>
              <xm:f>'Прил 16 Расходы дошкольное'!P32:S32</xm:f>
              <xm:sqref>U32</xm:sqref>
            </x14:sparkline>
            <x14:sparkline>
              <xm:f>'Прил 16 Расходы дошкольное'!P33:S33</xm:f>
              <xm:sqref>U33</xm:sqref>
            </x14:sparkline>
            <x14:sparkline>
              <xm:f>'Прил 16 Расходы дошкольное'!P34:S34</xm:f>
              <xm:sqref>U34</xm:sqref>
            </x14:sparkline>
            <x14:sparkline>
              <xm:f>'Прил 16 Расходы дошкольное'!P35:S35</xm:f>
              <xm:sqref>U35</xm:sqref>
            </x14:sparkline>
            <x14:sparkline>
              <xm:f>'Прил 16 Расходы дошкольное'!P36:S36</xm:f>
              <xm:sqref>U36</xm:sqref>
            </x14:sparkline>
            <x14:sparkline>
              <xm:f>'Прил 16 Расходы дошкольное'!P37:S37</xm:f>
              <xm:sqref>U37</xm:sqref>
            </x14:sparkline>
            <x14:sparkline>
              <xm:f>'Прил 16 Расходы дошкольное'!P38:S38</xm:f>
              <xm:sqref>U38</xm:sqref>
            </x14:sparkline>
            <x14:sparkline>
              <xm:f>'Прил 16 Расходы дошкольное'!P39:S39</xm:f>
              <xm:sqref>U39</xm:sqref>
            </x14:sparkline>
            <x14:sparkline>
              <xm:f>'Прил 16 Расходы дошкольное'!P40:S40</xm:f>
              <xm:sqref>U40</xm:sqref>
            </x14:sparkline>
            <x14:sparkline>
              <xm:f>'Прил 16 Расходы дошкольное'!P41:S41</xm:f>
              <xm:sqref>U41</xm:sqref>
            </x14:sparkline>
            <x14:sparkline>
              <xm:f>'Прил 16 Расходы дошкольное'!P42:S42</xm:f>
              <xm:sqref>U42</xm:sqref>
            </x14:sparkline>
            <x14:sparkline>
              <xm:f>'Прил 16 Расходы дошкольное'!P43:S43</xm:f>
              <xm:sqref>U43</xm:sqref>
            </x14:sparkline>
            <x14:sparkline>
              <xm:f>'Прил 16 Расходы дошкольное'!P44:S44</xm:f>
              <xm:sqref>U44</xm:sqref>
            </x14:sparkline>
            <x14:sparkline>
              <xm:f>'Прил 16 Расходы дошкольное'!P45:S45</xm:f>
              <xm:sqref>U45</xm:sqref>
            </x14:sparkline>
            <x14:sparkline>
              <xm:f>'Прил 16 Расходы дошкольное'!P46:S46</xm:f>
              <xm:sqref>U46</xm:sqref>
            </x14:sparkline>
            <x14:sparkline>
              <xm:f>'Прил 16 Расходы дошкольное'!P47:S47</xm:f>
              <xm:sqref>U47</xm:sqref>
            </x14:sparkline>
            <x14:sparkline>
              <xm:f>'Прил 16 Расходы дошкольное'!P48:S48</xm:f>
              <xm:sqref>U48</xm:sqref>
            </x14:sparkline>
            <x14:sparkline>
              <xm:f>'Прил 16 Расходы дошкольное'!P49:S49</xm:f>
              <xm:sqref>U49</xm:sqref>
            </x14:sparkline>
            <x14:sparkline>
              <xm:f>'Прил 16 Расходы дошкольное'!P50:S50</xm:f>
              <xm:sqref>U50</xm:sqref>
            </x14:sparkline>
            <x14:sparkline>
              <xm:f>'Прил 16 Расходы дошкольное'!P51:S51</xm:f>
              <xm:sqref>U51</xm:sqref>
            </x14:sparkline>
            <x14:sparkline>
              <xm:f>'Прил 16 Расходы дошкольное'!P52:S52</xm:f>
              <xm:sqref>U52</xm:sqref>
            </x14:sparkline>
            <x14:sparkline>
              <xm:f>'Прил 16 Расходы дошкольное'!P53:S53</xm:f>
              <xm:sqref>U53</xm:sqref>
            </x14:sparkline>
            <x14:sparkline>
              <xm:f>'Прил 16 Расходы дошкольное'!P54:S54</xm:f>
              <xm:sqref>U54</xm:sqref>
            </x14:sparkline>
            <x14:sparkline>
              <xm:f>'Прил 16 Расходы дошкольное'!P55:S55</xm:f>
              <xm:sqref>U55</xm:sqref>
            </x14:sparkline>
            <x14:sparkline>
              <xm:f>'Прил 16 Расходы дошкольное'!P56:S56</xm:f>
              <xm:sqref>U56</xm:sqref>
            </x14:sparkline>
            <x14:sparkline>
              <xm:f>'Прил 16 Расходы дошкольное'!P57:S57</xm:f>
              <xm:sqref>U57</xm:sqref>
            </x14:sparkline>
            <x14:sparkline>
              <xm:f>'Прил 16 Расходы дошкольное'!P58:S58</xm:f>
              <xm:sqref>U58</xm:sqref>
            </x14:sparkline>
            <x14:sparkline>
              <xm:f>'Прил 16 Расходы дошкольное'!P59:S59</xm:f>
              <xm:sqref>U59</xm:sqref>
            </x14:sparkline>
            <x14:sparkline>
              <xm:f>'Прил 16 Расходы дошкольное'!P60:S60</xm:f>
              <xm:sqref>U60</xm:sqref>
            </x14:sparkline>
            <x14:sparkline>
              <xm:f>'Прил 16 Расходы дошкольное'!P61:S61</xm:f>
              <xm:sqref>U61</xm:sqref>
            </x14:sparkline>
            <x14:sparkline>
              <xm:f>'Прил 16 Расходы дошкольное'!P62:S62</xm:f>
              <xm:sqref>U62</xm:sqref>
            </x14:sparkline>
            <x14:sparkline>
              <xm:f>'Прил 16 Расходы дошкольное'!P63:S63</xm:f>
              <xm:sqref>U63</xm:sqref>
            </x14:sparkline>
            <x14:sparkline>
              <xm:f>'Прил 16 Расходы дошкольное'!P64:S64</xm:f>
              <xm:sqref>U64</xm:sqref>
            </x14:sparkline>
            <x14:sparkline>
              <xm:f>'Прил 16 Расходы дошкольное'!P65:S65</xm:f>
              <xm:sqref>U65</xm:sqref>
            </x14:sparkline>
            <x14:sparkline>
              <xm:f>'Прил 16 Расходы дошкольное'!P66:S66</xm:f>
              <xm:sqref>U66</xm:sqref>
            </x14:sparkline>
            <x14:sparkline>
              <xm:f>'Прил 16 Расходы дошкольное'!P67:S67</xm:f>
              <xm:sqref>U67</xm:sqref>
            </x14:sparkline>
            <x14:sparkline>
              <xm:f>'Прил 16 Расходы дошкольное'!P68:S68</xm:f>
              <xm:sqref>U68</xm:sqref>
            </x14:sparkline>
            <x14:sparkline>
              <xm:f>'Прил 16 Расходы дошкольное'!P69:S69</xm:f>
              <xm:sqref>U69</xm:sqref>
            </x14:sparkline>
            <x14:sparkline>
              <xm:f>'Прил 16 Расходы дошкольное'!P70:S70</xm:f>
              <xm:sqref>U70</xm:sqref>
            </x14:sparkline>
            <x14:sparkline>
              <xm:f>'Прил 16 Расходы дошкольное'!P71:S71</xm:f>
              <xm:sqref>U71</xm:sqref>
            </x14:sparkline>
            <x14:sparkline>
              <xm:f>'Прил 16 Расходы дошкольное'!P72:S72</xm:f>
              <xm:sqref>U72</xm:sqref>
            </x14:sparkline>
            <x14:sparkline>
              <xm:f>'Прил 16 Расходы дошкольное'!P73:S73</xm:f>
              <xm:sqref>U73</xm:sqref>
            </x14:sparkline>
            <x14:sparkline>
              <xm:f>'Прил 16 Расходы дошкольное'!P74:S74</xm:f>
              <xm:sqref>U74</xm:sqref>
            </x14:sparkline>
            <x14:sparkline>
              <xm:f>'Прил 16 Расходы дошкольное'!P75:S75</xm:f>
              <xm:sqref>U75</xm:sqref>
            </x14:sparkline>
            <x14:sparkline>
              <xm:f>'Прил 16 Расходы дошкольное'!P76:S76</xm:f>
              <xm:sqref>U76</xm:sqref>
            </x14:sparkline>
            <x14:sparkline>
              <xm:f>'Прил 16 Расходы дошкольное'!P77:S77</xm:f>
              <xm:sqref>U77</xm:sqref>
            </x14:sparkline>
            <x14:sparkline>
              <xm:f>'Прил 16 Расходы дошкольное'!P78:S78</xm:f>
              <xm:sqref>U78</xm:sqref>
            </x14:sparkline>
            <x14:sparkline>
              <xm:f>'Прил 16 Расходы дошкольное'!P79:S79</xm:f>
              <xm:sqref>U79</xm:sqref>
            </x14:sparkline>
            <x14:sparkline>
              <xm:f>'Прил 16 Расходы дошкольное'!P80:S80</xm:f>
              <xm:sqref>U80</xm:sqref>
            </x14:sparkline>
            <x14:sparkline>
              <xm:f>'Прил 16 Расходы дошкольное'!P81:S81</xm:f>
              <xm:sqref>U81</xm:sqref>
            </x14:sparkline>
            <x14:sparkline>
              <xm:f>'Прил 16 Расходы дошкольное'!P82:S82</xm:f>
              <xm:sqref>U82</xm:sqref>
            </x14:sparkline>
            <x14:sparkline>
              <xm:f>'Прил 16 Расходы дошкольное'!P83:S83</xm:f>
              <xm:sqref>U83</xm:sqref>
            </x14:sparkline>
            <x14:sparkline>
              <xm:f>'Прил 16 Расходы дошкольное'!P84:S84</xm:f>
              <xm:sqref>U84</xm:sqref>
            </x14:sparkline>
            <x14:sparkline>
              <xm:f>'Прил 16 Расходы дошкольное'!P85:S85</xm:f>
              <xm:sqref>U85</xm:sqref>
            </x14:sparkline>
            <x14:sparkline>
              <xm:f>'Прил 16 Расходы дошкольное'!P86:S86</xm:f>
              <xm:sqref>U86</xm:sqref>
            </x14:sparkline>
            <x14:sparkline>
              <xm:f>'Прил 16 Расходы дошкольное'!P87:S87</xm:f>
              <xm:sqref>U87</xm:sqref>
            </x14:sparkline>
            <x14:sparkline>
              <xm:f>'Прил 16 Расходы дошкольное'!P88:S88</xm:f>
              <xm:sqref>U88</xm:sqref>
            </x14:sparkline>
            <x14:sparkline>
              <xm:f>'Прил 16 Расходы дошкольное'!P89:S89</xm:f>
              <xm:sqref>U89</xm:sqref>
            </x14:sparkline>
            <x14:sparkline>
              <xm:f>'Прил 16 Расходы дошкольное'!P90:S90</xm:f>
              <xm:sqref>U90</xm:sqref>
            </x14:sparkline>
            <x14:sparkline>
              <xm:f>'Прил 16 Расходы дошкольное'!P91:S91</xm:f>
              <xm:sqref>U91</xm:sqref>
            </x14:sparkline>
            <x14:sparkline>
              <xm:f>'Прил 16 Расходы дошкольное'!P92:S92</xm:f>
              <xm:sqref>U92</xm:sqref>
            </x14:sparkline>
            <x14:sparkline>
              <xm:f>'Прил 16 Расходы дошкольное'!P93:S93</xm:f>
              <xm:sqref>U93</xm:sqref>
            </x14:sparkline>
            <x14:sparkline>
              <xm:f>'Прил 16 Расходы дошкольное'!P94:S94</xm:f>
              <xm:sqref>U94</xm:sqref>
            </x14:sparkline>
            <x14:sparkline>
              <xm:f>'Прил 16 Расходы дошкольное'!P95:S95</xm:f>
              <xm:sqref>U95</xm:sqref>
            </x14:sparkline>
            <x14:sparkline>
              <xm:f>'Прил 16 Расходы дошкольное'!P96:S96</xm:f>
              <xm:sqref>U96</xm:sqref>
            </x14:sparkline>
            <x14:sparkline>
              <xm:f>'Прил 16 Расходы дошкольное'!P97:S97</xm:f>
              <xm:sqref>U97</xm:sqref>
            </x14:sparkline>
            <x14:sparkline>
              <xm:f>'Прил 16 Расходы дошкольное'!P98:S98</xm:f>
              <xm:sqref>U98</xm:sqref>
            </x14:sparkline>
            <x14:sparkline>
              <xm:f>'Прил 16 Расходы дошкольное'!P99:S99</xm:f>
              <xm:sqref>U99</xm:sqref>
            </x14:sparkline>
            <x14:sparkline>
              <xm:f>'Прил 16 Расходы дошкольное'!P100:S100</xm:f>
              <xm:sqref>U100</xm:sqref>
            </x14:sparkline>
            <x14:sparkline>
              <xm:f>'Прил 16 Расходы дошкольное'!P101:S101</xm:f>
              <xm:sqref>U101</xm:sqref>
            </x14:sparkline>
            <x14:sparkline>
              <xm:f>'Прил 16 Расходы дошкольное'!P102:S102</xm:f>
              <xm:sqref>U102</xm:sqref>
            </x14:sparkline>
            <x14:sparkline>
              <xm:f>'Прил 16 Расходы дошкольное'!P103:S103</xm:f>
              <xm:sqref>U103</xm:sqref>
            </x14:sparkline>
            <x14:sparkline>
              <xm:f>'Прил 16 Расходы дошкольное'!P104:S104</xm:f>
              <xm:sqref>U104</xm:sqref>
            </x14:sparkline>
            <x14:sparkline>
              <xm:f>'Прил 16 Расходы дошкольное'!P105:S105</xm:f>
              <xm:sqref>U105</xm:sqref>
            </x14:sparkline>
            <x14:sparkline>
              <xm:f>'Прил 16 Расходы дошкольное'!P106:S106</xm:f>
              <xm:sqref>U106</xm:sqref>
            </x14:sparkline>
            <x14:sparkline>
              <xm:f>'Прил 16 Расходы дошкольное'!P107:S107</xm:f>
              <xm:sqref>U107</xm:sqref>
            </x14:sparkline>
          </x14:sparklines>
        </x14:sparklineGroup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дошкольное'!V14:Y14</xm:f>
              <xm:sqref>AA14</xm:sqref>
            </x14:sparkline>
            <x14:sparkline>
              <xm:f>'Прил 16 Расходы дошкольное'!V15:Y15</xm:f>
              <xm:sqref>AA15</xm:sqref>
            </x14:sparkline>
            <x14:sparkline>
              <xm:f>'Прил 16 Расходы дошкольное'!V16:Y16</xm:f>
              <xm:sqref>AA16</xm:sqref>
            </x14:sparkline>
            <x14:sparkline>
              <xm:f>'Прил 16 Расходы дошкольное'!V17:Y17</xm:f>
              <xm:sqref>AA17</xm:sqref>
            </x14:sparkline>
            <x14:sparkline>
              <xm:f>'Прил 16 Расходы дошкольное'!V18:Y18</xm:f>
              <xm:sqref>AA18</xm:sqref>
            </x14:sparkline>
            <x14:sparkline>
              <xm:f>'Прил 16 Расходы дошкольное'!V19:Y19</xm:f>
              <xm:sqref>AA19</xm:sqref>
            </x14:sparkline>
            <x14:sparkline>
              <xm:f>'Прил 16 Расходы дошкольное'!V20:Y20</xm:f>
              <xm:sqref>AA20</xm:sqref>
            </x14:sparkline>
            <x14:sparkline>
              <xm:f>'Прил 16 Расходы дошкольное'!V21:Y21</xm:f>
              <xm:sqref>AA21</xm:sqref>
            </x14:sparkline>
            <x14:sparkline>
              <xm:f>'Прил 16 Расходы дошкольное'!V22:Y22</xm:f>
              <xm:sqref>AA22</xm:sqref>
            </x14:sparkline>
            <x14:sparkline>
              <xm:f>'Прил 16 Расходы дошкольное'!V23:Y23</xm:f>
              <xm:sqref>AA23</xm:sqref>
            </x14:sparkline>
            <x14:sparkline>
              <xm:f>'Прил 16 Расходы дошкольное'!V24:Y24</xm:f>
              <xm:sqref>AA24</xm:sqref>
            </x14:sparkline>
            <x14:sparkline>
              <xm:f>'Прил 16 Расходы дошкольное'!V25:Y25</xm:f>
              <xm:sqref>AA25</xm:sqref>
            </x14:sparkline>
            <x14:sparkline>
              <xm:f>'Прил 16 Расходы дошкольное'!V26:Y26</xm:f>
              <xm:sqref>AA26</xm:sqref>
            </x14:sparkline>
            <x14:sparkline>
              <xm:f>'Прил 16 Расходы дошкольное'!V27:Y27</xm:f>
              <xm:sqref>AA27</xm:sqref>
            </x14:sparkline>
            <x14:sparkline>
              <xm:f>'Прил 16 Расходы дошкольное'!V28:Y28</xm:f>
              <xm:sqref>AA28</xm:sqref>
            </x14:sparkline>
            <x14:sparkline>
              <xm:f>'Прил 16 Расходы дошкольное'!V29:Y29</xm:f>
              <xm:sqref>AA29</xm:sqref>
            </x14:sparkline>
            <x14:sparkline>
              <xm:f>'Прил 16 Расходы дошкольное'!V30:Y30</xm:f>
              <xm:sqref>AA30</xm:sqref>
            </x14:sparkline>
            <x14:sparkline>
              <xm:f>'Прил 16 Расходы дошкольное'!V31:Y31</xm:f>
              <xm:sqref>AA31</xm:sqref>
            </x14:sparkline>
            <x14:sparkline>
              <xm:f>'Прил 16 Расходы дошкольное'!V32:Y32</xm:f>
              <xm:sqref>AA32</xm:sqref>
            </x14:sparkline>
            <x14:sparkline>
              <xm:f>'Прил 16 Расходы дошкольное'!V33:Y33</xm:f>
              <xm:sqref>AA33</xm:sqref>
            </x14:sparkline>
            <x14:sparkline>
              <xm:f>'Прил 16 Расходы дошкольное'!V34:Y34</xm:f>
              <xm:sqref>AA34</xm:sqref>
            </x14:sparkline>
            <x14:sparkline>
              <xm:f>'Прил 16 Расходы дошкольное'!V35:Y35</xm:f>
              <xm:sqref>AA35</xm:sqref>
            </x14:sparkline>
            <x14:sparkline>
              <xm:f>'Прил 16 Расходы дошкольное'!V36:Y36</xm:f>
              <xm:sqref>AA36</xm:sqref>
            </x14:sparkline>
            <x14:sparkline>
              <xm:f>'Прил 16 Расходы дошкольное'!V37:Y37</xm:f>
              <xm:sqref>AA37</xm:sqref>
            </x14:sparkline>
            <x14:sparkline>
              <xm:f>'Прил 16 Расходы дошкольное'!V38:Y38</xm:f>
              <xm:sqref>AA38</xm:sqref>
            </x14:sparkline>
            <x14:sparkline>
              <xm:f>'Прил 16 Расходы дошкольное'!V39:Y39</xm:f>
              <xm:sqref>AA39</xm:sqref>
            </x14:sparkline>
            <x14:sparkline>
              <xm:f>'Прил 16 Расходы дошкольное'!V40:Y40</xm:f>
              <xm:sqref>AA40</xm:sqref>
            </x14:sparkline>
            <x14:sparkline>
              <xm:f>'Прил 16 Расходы дошкольное'!V41:Y41</xm:f>
              <xm:sqref>AA41</xm:sqref>
            </x14:sparkline>
            <x14:sparkline>
              <xm:f>'Прил 16 Расходы дошкольное'!V42:Y42</xm:f>
              <xm:sqref>AA42</xm:sqref>
            </x14:sparkline>
            <x14:sparkline>
              <xm:f>'Прил 16 Расходы дошкольное'!V43:Y43</xm:f>
              <xm:sqref>AA43</xm:sqref>
            </x14:sparkline>
            <x14:sparkline>
              <xm:f>'Прил 16 Расходы дошкольное'!V44:Y44</xm:f>
              <xm:sqref>AA44</xm:sqref>
            </x14:sparkline>
            <x14:sparkline>
              <xm:f>'Прил 16 Расходы дошкольное'!V45:Y45</xm:f>
              <xm:sqref>AA45</xm:sqref>
            </x14:sparkline>
            <x14:sparkline>
              <xm:f>'Прил 16 Расходы дошкольное'!V46:Y46</xm:f>
              <xm:sqref>AA46</xm:sqref>
            </x14:sparkline>
            <x14:sparkline>
              <xm:f>'Прил 16 Расходы дошкольное'!V47:Y47</xm:f>
              <xm:sqref>AA47</xm:sqref>
            </x14:sparkline>
            <x14:sparkline>
              <xm:f>'Прил 16 Расходы дошкольное'!V48:Y48</xm:f>
              <xm:sqref>AA48</xm:sqref>
            </x14:sparkline>
            <x14:sparkline>
              <xm:f>'Прил 16 Расходы дошкольное'!V49:Y49</xm:f>
              <xm:sqref>AA49</xm:sqref>
            </x14:sparkline>
            <x14:sparkline>
              <xm:f>'Прил 16 Расходы дошкольное'!V50:Y50</xm:f>
              <xm:sqref>AA50</xm:sqref>
            </x14:sparkline>
            <x14:sparkline>
              <xm:f>'Прил 16 Расходы дошкольное'!V51:Y51</xm:f>
              <xm:sqref>AA51</xm:sqref>
            </x14:sparkline>
            <x14:sparkline>
              <xm:f>'Прил 16 Расходы дошкольное'!V52:Y52</xm:f>
              <xm:sqref>AA52</xm:sqref>
            </x14:sparkline>
            <x14:sparkline>
              <xm:f>'Прил 16 Расходы дошкольное'!V53:Y53</xm:f>
              <xm:sqref>AA53</xm:sqref>
            </x14:sparkline>
            <x14:sparkline>
              <xm:f>'Прил 16 Расходы дошкольное'!V54:Y54</xm:f>
              <xm:sqref>AA54</xm:sqref>
            </x14:sparkline>
            <x14:sparkline>
              <xm:f>'Прил 16 Расходы дошкольное'!V55:Y55</xm:f>
              <xm:sqref>AA55</xm:sqref>
            </x14:sparkline>
            <x14:sparkline>
              <xm:f>'Прил 16 Расходы дошкольное'!V56:Y56</xm:f>
              <xm:sqref>AA56</xm:sqref>
            </x14:sparkline>
            <x14:sparkline>
              <xm:f>'Прил 16 Расходы дошкольное'!V57:Y57</xm:f>
              <xm:sqref>AA57</xm:sqref>
            </x14:sparkline>
            <x14:sparkline>
              <xm:f>'Прил 16 Расходы дошкольное'!V58:Y58</xm:f>
              <xm:sqref>AA58</xm:sqref>
            </x14:sparkline>
            <x14:sparkline>
              <xm:f>'Прил 16 Расходы дошкольное'!V59:Y59</xm:f>
              <xm:sqref>AA59</xm:sqref>
            </x14:sparkline>
            <x14:sparkline>
              <xm:f>'Прил 16 Расходы дошкольное'!V60:Y60</xm:f>
              <xm:sqref>AA60</xm:sqref>
            </x14:sparkline>
            <x14:sparkline>
              <xm:f>'Прил 16 Расходы дошкольное'!V61:Y61</xm:f>
              <xm:sqref>AA61</xm:sqref>
            </x14:sparkline>
            <x14:sparkline>
              <xm:f>'Прил 16 Расходы дошкольное'!V62:Y62</xm:f>
              <xm:sqref>AA62</xm:sqref>
            </x14:sparkline>
            <x14:sparkline>
              <xm:f>'Прил 16 Расходы дошкольное'!V63:Y63</xm:f>
              <xm:sqref>AA63</xm:sqref>
            </x14:sparkline>
            <x14:sparkline>
              <xm:f>'Прил 16 Расходы дошкольное'!V64:Y64</xm:f>
              <xm:sqref>AA64</xm:sqref>
            </x14:sparkline>
            <x14:sparkline>
              <xm:f>'Прил 16 Расходы дошкольное'!V65:Y65</xm:f>
              <xm:sqref>AA65</xm:sqref>
            </x14:sparkline>
            <x14:sparkline>
              <xm:f>'Прил 16 Расходы дошкольное'!V66:Y66</xm:f>
              <xm:sqref>AA66</xm:sqref>
            </x14:sparkline>
            <x14:sparkline>
              <xm:f>'Прил 16 Расходы дошкольное'!V67:Y67</xm:f>
              <xm:sqref>AA67</xm:sqref>
            </x14:sparkline>
            <x14:sparkline>
              <xm:f>'Прил 16 Расходы дошкольное'!V68:Y68</xm:f>
              <xm:sqref>AA68</xm:sqref>
            </x14:sparkline>
            <x14:sparkline>
              <xm:f>'Прил 16 Расходы дошкольное'!V69:Y69</xm:f>
              <xm:sqref>AA69</xm:sqref>
            </x14:sparkline>
            <x14:sparkline>
              <xm:f>'Прил 16 Расходы дошкольное'!V70:Y70</xm:f>
              <xm:sqref>AA70</xm:sqref>
            </x14:sparkline>
            <x14:sparkline>
              <xm:f>'Прил 16 Расходы дошкольное'!V71:Y71</xm:f>
              <xm:sqref>AA71</xm:sqref>
            </x14:sparkline>
            <x14:sparkline>
              <xm:f>'Прил 16 Расходы дошкольное'!V72:Y72</xm:f>
              <xm:sqref>AA72</xm:sqref>
            </x14:sparkline>
            <x14:sparkline>
              <xm:f>'Прил 16 Расходы дошкольное'!V73:Y73</xm:f>
              <xm:sqref>AA73</xm:sqref>
            </x14:sparkline>
            <x14:sparkline>
              <xm:f>'Прил 16 Расходы дошкольное'!V74:Y74</xm:f>
              <xm:sqref>AA74</xm:sqref>
            </x14:sparkline>
            <x14:sparkline>
              <xm:f>'Прил 16 Расходы дошкольное'!V75:Y75</xm:f>
              <xm:sqref>AA75</xm:sqref>
            </x14:sparkline>
            <x14:sparkline>
              <xm:f>'Прил 16 Расходы дошкольное'!V76:Y76</xm:f>
              <xm:sqref>AA76</xm:sqref>
            </x14:sparkline>
            <x14:sparkline>
              <xm:f>'Прил 16 Расходы дошкольное'!V77:Y77</xm:f>
              <xm:sqref>AA77</xm:sqref>
            </x14:sparkline>
            <x14:sparkline>
              <xm:f>'Прил 16 Расходы дошкольное'!V78:Y78</xm:f>
              <xm:sqref>AA78</xm:sqref>
            </x14:sparkline>
            <x14:sparkline>
              <xm:f>'Прил 16 Расходы дошкольное'!V79:Y79</xm:f>
              <xm:sqref>AA79</xm:sqref>
            </x14:sparkline>
            <x14:sparkline>
              <xm:f>'Прил 16 Расходы дошкольное'!V80:Y80</xm:f>
              <xm:sqref>AA80</xm:sqref>
            </x14:sparkline>
            <x14:sparkline>
              <xm:f>'Прил 16 Расходы дошкольное'!V81:Y81</xm:f>
              <xm:sqref>AA81</xm:sqref>
            </x14:sparkline>
            <x14:sparkline>
              <xm:f>'Прил 16 Расходы дошкольное'!V82:Y82</xm:f>
              <xm:sqref>AA82</xm:sqref>
            </x14:sparkline>
            <x14:sparkline>
              <xm:f>'Прил 16 Расходы дошкольное'!V83:Y83</xm:f>
              <xm:sqref>AA83</xm:sqref>
            </x14:sparkline>
            <x14:sparkline>
              <xm:f>'Прил 16 Расходы дошкольное'!V84:Y84</xm:f>
              <xm:sqref>AA84</xm:sqref>
            </x14:sparkline>
            <x14:sparkline>
              <xm:f>'Прил 16 Расходы дошкольное'!V85:Y85</xm:f>
              <xm:sqref>AA85</xm:sqref>
            </x14:sparkline>
            <x14:sparkline>
              <xm:f>'Прил 16 Расходы дошкольное'!V86:Y86</xm:f>
              <xm:sqref>AA86</xm:sqref>
            </x14:sparkline>
            <x14:sparkline>
              <xm:f>'Прил 16 Расходы дошкольное'!V87:Y87</xm:f>
              <xm:sqref>AA87</xm:sqref>
            </x14:sparkline>
            <x14:sparkline>
              <xm:f>'Прил 16 Расходы дошкольное'!V88:Y88</xm:f>
              <xm:sqref>AA88</xm:sqref>
            </x14:sparkline>
            <x14:sparkline>
              <xm:f>'Прил 16 Расходы дошкольное'!V89:Y89</xm:f>
              <xm:sqref>AA89</xm:sqref>
            </x14:sparkline>
            <x14:sparkline>
              <xm:f>'Прил 16 Расходы дошкольное'!V90:Y90</xm:f>
              <xm:sqref>AA90</xm:sqref>
            </x14:sparkline>
            <x14:sparkline>
              <xm:f>'Прил 16 Расходы дошкольное'!V91:Y91</xm:f>
              <xm:sqref>AA91</xm:sqref>
            </x14:sparkline>
            <x14:sparkline>
              <xm:f>'Прил 16 Расходы дошкольное'!V92:Y92</xm:f>
              <xm:sqref>AA92</xm:sqref>
            </x14:sparkline>
            <x14:sparkline>
              <xm:f>'Прил 16 Расходы дошкольное'!V93:Y93</xm:f>
              <xm:sqref>AA93</xm:sqref>
            </x14:sparkline>
            <x14:sparkline>
              <xm:f>'Прил 16 Расходы дошкольное'!V94:Y94</xm:f>
              <xm:sqref>AA94</xm:sqref>
            </x14:sparkline>
            <x14:sparkline>
              <xm:f>'Прил 16 Расходы дошкольное'!V95:Y95</xm:f>
              <xm:sqref>AA95</xm:sqref>
            </x14:sparkline>
            <x14:sparkline>
              <xm:f>'Прил 16 Расходы дошкольное'!V96:Y96</xm:f>
              <xm:sqref>AA96</xm:sqref>
            </x14:sparkline>
            <x14:sparkline>
              <xm:f>'Прил 16 Расходы дошкольное'!V97:Y97</xm:f>
              <xm:sqref>AA97</xm:sqref>
            </x14:sparkline>
            <x14:sparkline>
              <xm:f>'Прил 16 Расходы дошкольное'!V98:Y98</xm:f>
              <xm:sqref>AA98</xm:sqref>
            </x14:sparkline>
            <x14:sparkline>
              <xm:f>'Прил 16 Расходы дошкольное'!V99:Y99</xm:f>
              <xm:sqref>AA99</xm:sqref>
            </x14:sparkline>
            <x14:sparkline>
              <xm:f>'Прил 16 Расходы дошкольное'!V100:Y100</xm:f>
              <xm:sqref>AA100</xm:sqref>
            </x14:sparkline>
            <x14:sparkline>
              <xm:f>'Прил 16 Расходы дошкольное'!V101:Y101</xm:f>
              <xm:sqref>AA101</xm:sqref>
            </x14:sparkline>
            <x14:sparkline>
              <xm:f>'Прил 16 Расходы дошкольное'!V102:Y102</xm:f>
              <xm:sqref>AA102</xm:sqref>
            </x14:sparkline>
            <x14:sparkline>
              <xm:f>'Прил 16 Расходы дошкольное'!V103:Y103</xm:f>
              <xm:sqref>AA103</xm:sqref>
            </x14:sparkline>
            <x14:sparkline>
              <xm:f>'Прил 16 Расходы дошкольное'!V104:Y104</xm:f>
              <xm:sqref>AA104</xm:sqref>
            </x14:sparkline>
            <x14:sparkline>
              <xm:f>'Прил 16 Расходы дошкольное'!V105:Y105</xm:f>
              <xm:sqref>AA105</xm:sqref>
            </x14:sparkline>
            <x14:sparkline>
              <xm:f>'Прил 16 Расходы дошкольное'!V106:Y106</xm:f>
              <xm:sqref>AA106</xm:sqref>
            </x14:sparkline>
            <x14:sparkline>
              <xm:f>'Прил 16 Расходы дошкольное'!V107:Y107</xm:f>
              <xm:sqref>AA107</xm:sqref>
            </x14:sparkline>
          </x14:sparklines>
        </x14:sparklineGroup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дошкольное'!AB14:AE14</xm:f>
              <xm:sqref>AG14</xm:sqref>
            </x14:sparkline>
            <x14:sparkline>
              <xm:f>'Прил 16 Расходы дошкольное'!AB15:AE15</xm:f>
              <xm:sqref>AG15</xm:sqref>
            </x14:sparkline>
            <x14:sparkline>
              <xm:f>'Прил 16 Расходы дошкольное'!AB16:AE16</xm:f>
              <xm:sqref>AG16</xm:sqref>
            </x14:sparkline>
            <x14:sparkline>
              <xm:f>'Прил 16 Расходы дошкольное'!AB17:AE17</xm:f>
              <xm:sqref>AG17</xm:sqref>
            </x14:sparkline>
            <x14:sparkline>
              <xm:f>'Прил 16 Расходы дошкольное'!AB18:AE18</xm:f>
              <xm:sqref>AG18</xm:sqref>
            </x14:sparkline>
            <x14:sparkline>
              <xm:f>'Прил 16 Расходы дошкольное'!AB19:AE19</xm:f>
              <xm:sqref>AG19</xm:sqref>
            </x14:sparkline>
            <x14:sparkline>
              <xm:f>'Прил 16 Расходы дошкольное'!AB20:AE20</xm:f>
              <xm:sqref>AG20</xm:sqref>
            </x14:sparkline>
            <x14:sparkline>
              <xm:f>'Прил 16 Расходы дошкольное'!AB21:AE21</xm:f>
              <xm:sqref>AG21</xm:sqref>
            </x14:sparkline>
            <x14:sparkline>
              <xm:f>'Прил 16 Расходы дошкольное'!AB22:AE22</xm:f>
              <xm:sqref>AG22</xm:sqref>
            </x14:sparkline>
            <x14:sparkline>
              <xm:f>'Прил 16 Расходы дошкольное'!AB23:AE23</xm:f>
              <xm:sqref>AG23</xm:sqref>
            </x14:sparkline>
            <x14:sparkline>
              <xm:f>'Прил 16 Расходы дошкольное'!AB24:AE24</xm:f>
              <xm:sqref>AG24</xm:sqref>
            </x14:sparkline>
            <x14:sparkline>
              <xm:f>'Прил 16 Расходы дошкольное'!AB25:AE25</xm:f>
              <xm:sqref>AG25</xm:sqref>
            </x14:sparkline>
            <x14:sparkline>
              <xm:f>'Прил 16 Расходы дошкольное'!AB26:AE26</xm:f>
              <xm:sqref>AG26</xm:sqref>
            </x14:sparkline>
            <x14:sparkline>
              <xm:f>'Прил 16 Расходы дошкольное'!AB27:AE27</xm:f>
              <xm:sqref>AG27</xm:sqref>
            </x14:sparkline>
            <x14:sparkline>
              <xm:f>'Прил 16 Расходы дошкольное'!AB28:AE28</xm:f>
              <xm:sqref>AG28</xm:sqref>
            </x14:sparkline>
            <x14:sparkline>
              <xm:f>'Прил 16 Расходы дошкольное'!AB29:AE29</xm:f>
              <xm:sqref>AG29</xm:sqref>
            </x14:sparkline>
            <x14:sparkline>
              <xm:f>'Прил 16 Расходы дошкольное'!AB30:AE30</xm:f>
              <xm:sqref>AG30</xm:sqref>
            </x14:sparkline>
            <x14:sparkline>
              <xm:f>'Прил 16 Расходы дошкольное'!AB31:AE31</xm:f>
              <xm:sqref>AG31</xm:sqref>
            </x14:sparkline>
            <x14:sparkline>
              <xm:f>'Прил 16 Расходы дошкольное'!AB32:AE32</xm:f>
              <xm:sqref>AG32</xm:sqref>
            </x14:sparkline>
            <x14:sparkline>
              <xm:f>'Прил 16 Расходы дошкольное'!AB33:AE33</xm:f>
              <xm:sqref>AG33</xm:sqref>
            </x14:sparkline>
            <x14:sparkline>
              <xm:f>'Прил 16 Расходы дошкольное'!AB34:AE34</xm:f>
              <xm:sqref>AG34</xm:sqref>
            </x14:sparkline>
            <x14:sparkline>
              <xm:f>'Прил 16 Расходы дошкольное'!AB35:AE35</xm:f>
              <xm:sqref>AG35</xm:sqref>
            </x14:sparkline>
            <x14:sparkline>
              <xm:f>'Прил 16 Расходы дошкольное'!AB36:AE36</xm:f>
              <xm:sqref>AG36</xm:sqref>
            </x14:sparkline>
            <x14:sparkline>
              <xm:f>'Прил 16 Расходы дошкольное'!AB37:AE37</xm:f>
              <xm:sqref>AG37</xm:sqref>
            </x14:sparkline>
            <x14:sparkline>
              <xm:f>'Прил 16 Расходы дошкольное'!AB38:AE38</xm:f>
              <xm:sqref>AG38</xm:sqref>
            </x14:sparkline>
            <x14:sparkline>
              <xm:f>'Прил 16 Расходы дошкольное'!AB39:AE39</xm:f>
              <xm:sqref>AG39</xm:sqref>
            </x14:sparkline>
            <x14:sparkline>
              <xm:f>'Прил 16 Расходы дошкольное'!AB40:AE40</xm:f>
              <xm:sqref>AG40</xm:sqref>
            </x14:sparkline>
            <x14:sparkline>
              <xm:f>'Прил 16 Расходы дошкольное'!AB41:AE41</xm:f>
              <xm:sqref>AG41</xm:sqref>
            </x14:sparkline>
            <x14:sparkline>
              <xm:f>'Прил 16 Расходы дошкольное'!AB42:AE42</xm:f>
              <xm:sqref>AG42</xm:sqref>
            </x14:sparkline>
            <x14:sparkline>
              <xm:f>'Прил 16 Расходы дошкольное'!AB43:AE43</xm:f>
              <xm:sqref>AG43</xm:sqref>
            </x14:sparkline>
            <x14:sparkline>
              <xm:f>'Прил 16 Расходы дошкольное'!AB44:AE44</xm:f>
              <xm:sqref>AG44</xm:sqref>
            </x14:sparkline>
            <x14:sparkline>
              <xm:f>'Прил 16 Расходы дошкольное'!AB45:AE45</xm:f>
              <xm:sqref>AG45</xm:sqref>
            </x14:sparkline>
            <x14:sparkline>
              <xm:f>'Прил 16 Расходы дошкольное'!AB46:AE46</xm:f>
              <xm:sqref>AG46</xm:sqref>
            </x14:sparkline>
            <x14:sparkline>
              <xm:f>'Прил 16 Расходы дошкольное'!AB47:AE47</xm:f>
              <xm:sqref>AG47</xm:sqref>
            </x14:sparkline>
            <x14:sparkline>
              <xm:f>'Прил 16 Расходы дошкольное'!AB48:AE48</xm:f>
              <xm:sqref>AG48</xm:sqref>
            </x14:sparkline>
            <x14:sparkline>
              <xm:f>'Прил 16 Расходы дошкольное'!AB49:AE49</xm:f>
              <xm:sqref>AG49</xm:sqref>
            </x14:sparkline>
            <x14:sparkline>
              <xm:f>'Прил 16 Расходы дошкольное'!AB50:AE50</xm:f>
              <xm:sqref>AG50</xm:sqref>
            </x14:sparkline>
            <x14:sparkline>
              <xm:f>'Прил 16 Расходы дошкольное'!AB51:AE51</xm:f>
              <xm:sqref>AG51</xm:sqref>
            </x14:sparkline>
            <x14:sparkline>
              <xm:f>'Прил 16 Расходы дошкольное'!AB52:AE52</xm:f>
              <xm:sqref>AG52</xm:sqref>
            </x14:sparkline>
            <x14:sparkline>
              <xm:f>'Прил 16 Расходы дошкольное'!AB53:AE53</xm:f>
              <xm:sqref>AG53</xm:sqref>
            </x14:sparkline>
            <x14:sparkline>
              <xm:f>'Прил 16 Расходы дошкольное'!AB54:AE54</xm:f>
              <xm:sqref>AG54</xm:sqref>
            </x14:sparkline>
            <x14:sparkline>
              <xm:f>'Прил 16 Расходы дошкольное'!AB55:AE55</xm:f>
              <xm:sqref>AG55</xm:sqref>
            </x14:sparkline>
            <x14:sparkline>
              <xm:f>'Прил 16 Расходы дошкольное'!AB56:AE56</xm:f>
              <xm:sqref>AG56</xm:sqref>
            </x14:sparkline>
            <x14:sparkline>
              <xm:f>'Прил 16 Расходы дошкольное'!AB57:AE57</xm:f>
              <xm:sqref>AG57</xm:sqref>
            </x14:sparkline>
            <x14:sparkline>
              <xm:f>'Прил 16 Расходы дошкольное'!AB58:AE58</xm:f>
              <xm:sqref>AG58</xm:sqref>
            </x14:sparkline>
            <x14:sparkline>
              <xm:f>'Прил 16 Расходы дошкольное'!AB59:AE59</xm:f>
              <xm:sqref>AG59</xm:sqref>
            </x14:sparkline>
            <x14:sparkline>
              <xm:f>'Прил 16 Расходы дошкольное'!AB60:AE60</xm:f>
              <xm:sqref>AG60</xm:sqref>
            </x14:sparkline>
            <x14:sparkline>
              <xm:f>'Прил 16 Расходы дошкольное'!AB61:AE61</xm:f>
              <xm:sqref>AG61</xm:sqref>
            </x14:sparkline>
            <x14:sparkline>
              <xm:f>'Прил 16 Расходы дошкольное'!AB62:AE62</xm:f>
              <xm:sqref>AG62</xm:sqref>
            </x14:sparkline>
            <x14:sparkline>
              <xm:f>'Прил 16 Расходы дошкольное'!AB63:AE63</xm:f>
              <xm:sqref>AG63</xm:sqref>
            </x14:sparkline>
            <x14:sparkline>
              <xm:f>'Прил 16 Расходы дошкольное'!AB64:AE64</xm:f>
              <xm:sqref>AG64</xm:sqref>
            </x14:sparkline>
            <x14:sparkline>
              <xm:f>'Прил 16 Расходы дошкольное'!AB65:AE65</xm:f>
              <xm:sqref>AG65</xm:sqref>
            </x14:sparkline>
            <x14:sparkline>
              <xm:f>'Прил 16 Расходы дошкольное'!AB66:AE66</xm:f>
              <xm:sqref>AG66</xm:sqref>
            </x14:sparkline>
            <x14:sparkline>
              <xm:f>'Прил 16 Расходы дошкольное'!AB67:AE67</xm:f>
              <xm:sqref>AG67</xm:sqref>
            </x14:sparkline>
            <x14:sparkline>
              <xm:f>'Прил 16 Расходы дошкольное'!AB68:AE68</xm:f>
              <xm:sqref>AG68</xm:sqref>
            </x14:sparkline>
            <x14:sparkline>
              <xm:f>'Прил 16 Расходы дошкольное'!AB69:AE69</xm:f>
              <xm:sqref>AG69</xm:sqref>
            </x14:sparkline>
            <x14:sparkline>
              <xm:f>'Прил 16 Расходы дошкольное'!AB70:AE70</xm:f>
              <xm:sqref>AG70</xm:sqref>
            </x14:sparkline>
            <x14:sparkline>
              <xm:f>'Прил 16 Расходы дошкольное'!AB71:AE71</xm:f>
              <xm:sqref>AG71</xm:sqref>
            </x14:sparkline>
            <x14:sparkline>
              <xm:f>'Прил 16 Расходы дошкольное'!AB72:AE72</xm:f>
              <xm:sqref>AG72</xm:sqref>
            </x14:sparkline>
            <x14:sparkline>
              <xm:f>'Прил 16 Расходы дошкольное'!AB73:AE73</xm:f>
              <xm:sqref>AG73</xm:sqref>
            </x14:sparkline>
            <x14:sparkline>
              <xm:f>'Прил 16 Расходы дошкольное'!AB74:AE74</xm:f>
              <xm:sqref>AG74</xm:sqref>
            </x14:sparkline>
            <x14:sparkline>
              <xm:f>'Прил 16 Расходы дошкольное'!AB75:AE75</xm:f>
              <xm:sqref>AG75</xm:sqref>
            </x14:sparkline>
            <x14:sparkline>
              <xm:f>'Прил 16 Расходы дошкольное'!AB76:AE76</xm:f>
              <xm:sqref>AG76</xm:sqref>
            </x14:sparkline>
            <x14:sparkline>
              <xm:f>'Прил 16 Расходы дошкольное'!AB77:AE77</xm:f>
              <xm:sqref>AG77</xm:sqref>
            </x14:sparkline>
            <x14:sparkline>
              <xm:f>'Прил 16 Расходы дошкольное'!AB78:AE78</xm:f>
              <xm:sqref>AG78</xm:sqref>
            </x14:sparkline>
            <x14:sparkline>
              <xm:f>'Прил 16 Расходы дошкольное'!AB79:AE79</xm:f>
              <xm:sqref>AG79</xm:sqref>
            </x14:sparkline>
            <x14:sparkline>
              <xm:f>'Прил 16 Расходы дошкольное'!AB80:AE80</xm:f>
              <xm:sqref>AG80</xm:sqref>
            </x14:sparkline>
            <x14:sparkline>
              <xm:f>'Прил 16 Расходы дошкольное'!AB81:AE81</xm:f>
              <xm:sqref>AG81</xm:sqref>
            </x14:sparkline>
            <x14:sparkline>
              <xm:f>'Прил 16 Расходы дошкольное'!AB82:AE82</xm:f>
              <xm:sqref>AG82</xm:sqref>
            </x14:sparkline>
            <x14:sparkline>
              <xm:f>'Прил 16 Расходы дошкольное'!AB83:AE83</xm:f>
              <xm:sqref>AG83</xm:sqref>
            </x14:sparkline>
            <x14:sparkline>
              <xm:f>'Прил 16 Расходы дошкольное'!AB84:AE84</xm:f>
              <xm:sqref>AG84</xm:sqref>
            </x14:sparkline>
            <x14:sparkline>
              <xm:f>'Прил 16 Расходы дошкольное'!AB85:AE85</xm:f>
              <xm:sqref>AG85</xm:sqref>
            </x14:sparkline>
            <x14:sparkline>
              <xm:f>'Прил 16 Расходы дошкольное'!AB86:AE86</xm:f>
              <xm:sqref>AG86</xm:sqref>
            </x14:sparkline>
            <x14:sparkline>
              <xm:f>'Прил 16 Расходы дошкольное'!AB87:AE87</xm:f>
              <xm:sqref>AG87</xm:sqref>
            </x14:sparkline>
            <x14:sparkline>
              <xm:f>'Прил 16 Расходы дошкольное'!AB88:AE88</xm:f>
              <xm:sqref>AG88</xm:sqref>
            </x14:sparkline>
            <x14:sparkline>
              <xm:f>'Прил 16 Расходы дошкольное'!AB89:AE89</xm:f>
              <xm:sqref>AG89</xm:sqref>
            </x14:sparkline>
            <x14:sparkline>
              <xm:f>'Прил 16 Расходы дошкольное'!AB90:AE90</xm:f>
              <xm:sqref>AG90</xm:sqref>
            </x14:sparkline>
            <x14:sparkline>
              <xm:f>'Прил 16 Расходы дошкольное'!AB91:AE91</xm:f>
              <xm:sqref>AG91</xm:sqref>
            </x14:sparkline>
            <x14:sparkline>
              <xm:f>'Прил 16 Расходы дошкольное'!AB92:AE92</xm:f>
              <xm:sqref>AG92</xm:sqref>
            </x14:sparkline>
            <x14:sparkline>
              <xm:f>'Прил 16 Расходы дошкольное'!AB93:AE93</xm:f>
              <xm:sqref>AG93</xm:sqref>
            </x14:sparkline>
            <x14:sparkline>
              <xm:f>'Прил 16 Расходы дошкольное'!AB94:AE94</xm:f>
              <xm:sqref>AG94</xm:sqref>
            </x14:sparkline>
            <x14:sparkline>
              <xm:f>'Прил 16 Расходы дошкольное'!AB95:AE95</xm:f>
              <xm:sqref>AG95</xm:sqref>
            </x14:sparkline>
            <x14:sparkline>
              <xm:f>'Прил 16 Расходы дошкольное'!AB96:AE96</xm:f>
              <xm:sqref>AG96</xm:sqref>
            </x14:sparkline>
            <x14:sparkline>
              <xm:f>'Прил 16 Расходы дошкольное'!AB97:AE97</xm:f>
              <xm:sqref>AG97</xm:sqref>
            </x14:sparkline>
            <x14:sparkline>
              <xm:f>'Прил 16 Расходы дошкольное'!AB98:AE98</xm:f>
              <xm:sqref>AG98</xm:sqref>
            </x14:sparkline>
            <x14:sparkline>
              <xm:f>'Прил 16 Расходы дошкольное'!AB99:AE99</xm:f>
              <xm:sqref>AG99</xm:sqref>
            </x14:sparkline>
            <x14:sparkline>
              <xm:f>'Прил 16 Расходы дошкольное'!AB100:AE100</xm:f>
              <xm:sqref>AG100</xm:sqref>
            </x14:sparkline>
            <x14:sparkline>
              <xm:f>'Прил 16 Расходы дошкольное'!AB101:AE101</xm:f>
              <xm:sqref>AG101</xm:sqref>
            </x14:sparkline>
            <x14:sparkline>
              <xm:f>'Прил 16 Расходы дошкольное'!AB102:AE102</xm:f>
              <xm:sqref>AG102</xm:sqref>
            </x14:sparkline>
            <x14:sparkline>
              <xm:f>'Прил 16 Расходы дошкольное'!AB103:AE103</xm:f>
              <xm:sqref>AG103</xm:sqref>
            </x14:sparkline>
            <x14:sparkline>
              <xm:f>'Прил 16 Расходы дошкольное'!AB104:AE104</xm:f>
              <xm:sqref>AG104</xm:sqref>
            </x14:sparkline>
            <x14:sparkline>
              <xm:f>'Прил 16 Расходы дошкольное'!AB105:AE105</xm:f>
              <xm:sqref>AG105</xm:sqref>
            </x14:sparkline>
            <x14:sparkline>
              <xm:f>'Прил 16 Расходы дошкольное'!AB106:AE106</xm:f>
              <xm:sqref>AG106</xm:sqref>
            </x14:sparkline>
            <x14:sparkline>
              <xm:f>'Прил 16 Расходы дошкольное'!AB107:AE107</xm:f>
              <xm:sqref>AG107</xm:sqref>
            </x14:sparkline>
          </x14:sparklines>
        </x14:sparklineGroup>
        <x14:sparklineGroup lineWeight="2.25" displayEmptyCellsAs="gap" markers="1">
          <x14:colorSeries rgb="FF9D82EC"/>
          <x14:colorNegative theme="5"/>
          <x14:colorAxis rgb="FF000000"/>
          <x14:colorMarkers rgb="FF9D82E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дошкольное'!AH14:AK14</xm:f>
              <xm:sqref>AM14</xm:sqref>
            </x14:sparkline>
            <x14:sparkline>
              <xm:f>'Прил 16 Расходы дошкольное'!AH15:AK15</xm:f>
              <xm:sqref>AM15</xm:sqref>
            </x14:sparkline>
            <x14:sparkline>
              <xm:f>'Прил 16 Расходы дошкольное'!AH16:AK16</xm:f>
              <xm:sqref>AM16</xm:sqref>
            </x14:sparkline>
            <x14:sparkline>
              <xm:f>'Прил 16 Расходы дошкольное'!AH17:AK17</xm:f>
              <xm:sqref>AM17</xm:sqref>
            </x14:sparkline>
            <x14:sparkline>
              <xm:f>'Прил 16 Расходы дошкольное'!AH18:AK18</xm:f>
              <xm:sqref>AM18</xm:sqref>
            </x14:sparkline>
            <x14:sparkline>
              <xm:f>'Прил 16 Расходы дошкольное'!AH19:AK19</xm:f>
              <xm:sqref>AM19</xm:sqref>
            </x14:sparkline>
            <x14:sparkline>
              <xm:f>'Прил 16 Расходы дошкольное'!AH20:AK20</xm:f>
              <xm:sqref>AM20</xm:sqref>
            </x14:sparkline>
            <x14:sparkline>
              <xm:f>'Прил 16 Расходы дошкольное'!AH21:AK21</xm:f>
              <xm:sqref>AM21</xm:sqref>
            </x14:sparkline>
            <x14:sparkline>
              <xm:f>'Прил 16 Расходы дошкольное'!AH22:AK22</xm:f>
              <xm:sqref>AM22</xm:sqref>
            </x14:sparkline>
            <x14:sparkline>
              <xm:f>'Прил 16 Расходы дошкольное'!AH23:AK23</xm:f>
              <xm:sqref>AM23</xm:sqref>
            </x14:sparkline>
            <x14:sparkline>
              <xm:f>'Прил 16 Расходы дошкольное'!AH24:AK24</xm:f>
              <xm:sqref>AM24</xm:sqref>
            </x14:sparkline>
            <x14:sparkline>
              <xm:f>'Прил 16 Расходы дошкольное'!AH25:AK25</xm:f>
              <xm:sqref>AM25</xm:sqref>
            </x14:sparkline>
            <x14:sparkline>
              <xm:f>'Прил 16 Расходы дошкольное'!AH26:AK26</xm:f>
              <xm:sqref>AM26</xm:sqref>
            </x14:sparkline>
            <x14:sparkline>
              <xm:f>'Прил 16 Расходы дошкольное'!AH27:AK27</xm:f>
              <xm:sqref>AM27</xm:sqref>
            </x14:sparkline>
            <x14:sparkline>
              <xm:f>'Прил 16 Расходы дошкольное'!AH28:AK28</xm:f>
              <xm:sqref>AM28</xm:sqref>
            </x14:sparkline>
            <x14:sparkline>
              <xm:f>'Прил 16 Расходы дошкольное'!AH29:AK29</xm:f>
              <xm:sqref>AM29</xm:sqref>
            </x14:sparkline>
            <x14:sparkline>
              <xm:f>'Прил 16 Расходы дошкольное'!AH30:AK30</xm:f>
              <xm:sqref>AM30</xm:sqref>
            </x14:sparkline>
            <x14:sparkline>
              <xm:f>'Прил 16 Расходы дошкольное'!AH31:AK31</xm:f>
              <xm:sqref>AM31</xm:sqref>
            </x14:sparkline>
            <x14:sparkline>
              <xm:f>'Прил 16 Расходы дошкольное'!AH32:AK32</xm:f>
              <xm:sqref>AM32</xm:sqref>
            </x14:sparkline>
            <x14:sparkline>
              <xm:f>'Прил 16 Расходы дошкольное'!AH33:AK33</xm:f>
              <xm:sqref>AM33</xm:sqref>
            </x14:sparkline>
            <x14:sparkline>
              <xm:f>'Прил 16 Расходы дошкольное'!AH34:AK34</xm:f>
              <xm:sqref>AM34</xm:sqref>
            </x14:sparkline>
            <x14:sparkline>
              <xm:f>'Прил 16 Расходы дошкольное'!AH35:AK35</xm:f>
              <xm:sqref>AM35</xm:sqref>
            </x14:sparkline>
            <x14:sparkline>
              <xm:f>'Прил 16 Расходы дошкольное'!AH36:AK36</xm:f>
              <xm:sqref>AM36</xm:sqref>
            </x14:sparkline>
            <x14:sparkline>
              <xm:f>'Прил 16 Расходы дошкольное'!AH37:AK37</xm:f>
              <xm:sqref>AM37</xm:sqref>
            </x14:sparkline>
            <x14:sparkline>
              <xm:f>'Прил 16 Расходы дошкольное'!AH38:AK38</xm:f>
              <xm:sqref>AM38</xm:sqref>
            </x14:sparkline>
            <x14:sparkline>
              <xm:f>'Прил 16 Расходы дошкольное'!AH39:AK39</xm:f>
              <xm:sqref>AM39</xm:sqref>
            </x14:sparkline>
            <x14:sparkline>
              <xm:f>'Прил 16 Расходы дошкольное'!AH40:AK40</xm:f>
              <xm:sqref>AM40</xm:sqref>
            </x14:sparkline>
            <x14:sparkline>
              <xm:f>'Прил 16 Расходы дошкольное'!AH41:AK41</xm:f>
              <xm:sqref>AM41</xm:sqref>
            </x14:sparkline>
            <x14:sparkline>
              <xm:f>'Прил 16 Расходы дошкольное'!AH42:AK42</xm:f>
              <xm:sqref>AM42</xm:sqref>
            </x14:sparkline>
            <x14:sparkline>
              <xm:f>'Прил 16 Расходы дошкольное'!AH43:AK43</xm:f>
              <xm:sqref>AM43</xm:sqref>
            </x14:sparkline>
            <x14:sparkline>
              <xm:f>'Прил 16 Расходы дошкольное'!AH44:AK44</xm:f>
              <xm:sqref>AM44</xm:sqref>
            </x14:sparkline>
            <x14:sparkline>
              <xm:f>'Прил 16 Расходы дошкольное'!AH45:AK45</xm:f>
              <xm:sqref>AM45</xm:sqref>
            </x14:sparkline>
            <x14:sparkline>
              <xm:f>'Прил 16 Расходы дошкольное'!AH46:AK46</xm:f>
              <xm:sqref>AM46</xm:sqref>
            </x14:sparkline>
            <x14:sparkline>
              <xm:f>'Прил 16 Расходы дошкольное'!AH47:AK47</xm:f>
              <xm:sqref>AM47</xm:sqref>
            </x14:sparkline>
            <x14:sparkline>
              <xm:f>'Прил 16 Расходы дошкольное'!AH48:AK48</xm:f>
              <xm:sqref>AM48</xm:sqref>
            </x14:sparkline>
            <x14:sparkline>
              <xm:f>'Прил 16 Расходы дошкольное'!AH49:AK49</xm:f>
              <xm:sqref>AM49</xm:sqref>
            </x14:sparkline>
            <x14:sparkline>
              <xm:f>'Прил 16 Расходы дошкольное'!AH50:AK50</xm:f>
              <xm:sqref>AM50</xm:sqref>
            </x14:sparkline>
            <x14:sparkline>
              <xm:f>'Прил 16 Расходы дошкольное'!AH51:AK51</xm:f>
              <xm:sqref>AM51</xm:sqref>
            </x14:sparkline>
            <x14:sparkline>
              <xm:f>'Прил 16 Расходы дошкольное'!AH52:AK52</xm:f>
              <xm:sqref>AM52</xm:sqref>
            </x14:sparkline>
            <x14:sparkline>
              <xm:f>'Прил 16 Расходы дошкольное'!AH53:AK53</xm:f>
              <xm:sqref>AM53</xm:sqref>
            </x14:sparkline>
            <x14:sparkline>
              <xm:f>'Прил 16 Расходы дошкольное'!AH54:AK54</xm:f>
              <xm:sqref>AM54</xm:sqref>
            </x14:sparkline>
            <x14:sparkline>
              <xm:f>'Прил 16 Расходы дошкольное'!AH55:AK55</xm:f>
              <xm:sqref>AM55</xm:sqref>
            </x14:sparkline>
            <x14:sparkline>
              <xm:f>'Прил 16 Расходы дошкольное'!AH56:AK56</xm:f>
              <xm:sqref>AM56</xm:sqref>
            </x14:sparkline>
            <x14:sparkline>
              <xm:f>'Прил 16 Расходы дошкольное'!AH57:AK57</xm:f>
              <xm:sqref>AM57</xm:sqref>
            </x14:sparkline>
            <x14:sparkline>
              <xm:f>'Прил 16 Расходы дошкольное'!AH58:AK58</xm:f>
              <xm:sqref>AM58</xm:sqref>
            </x14:sparkline>
            <x14:sparkline>
              <xm:f>'Прил 16 Расходы дошкольное'!AH59:AK59</xm:f>
              <xm:sqref>AM59</xm:sqref>
            </x14:sparkline>
            <x14:sparkline>
              <xm:f>'Прил 16 Расходы дошкольное'!AH60:AK60</xm:f>
              <xm:sqref>AM60</xm:sqref>
            </x14:sparkline>
            <x14:sparkline>
              <xm:f>'Прил 16 Расходы дошкольное'!AH61:AK61</xm:f>
              <xm:sqref>AM61</xm:sqref>
            </x14:sparkline>
            <x14:sparkline>
              <xm:f>'Прил 16 Расходы дошкольное'!AH62:AK62</xm:f>
              <xm:sqref>AM62</xm:sqref>
            </x14:sparkline>
            <x14:sparkline>
              <xm:f>'Прил 16 Расходы дошкольное'!AH63:AK63</xm:f>
              <xm:sqref>AM63</xm:sqref>
            </x14:sparkline>
            <x14:sparkline>
              <xm:f>'Прил 16 Расходы дошкольное'!AH64:AK64</xm:f>
              <xm:sqref>AM64</xm:sqref>
            </x14:sparkline>
            <x14:sparkline>
              <xm:f>'Прил 16 Расходы дошкольное'!AH65:AK65</xm:f>
              <xm:sqref>AM65</xm:sqref>
            </x14:sparkline>
            <x14:sparkline>
              <xm:f>'Прил 16 Расходы дошкольное'!AH66:AK66</xm:f>
              <xm:sqref>AM66</xm:sqref>
            </x14:sparkline>
            <x14:sparkline>
              <xm:f>'Прил 16 Расходы дошкольное'!AH67:AK67</xm:f>
              <xm:sqref>AM67</xm:sqref>
            </x14:sparkline>
            <x14:sparkline>
              <xm:f>'Прил 16 Расходы дошкольное'!AH68:AK68</xm:f>
              <xm:sqref>AM68</xm:sqref>
            </x14:sparkline>
            <x14:sparkline>
              <xm:f>'Прил 16 Расходы дошкольное'!AH69:AK69</xm:f>
              <xm:sqref>AM69</xm:sqref>
            </x14:sparkline>
            <x14:sparkline>
              <xm:f>'Прил 16 Расходы дошкольное'!AH70:AK70</xm:f>
              <xm:sqref>AM70</xm:sqref>
            </x14:sparkline>
            <x14:sparkline>
              <xm:f>'Прил 16 Расходы дошкольное'!AH71:AK71</xm:f>
              <xm:sqref>AM71</xm:sqref>
            </x14:sparkline>
            <x14:sparkline>
              <xm:f>'Прил 16 Расходы дошкольное'!AH72:AK72</xm:f>
              <xm:sqref>AM72</xm:sqref>
            </x14:sparkline>
            <x14:sparkline>
              <xm:f>'Прил 16 Расходы дошкольное'!AH73:AK73</xm:f>
              <xm:sqref>AM73</xm:sqref>
            </x14:sparkline>
            <x14:sparkline>
              <xm:f>'Прил 16 Расходы дошкольное'!AH74:AK74</xm:f>
              <xm:sqref>AM74</xm:sqref>
            </x14:sparkline>
            <x14:sparkline>
              <xm:f>'Прил 16 Расходы дошкольное'!AH75:AK75</xm:f>
              <xm:sqref>AM75</xm:sqref>
            </x14:sparkline>
            <x14:sparkline>
              <xm:f>'Прил 16 Расходы дошкольное'!AH76:AK76</xm:f>
              <xm:sqref>AM76</xm:sqref>
            </x14:sparkline>
            <x14:sparkline>
              <xm:f>'Прил 16 Расходы дошкольное'!AH77:AK77</xm:f>
              <xm:sqref>AM77</xm:sqref>
            </x14:sparkline>
            <x14:sparkline>
              <xm:f>'Прил 16 Расходы дошкольное'!AH78:AK78</xm:f>
              <xm:sqref>AM78</xm:sqref>
            </x14:sparkline>
            <x14:sparkline>
              <xm:f>'Прил 16 Расходы дошкольное'!AH79:AK79</xm:f>
              <xm:sqref>AM79</xm:sqref>
            </x14:sparkline>
            <x14:sparkline>
              <xm:f>'Прил 16 Расходы дошкольное'!AH80:AK80</xm:f>
              <xm:sqref>AM80</xm:sqref>
            </x14:sparkline>
            <x14:sparkline>
              <xm:f>'Прил 16 Расходы дошкольное'!AH81:AK81</xm:f>
              <xm:sqref>AM81</xm:sqref>
            </x14:sparkline>
            <x14:sparkline>
              <xm:f>'Прил 16 Расходы дошкольное'!AH82:AK82</xm:f>
              <xm:sqref>AM82</xm:sqref>
            </x14:sparkline>
            <x14:sparkline>
              <xm:f>'Прил 16 Расходы дошкольное'!AH83:AK83</xm:f>
              <xm:sqref>AM83</xm:sqref>
            </x14:sparkline>
            <x14:sparkline>
              <xm:f>'Прил 16 Расходы дошкольное'!AH84:AK84</xm:f>
              <xm:sqref>AM84</xm:sqref>
            </x14:sparkline>
            <x14:sparkline>
              <xm:f>'Прил 16 Расходы дошкольное'!AH85:AK85</xm:f>
              <xm:sqref>AM85</xm:sqref>
            </x14:sparkline>
            <x14:sparkline>
              <xm:f>'Прил 16 Расходы дошкольное'!AH86:AK86</xm:f>
              <xm:sqref>AM86</xm:sqref>
            </x14:sparkline>
            <x14:sparkline>
              <xm:f>'Прил 16 Расходы дошкольное'!AH87:AK87</xm:f>
              <xm:sqref>AM87</xm:sqref>
            </x14:sparkline>
            <x14:sparkline>
              <xm:f>'Прил 16 Расходы дошкольное'!AH88:AK88</xm:f>
              <xm:sqref>AM88</xm:sqref>
            </x14:sparkline>
            <x14:sparkline>
              <xm:f>'Прил 16 Расходы дошкольное'!AH89:AK89</xm:f>
              <xm:sqref>AM89</xm:sqref>
            </x14:sparkline>
            <x14:sparkline>
              <xm:f>'Прил 16 Расходы дошкольное'!AH90:AK90</xm:f>
              <xm:sqref>AM90</xm:sqref>
            </x14:sparkline>
            <x14:sparkline>
              <xm:f>'Прил 16 Расходы дошкольное'!AH91:AK91</xm:f>
              <xm:sqref>AM91</xm:sqref>
            </x14:sparkline>
            <x14:sparkline>
              <xm:f>'Прил 16 Расходы дошкольное'!AH92:AK92</xm:f>
              <xm:sqref>AM92</xm:sqref>
            </x14:sparkline>
            <x14:sparkline>
              <xm:f>'Прил 16 Расходы дошкольное'!AH93:AK93</xm:f>
              <xm:sqref>AM93</xm:sqref>
            </x14:sparkline>
            <x14:sparkline>
              <xm:f>'Прил 16 Расходы дошкольное'!AH94:AK94</xm:f>
              <xm:sqref>AM94</xm:sqref>
            </x14:sparkline>
            <x14:sparkline>
              <xm:f>'Прил 16 Расходы дошкольное'!AH95:AK95</xm:f>
              <xm:sqref>AM95</xm:sqref>
            </x14:sparkline>
            <x14:sparkline>
              <xm:f>'Прил 16 Расходы дошкольное'!AH96:AK96</xm:f>
              <xm:sqref>AM96</xm:sqref>
            </x14:sparkline>
            <x14:sparkline>
              <xm:f>'Прил 16 Расходы дошкольное'!AH97:AK97</xm:f>
              <xm:sqref>AM97</xm:sqref>
            </x14:sparkline>
            <x14:sparkline>
              <xm:f>'Прил 16 Расходы дошкольное'!AH98:AK98</xm:f>
              <xm:sqref>AM98</xm:sqref>
            </x14:sparkline>
            <x14:sparkline>
              <xm:f>'Прил 16 Расходы дошкольное'!AH99:AK99</xm:f>
              <xm:sqref>AM99</xm:sqref>
            </x14:sparkline>
            <x14:sparkline>
              <xm:f>'Прил 16 Расходы дошкольное'!AH100:AK100</xm:f>
              <xm:sqref>AM100</xm:sqref>
            </x14:sparkline>
            <x14:sparkline>
              <xm:f>'Прил 16 Расходы дошкольное'!AH101:AK101</xm:f>
              <xm:sqref>AM101</xm:sqref>
            </x14:sparkline>
            <x14:sparkline>
              <xm:f>'Прил 16 Расходы дошкольное'!AH102:AK102</xm:f>
              <xm:sqref>AM102</xm:sqref>
            </x14:sparkline>
            <x14:sparkline>
              <xm:f>'Прил 16 Расходы дошкольное'!AH103:AK103</xm:f>
              <xm:sqref>AM103</xm:sqref>
            </x14:sparkline>
            <x14:sparkline>
              <xm:f>'Прил 16 Расходы дошкольное'!AH104:AK104</xm:f>
              <xm:sqref>AM104</xm:sqref>
            </x14:sparkline>
            <x14:sparkline>
              <xm:f>'Прил 16 Расходы дошкольное'!AH105:AK105</xm:f>
              <xm:sqref>AM105</xm:sqref>
            </x14:sparkline>
            <x14:sparkline>
              <xm:f>'Прил 16 Расходы дошкольное'!AH106:AK106</xm:f>
              <xm:sqref>AM106</xm:sqref>
            </x14:sparkline>
            <x14:sparkline>
              <xm:f>'Прил 16 Расходы дошкольное'!AH107:AK107</xm:f>
              <xm:sqref>AM107</xm:sqref>
            </x14:sparkline>
          </x14:sparklines>
        </x14:sparklineGroup>
        <x14:sparklineGroup lineWeight="2.25" displayEmptyCellsAs="gap" markers="1">
          <x14:colorSeries rgb="FF9D82EC"/>
          <x14:colorNegative theme="5"/>
          <x14:colorAxis rgb="FF000000"/>
          <x14:colorMarkers rgb="FF9D82E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дошкольное'!AN14:AQ14</xm:f>
              <xm:sqref>AS14</xm:sqref>
            </x14:sparkline>
            <x14:sparkline>
              <xm:f>'Прил 16 Расходы дошкольное'!AN15:AQ15</xm:f>
              <xm:sqref>AS15</xm:sqref>
            </x14:sparkline>
            <x14:sparkline>
              <xm:f>'Прил 16 Расходы дошкольное'!AN16:AQ16</xm:f>
              <xm:sqref>AS16</xm:sqref>
            </x14:sparkline>
            <x14:sparkline>
              <xm:f>'Прил 16 Расходы дошкольное'!AN17:AQ17</xm:f>
              <xm:sqref>AS17</xm:sqref>
            </x14:sparkline>
            <x14:sparkline>
              <xm:f>'Прил 16 Расходы дошкольное'!AN18:AQ18</xm:f>
              <xm:sqref>AS18</xm:sqref>
            </x14:sparkline>
            <x14:sparkline>
              <xm:f>'Прил 16 Расходы дошкольное'!AN19:AQ19</xm:f>
              <xm:sqref>AS19</xm:sqref>
            </x14:sparkline>
            <x14:sparkline>
              <xm:f>'Прил 16 Расходы дошкольное'!AN20:AQ20</xm:f>
              <xm:sqref>AS20</xm:sqref>
            </x14:sparkline>
            <x14:sparkline>
              <xm:f>'Прил 16 Расходы дошкольное'!AN21:AQ21</xm:f>
              <xm:sqref>AS21</xm:sqref>
            </x14:sparkline>
            <x14:sparkline>
              <xm:f>'Прил 16 Расходы дошкольное'!AN22:AQ22</xm:f>
              <xm:sqref>AS22</xm:sqref>
            </x14:sparkline>
            <x14:sparkline>
              <xm:f>'Прил 16 Расходы дошкольное'!AN23:AQ23</xm:f>
              <xm:sqref>AS23</xm:sqref>
            </x14:sparkline>
            <x14:sparkline>
              <xm:f>'Прил 16 Расходы дошкольное'!AN24:AQ24</xm:f>
              <xm:sqref>AS24</xm:sqref>
            </x14:sparkline>
            <x14:sparkline>
              <xm:f>'Прил 16 Расходы дошкольное'!AN25:AQ25</xm:f>
              <xm:sqref>AS25</xm:sqref>
            </x14:sparkline>
            <x14:sparkline>
              <xm:f>'Прил 16 Расходы дошкольное'!AN26:AQ26</xm:f>
              <xm:sqref>AS26</xm:sqref>
            </x14:sparkline>
            <x14:sparkline>
              <xm:f>'Прил 16 Расходы дошкольное'!AN27:AQ27</xm:f>
              <xm:sqref>AS27</xm:sqref>
            </x14:sparkline>
            <x14:sparkline>
              <xm:f>'Прил 16 Расходы дошкольное'!AN28:AQ28</xm:f>
              <xm:sqref>AS28</xm:sqref>
            </x14:sparkline>
            <x14:sparkline>
              <xm:f>'Прил 16 Расходы дошкольное'!AN29:AQ29</xm:f>
              <xm:sqref>AS29</xm:sqref>
            </x14:sparkline>
            <x14:sparkline>
              <xm:f>'Прил 16 Расходы дошкольное'!AN30:AQ30</xm:f>
              <xm:sqref>AS30</xm:sqref>
            </x14:sparkline>
            <x14:sparkline>
              <xm:f>'Прил 16 Расходы дошкольное'!AN31:AQ31</xm:f>
              <xm:sqref>AS31</xm:sqref>
            </x14:sparkline>
            <x14:sparkline>
              <xm:f>'Прил 16 Расходы дошкольное'!AN32:AQ32</xm:f>
              <xm:sqref>AS32</xm:sqref>
            </x14:sparkline>
            <x14:sparkline>
              <xm:f>'Прил 16 Расходы дошкольное'!AN33:AQ33</xm:f>
              <xm:sqref>AS33</xm:sqref>
            </x14:sparkline>
            <x14:sparkline>
              <xm:f>'Прил 16 Расходы дошкольное'!AN34:AQ34</xm:f>
              <xm:sqref>AS34</xm:sqref>
            </x14:sparkline>
            <x14:sparkline>
              <xm:f>'Прил 16 Расходы дошкольное'!AN35:AQ35</xm:f>
              <xm:sqref>AS35</xm:sqref>
            </x14:sparkline>
            <x14:sparkline>
              <xm:f>'Прил 16 Расходы дошкольное'!AN36:AQ36</xm:f>
              <xm:sqref>AS36</xm:sqref>
            </x14:sparkline>
            <x14:sparkline>
              <xm:f>'Прил 16 Расходы дошкольное'!AN37:AQ37</xm:f>
              <xm:sqref>AS37</xm:sqref>
            </x14:sparkline>
            <x14:sparkline>
              <xm:f>'Прил 16 Расходы дошкольное'!AN38:AQ38</xm:f>
              <xm:sqref>AS38</xm:sqref>
            </x14:sparkline>
            <x14:sparkline>
              <xm:f>'Прил 16 Расходы дошкольное'!AN39:AQ39</xm:f>
              <xm:sqref>AS39</xm:sqref>
            </x14:sparkline>
            <x14:sparkline>
              <xm:f>'Прил 16 Расходы дошкольное'!AN40:AQ40</xm:f>
              <xm:sqref>AS40</xm:sqref>
            </x14:sparkline>
            <x14:sparkline>
              <xm:f>'Прил 16 Расходы дошкольное'!AN41:AQ41</xm:f>
              <xm:sqref>AS41</xm:sqref>
            </x14:sparkline>
            <x14:sparkline>
              <xm:f>'Прил 16 Расходы дошкольное'!AN42:AQ42</xm:f>
              <xm:sqref>AS42</xm:sqref>
            </x14:sparkline>
            <x14:sparkline>
              <xm:f>'Прил 16 Расходы дошкольное'!AN43:AQ43</xm:f>
              <xm:sqref>AS43</xm:sqref>
            </x14:sparkline>
            <x14:sparkline>
              <xm:f>'Прил 16 Расходы дошкольное'!AN44:AQ44</xm:f>
              <xm:sqref>AS44</xm:sqref>
            </x14:sparkline>
            <x14:sparkline>
              <xm:f>'Прил 16 Расходы дошкольное'!AN45:AQ45</xm:f>
              <xm:sqref>AS45</xm:sqref>
            </x14:sparkline>
            <x14:sparkline>
              <xm:f>'Прил 16 Расходы дошкольное'!AN46:AQ46</xm:f>
              <xm:sqref>AS46</xm:sqref>
            </x14:sparkline>
            <x14:sparkline>
              <xm:f>'Прил 16 Расходы дошкольное'!AN47:AQ47</xm:f>
              <xm:sqref>AS47</xm:sqref>
            </x14:sparkline>
            <x14:sparkline>
              <xm:f>'Прил 16 Расходы дошкольное'!AN48:AQ48</xm:f>
              <xm:sqref>AS48</xm:sqref>
            </x14:sparkline>
            <x14:sparkline>
              <xm:f>'Прил 16 Расходы дошкольное'!AN49:AQ49</xm:f>
              <xm:sqref>AS49</xm:sqref>
            </x14:sparkline>
            <x14:sparkline>
              <xm:f>'Прил 16 Расходы дошкольное'!AN50:AQ50</xm:f>
              <xm:sqref>AS50</xm:sqref>
            </x14:sparkline>
            <x14:sparkline>
              <xm:f>'Прил 16 Расходы дошкольное'!AN51:AQ51</xm:f>
              <xm:sqref>AS51</xm:sqref>
            </x14:sparkline>
            <x14:sparkline>
              <xm:f>'Прил 16 Расходы дошкольное'!AN52:AQ52</xm:f>
              <xm:sqref>AS52</xm:sqref>
            </x14:sparkline>
            <x14:sparkline>
              <xm:f>'Прил 16 Расходы дошкольное'!AN53:AQ53</xm:f>
              <xm:sqref>AS53</xm:sqref>
            </x14:sparkline>
            <x14:sparkline>
              <xm:f>'Прил 16 Расходы дошкольное'!AN54:AQ54</xm:f>
              <xm:sqref>AS54</xm:sqref>
            </x14:sparkline>
            <x14:sparkline>
              <xm:f>'Прил 16 Расходы дошкольное'!AN55:AQ55</xm:f>
              <xm:sqref>AS55</xm:sqref>
            </x14:sparkline>
            <x14:sparkline>
              <xm:f>'Прил 16 Расходы дошкольное'!AN56:AQ56</xm:f>
              <xm:sqref>AS56</xm:sqref>
            </x14:sparkline>
            <x14:sparkline>
              <xm:f>'Прил 16 Расходы дошкольное'!AN57:AQ57</xm:f>
              <xm:sqref>AS57</xm:sqref>
            </x14:sparkline>
            <x14:sparkline>
              <xm:f>'Прил 16 Расходы дошкольное'!AN58:AQ58</xm:f>
              <xm:sqref>AS58</xm:sqref>
            </x14:sparkline>
            <x14:sparkline>
              <xm:f>'Прил 16 Расходы дошкольное'!AN59:AQ59</xm:f>
              <xm:sqref>AS59</xm:sqref>
            </x14:sparkline>
            <x14:sparkline>
              <xm:f>'Прил 16 Расходы дошкольное'!AN60:AQ60</xm:f>
              <xm:sqref>AS60</xm:sqref>
            </x14:sparkline>
            <x14:sparkline>
              <xm:f>'Прил 16 Расходы дошкольное'!AN61:AQ61</xm:f>
              <xm:sqref>AS61</xm:sqref>
            </x14:sparkline>
            <x14:sparkline>
              <xm:f>'Прил 16 Расходы дошкольное'!AN62:AQ62</xm:f>
              <xm:sqref>AS62</xm:sqref>
            </x14:sparkline>
            <x14:sparkline>
              <xm:f>'Прил 16 Расходы дошкольное'!AN63:AQ63</xm:f>
              <xm:sqref>AS63</xm:sqref>
            </x14:sparkline>
            <x14:sparkline>
              <xm:f>'Прил 16 Расходы дошкольное'!AN64:AQ64</xm:f>
              <xm:sqref>AS64</xm:sqref>
            </x14:sparkline>
            <x14:sparkline>
              <xm:f>'Прил 16 Расходы дошкольное'!AN65:AQ65</xm:f>
              <xm:sqref>AS65</xm:sqref>
            </x14:sparkline>
            <x14:sparkline>
              <xm:f>'Прил 16 Расходы дошкольное'!AN66:AQ66</xm:f>
              <xm:sqref>AS66</xm:sqref>
            </x14:sparkline>
            <x14:sparkline>
              <xm:f>'Прил 16 Расходы дошкольное'!AN67:AQ67</xm:f>
              <xm:sqref>AS67</xm:sqref>
            </x14:sparkline>
            <x14:sparkline>
              <xm:f>'Прил 16 Расходы дошкольное'!AN68:AQ68</xm:f>
              <xm:sqref>AS68</xm:sqref>
            </x14:sparkline>
            <x14:sparkline>
              <xm:f>'Прил 16 Расходы дошкольное'!AN69:AQ69</xm:f>
              <xm:sqref>AS69</xm:sqref>
            </x14:sparkline>
            <x14:sparkline>
              <xm:f>'Прил 16 Расходы дошкольное'!AN70:AQ70</xm:f>
              <xm:sqref>AS70</xm:sqref>
            </x14:sparkline>
            <x14:sparkline>
              <xm:f>'Прил 16 Расходы дошкольное'!AN71:AQ71</xm:f>
              <xm:sqref>AS71</xm:sqref>
            </x14:sparkline>
            <x14:sparkline>
              <xm:f>'Прил 16 Расходы дошкольное'!AN72:AQ72</xm:f>
              <xm:sqref>AS72</xm:sqref>
            </x14:sparkline>
            <x14:sparkline>
              <xm:f>'Прил 16 Расходы дошкольное'!AN73:AQ73</xm:f>
              <xm:sqref>AS73</xm:sqref>
            </x14:sparkline>
            <x14:sparkline>
              <xm:f>'Прил 16 Расходы дошкольное'!AN74:AQ74</xm:f>
              <xm:sqref>AS74</xm:sqref>
            </x14:sparkline>
            <x14:sparkline>
              <xm:f>'Прил 16 Расходы дошкольное'!AN75:AQ75</xm:f>
              <xm:sqref>AS75</xm:sqref>
            </x14:sparkline>
            <x14:sparkline>
              <xm:f>'Прил 16 Расходы дошкольное'!AN76:AQ76</xm:f>
              <xm:sqref>AS76</xm:sqref>
            </x14:sparkline>
            <x14:sparkline>
              <xm:f>'Прил 16 Расходы дошкольное'!AN77:AQ77</xm:f>
              <xm:sqref>AS77</xm:sqref>
            </x14:sparkline>
            <x14:sparkline>
              <xm:f>'Прил 16 Расходы дошкольное'!AN78:AQ78</xm:f>
              <xm:sqref>AS78</xm:sqref>
            </x14:sparkline>
            <x14:sparkline>
              <xm:f>'Прил 16 Расходы дошкольное'!AN79:AQ79</xm:f>
              <xm:sqref>AS79</xm:sqref>
            </x14:sparkline>
            <x14:sparkline>
              <xm:f>'Прил 16 Расходы дошкольное'!AN80:AQ80</xm:f>
              <xm:sqref>AS80</xm:sqref>
            </x14:sparkline>
            <x14:sparkline>
              <xm:f>'Прил 16 Расходы дошкольное'!AN81:AQ81</xm:f>
              <xm:sqref>AS81</xm:sqref>
            </x14:sparkline>
            <x14:sparkline>
              <xm:f>'Прил 16 Расходы дошкольное'!AN82:AQ82</xm:f>
              <xm:sqref>AS82</xm:sqref>
            </x14:sparkline>
            <x14:sparkline>
              <xm:f>'Прил 16 Расходы дошкольное'!AN83:AQ83</xm:f>
              <xm:sqref>AS83</xm:sqref>
            </x14:sparkline>
            <x14:sparkline>
              <xm:f>'Прил 16 Расходы дошкольное'!AN84:AQ84</xm:f>
              <xm:sqref>AS84</xm:sqref>
            </x14:sparkline>
            <x14:sparkline>
              <xm:f>'Прил 16 Расходы дошкольное'!AN85:AQ85</xm:f>
              <xm:sqref>AS85</xm:sqref>
            </x14:sparkline>
            <x14:sparkline>
              <xm:f>'Прил 16 Расходы дошкольное'!AN86:AQ86</xm:f>
              <xm:sqref>AS86</xm:sqref>
            </x14:sparkline>
            <x14:sparkline>
              <xm:f>'Прил 16 Расходы дошкольное'!AN87:AQ87</xm:f>
              <xm:sqref>AS87</xm:sqref>
            </x14:sparkline>
            <x14:sparkline>
              <xm:f>'Прил 16 Расходы дошкольное'!AN88:AQ88</xm:f>
              <xm:sqref>AS88</xm:sqref>
            </x14:sparkline>
            <x14:sparkline>
              <xm:f>'Прил 16 Расходы дошкольное'!AN89:AQ89</xm:f>
              <xm:sqref>AS89</xm:sqref>
            </x14:sparkline>
            <x14:sparkline>
              <xm:f>'Прил 16 Расходы дошкольное'!AN90:AQ90</xm:f>
              <xm:sqref>AS90</xm:sqref>
            </x14:sparkline>
            <x14:sparkline>
              <xm:f>'Прил 16 Расходы дошкольное'!AN91:AQ91</xm:f>
              <xm:sqref>AS91</xm:sqref>
            </x14:sparkline>
            <x14:sparkline>
              <xm:f>'Прил 16 Расходы дошкольное'!AN92:AQ92</xm:f>
              <xm:sqref>AS92</xm:sqref>
            </x14:sparkline>
            <x14:sparkline>
              <xm:f>'Прил 16 Расходы дошкольное'!AN93:AQ93</xm:f>
              <xm:sqref>AS93</xm:sqref>
            </x14:sparkline>
            <x14:sparkline>
              <xm:f>'Прил 16 Расходы дошкольное'!AN94:AQ94</xm:f>
              <xm:sqref>AS94</xm:sqref>
            </x14:sparkline>
            <x14:sparkline>
              <xm:f>'Прил 16 Расходы дошкольное'!AN95:AQ95</xm:f>
              <xm:sqref>AS95</xm:sqref>
            </x14:sparkline>
            <x14:sparkline>
              <xm:f>'Прил 16 Расходы дошкольное'!AN96:AQ96</xm:f>
              <xm:sqref>AS96</xm:sqref>
            </x14:sparkline>
            <x14:sparkline>
              <xm:f>'Прил 16 Расходы дошкольное'!AN97:AQ97</xm:f>
              <xm:sqref>AS97</xm:sqref>
            </x14:sparkline>
            <x14:sparkline>
              <xm:f>'Прил 16 Расходы дошкольное'!AN98:AQ98</xm:f>
              <xm:sqref>AS98</xm:sqref>
            </x14:sparkline>
            <x14:sparkline>
              <xm:f>'Прил 16 Расходы дошкольное'!AN99:AQ99</xm:f>
              <xm:sqref>AS99</xm:sqref>
            </x14:sparkline>
            <x14:sparkline>
              <xm:f>'Прил 16 Расходы дошкольное'!AN100:AQ100</xm:f>
              <xm:sqref>AS100</xm:sqref>
            </x14:sparkline>
            <x14:sparkline>
              <xm:f>'Прил 16 Расходы дошкольное'!AN101:AQ101</xm:f>
              <xm:sqref>AS101</xm:sqref>
            </x14:sparkline>
            <x14:sparkline>
              <xm:f>'Прил 16 Расходы дошкольное'!AN102:AQ102</xm:f>
              <xm:sqref>AS102</xm:sqref>
            </x14:sparkline>
            <x14:sparkline>
              <xm:f>'Прил 16 Расходы дошкольное'!AN103:AQ103</xm:f>
              <xm:sqref>AS103</xm:sqref>
            </x14:sparkline>
            <x14:sparkline>
              <xm:f>'Прил 16 Расходы дошкольное'!AN104:AQ104</xm:f>
              <xm:sqref>AS104</xm:sqref>
            </x14:sparkline>
            <x14:sparkline>
              <xm:f>'Прил 16 Расходы дошкольное'!AN105:AQ105</xm:f>
              <xm:sqref>AS105</xm:sqref>
            </x14:sparkline>
            <x14:sparkline>
              <xm:f>'Прил 16 Расходы дошкольное'!AN106:AQ106</xm:f>
              <xm:sqref>AS106</xm:sqref>
            </x14:sparkline>
            <x14:sparkline>
              <xm:f>'Прил 16 Расходы дошкольное'!AN107:AQ107</xm:f>
              <xm:sqref>AS107</xm:sqref>
            </x14:sparkline>
          </x14:sparklines>
        </x14:sparklineGroup>
        <x14:sparklineGroup lineWeight="2.25" displayEmptyCellsAs="gap" markers="1">
          <x14:colorSeries rgb="FF9D82EC"/>
          <x14:colorNegative theme="5"/>
          <x14:colorAxis rgb="FF000000"/>
          <x14:colorMarkers rgb="FF9D82E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дошкольное'!AT14:AW14</xm:f>
              <xm:sqref>AY14</xm:sqref>
            </x14:sparkline>
            <x14:sparkline>
              <xm:f>'Прил 16 Расходы дошкольное'!AT15:AW15</xm:f>
              <xm:sqref>AY15</xm:sqref>
            </x14:sparkline>
            <x14:sparkline>
              <xm:f>'Прил 16 Расходы дошкольное'!AT16:AW16</xm:f>
              <xm:sqref>AY16</xm:sqref>
            </x14:sparkline>
            <x14:sparkline>
              <xm:f>'Прил 16 Расходы дошкольное'!AT17:AW17</xm:f>
              <xm:sqref>AY17</xm:sqref>
            </x14:sparkline>
            <x14:sparkline>
              <xm:f>'Прил 16 Расходы дошкольное'!AT18:AW18</xm:f>
              <xm:sqref>AY18</xm:sqref>
            </x14:sparkline>
            <x14:sparkline>
              <xm:f>'Прил 16 Расходы дошкольное'!AT19:AW19</xm:f>
              <xm:sqref>AY19</xm:sqref>
            </x14:sparkline>
            <x14:sparkline>
              <xm:f>'Прил 16 Расходы дошкольное'!AT20:AW20</xm:f>
              <xm:sqref>AY20</xm:sqref>
            </x14:sparkline>
            <x14:sparkline>
              <xm:f>'Прил 16 Расходы дошкольное'!AT21:AW21</xm:f>
              <xm:sqref>AY21</xm:sqref>
            </x14:sparkline>
            <x14:sparkline>
              <xm:f>'Прил 16 Расходы дошкольное'!AT22:AW22</xm:f>
              <xm:sqref>AY22</xm:sqref>
            </x14:sparkline>
            <x14:sparkline>
              <xm:f>'Прил 16 Расходы дошкольное'!AT23:AW23</xm:f>
              <xm:sqref>AY23</xm:sqref>
            </x14:sparkline>
            <x14:sparkline>
              <xm:f>'Прил 16 Расходы дошкольное'!AT24:AW24</xm:f>
              <xm:sqref>AY24</xm:sqref>
            </x14:sparkline>
            <x14:sparkline>
              <xm:f>'Прил 16 Расходы дошкольное'!AT25:AW25</xm:f>
              <xm:sqref>AY25</xm:sqref>
            </x14:sparkline>
            <x14:sparkline>
              <xm:f>'Прил 16 Расходы дошкольное'!AT26:AW26</xm:f>
              <xm:sqref>AY26</xm:sqref>
            </x14:sparkline>
            <x14:sparkline>
              <xm:f>'Прил 16 Расходы дошкольное'!AT27:AW27</xm:f>
              <xm:sqref>AY27</xm:sqref>
            </x14:sparkline>
            <x14:sparkline>
              <xm:f>'Прил 16 Расходы дошкольное'!AT28:AW28</xm:f>
              <xm:sqref>AY28</xm:sqref>
            </x14:sparkline>
            <x14:sparkline>
              <xm:f>'Прил 16 Расходы дошкольное'!AT29:AW29</xm:f>
              <xm:sqref>AY29</xm:sqref>
            </x14:sparkline>
            <x14:sparkline>
              <xm:f>'Прил 16 Расходы дошкольное'!AT30:AW30</xm:f>
              <xm:sqref>AY30</xm:sqref>
            </x14:sparkline>
            <x14:sparkline>
              <xm:f>'Прил 16 Расходы дошкольное'!AT31:AW31</xm:f>
              <xm:sqref>AY31</xm:sqref>
            </x14:sparkline>
            <x14:sparkline>
              <xm:f>'Прил 16 Расходы дошкольное'!AT32:AW32</xm:f>
              <xm:sqref>AY32</xm:sqref>
            </x14:sparkline>
            <x14:sparkline>
              <xm:f>'Прил 16 Расходы дошкольное'!AT33:AW33</xm:f>
              <xm:sqref>AY33</xm:sqref>
            </x14:sparkline>
            <x14:sparkline>
              <xm:f>'Прил 16 Расходы дошкольное'!AT34:AW34</xm:f>
              <xm:sqref>AY34</xm:sqref>
            </x14:sparkline>
            <x14:sparkline>
              <xm:f>'Прил 16 Расходы дошкольное'!AT35:AW35</xm:f>
              <xm:sqref>AY35</xm:sqref>
            </x14:sparkline>
            <x14:sparkline>
              <xm:f>'Прил 16 Расходы дошкольное'!AT36:AW36</xm:f>
              <xm:sqref>AY36</xm:sqref>
            </x14:sparkline>
            <x14:sparkline>
              <xm:f>'Прил 16 Расходы дошкольное'!AT37:AW37</xm:f>
              <xm:sqref>AY37</xm:sqref>
            </x14:sparkline>
            <x14:sparkline>
              <xm:f>'Прил 16 Расходы дошкольное'!AT38:AW38</xm:f>
              <xm:sqref>AY38</xm:sqref>
            </x14:sparkline>
            <x14:sparkline>
              <xm:f>'Прил 16 Расходы дошкольное'!AT39:AW39</xm:f>
              <xm:sqref>AY39</xm:sqref>
            </x14:sparkline>
            <x14:sparkline>
              <xm:f>'Прил 16 Расходы дошкольное'!AT40:AW40</xm:f>
              <xm:sqref>AY40</xm:sqref>
            </x14:sparkline>
            <x14:sparkline>
              <xm:f>'Прил 16 Расходы дошкольное'!AT41:AW41</xm:f>
              <xm:sqref>AY41</xm:sqref>
            </x14:sparkline>
            <x14:sparkline>
              <xm:f>'Прил 16 Расходы дошкольное'!AT42:AW42</xm:f>
              <xm:sqref>AY42</xm:sqref>
            </x14:sparkline>
            <x14:sparkline>
              <xm:f>'Прил 16 Расходы дошкольное'!AT43:AW43</xm:f>
              <xm:sqref>AY43</xm:sqref>
            </x14:sparkline>
            <x14:sparkline>
              <xm:f>'Прил 16 Расходы дошкольное'!AT44:AW44</xm:f>
              <xm:sqref>AY44</xm:sqref>
            </x14:sparkline>
            <x14:sparkline>
              <xm:f>'Прил 16 Расходы дошкольное'!AT45:AW45</xm:f>
              <xm:sqref>AY45</xm:sqref>
            </x14:sparkline>
            <x14:sparkline>
              <xm:f>'Прил 16 Расходы дошкольное'!AT46:AW46</xm:f>
              <xm:sqref>AY46</xm:sqref>
            </x14:sparkline>
            <x14:sparkline>
              <xm:f>'Прил 16 Расходы дошкольное'!AT47:AW47</xm:f>
              <xm:sqref>AY47</xm:sqref>
            </x14:sparkline>
            <x14:sparkline>
              <xm:f>'Прил 16 Расходы дошкольное'!AT48:AW48</xm:f>
              <xm:sqref>AY48</xm:sqref>
            </x14:sparkline>
            <x14:sparkline>
              <xm:f>'Прил 16 Расходы дошкольное'!AT49:AW49</xm:f>
              <xm:sqref>AY49</xm:sqref>
            </x14:sparkline>
            <x14:sparkline>
              <xm:f>'Прил 16 Расходы дошкольное'!AT50:AW50</xm:f>
              <xm:sqref>AY50</xm:sqref>
            </x14:sparkline>
            <x14:sparkline>
              <xm:f>'Прил 16 Расходы дошкольное'!AT51:AW51</xm:f>
              <xm:sqref>AY51</xm:sqref>
            </x14:sparkline>
            <x14:sparkline>
              <xm:f>'Прил 16 Расходы дошкольное'!AT52:AW52</xm:f>
              <xm:sqref>AY52</xm:sqref>
            </x14:sparkline>
            <x14:sparkline>
              <xm:f>'Прил 16 Расходы дошкольное'!AT53:AW53</xm:f>
              <xm:sqref>AY53</xm:sqref>
            </x14:sparkline>
            <x14:sparkline>
              <xm:f>'Прил 16 Расходы дошкольное'!AT54:AW54</xm:f>
              <xm:sqref>AY54</xm:sqref>
            </x14:sparkline>
            <x14:sparkline>
              <xm:f>'Прил 16 Расходы дошкольное'!AT55:AW55</xm:f>
              <xm:sqref>AY55</xm:sqref>
            </x14:sparkline>
            <x14:sparkline>
              <xm:f>'Прил 16 Расходы дошкольное'!AT56:AW56</xm:f>
              <xm:sqref>AY56</xm:sqref>
            </x14:sparkline>
            <x14:sparkline>
              <xm:f>'Прил 16 Расходы дошкольное'!AT57:AW57</xm:f>
              <xm:sqref>AY57</xm:sqref>
            </x14:sparkline>
            <x14:sparkline>
              <xm:f>'Прил 16 Расходы дошкольное'!AT58:AW58</xm:f>
              <xm:sqref>AY58</xm:sqref>
            </x14:sparkline>
            <x14:sparkline>
              <xm:f>'Прил 16 Расходы дошкольное'!AT59:AW59</xm:f>
              <xm:sqref>AY59</xm:sqref>
            </x14:sparkline>
            <x14:sparkline>
              <xm:f>'Прил 16 Расходы дошкольное'!AT60:AW60</xm:f>
              <xm:sqref>AY60</xm:sqref>
            </x14:sparkline>
            <x14:sparkline>
              <xm:f>'Прил 16 Расходы дошкольное'!AT61:AW61</xm:f>
              <xm:sqref>AY61</xm:sqref>
            </x14:sparkline>
            <x14:sparkline>
              <xm:f>'Прил 16 Расходы дошкольное'!AT62:AW62</xm:f>
              <xm:sqref>AY62</xm:sqref>
            </x14:sparkline>
            <x14:sparkline>
              <xm:f>'Прил 16 Расходы дошкольное'!AT63:AW63</xm:f>
              <xm:sqref>AY63</xm:sqref>
            </x14:sparkline>
            <x14:sparkline>
              <xm:f>'Прил 16 Расходы дошкольное'!AT64:AW64</xm:f>
              <xm:sqref>AY64</xm:sqref>
            </x14:sparkline>
            <x14:sparkline>
              <xm:f>'Прил 16 Расходы дошкольное'!AT65:AW65</xm:f>
              <xm:sqref>AY65</xm:sqref>
            </x14:sparkline>
            <x14:sparkline>
              <xm:f>'Прил 16 Расходы дошкольное'!AT66:AW66</xm:f>
              <xm:sqref>AY66</xm:sqref>
            </x14:sparkline>
            <x14:sparkline>
              <xm:f>'Прил 16 Расходы дошкольное'!AT67:AW67</xm:f>
              <xm:sqref>AY67</xm:sqref>
            </x14:sparkline>
            <x14:sparkline>
              <xm:f>'Прил 16 Расходы дошкольное'!AT68:AW68</xm:f>
              <xm:sqref>AY68</xm:sqref>
            </x14:sparkline>
            <x14:sparkline>
              <xm:f>'Прил 16 Расходы дошкольное'!AT69:AW69</xm:f>
              <xm:sqref>AY69</xm:sqref>
            </x14:sparkline>
            <x14:sparkline>
              <xm:f>'Прил 16 Расходы дошкольное'!AT70:AW70</xm:f>
              <xm:sqref>AY70</xm:sqref>
            </x14:sparkline>
            <x14:sparkline>
              <xm:f>'Прил 16 Расходы дошкольное'!AT71:AW71</xm:f>
              <xm:sqref>AY71</xm:sqref>
            </x14:sparkline>
            <x14:sparkline>
              <xm:f>'Прил 16 Расходы дошкольное'!AT72:AW72</xm:f>
              <xm:sqref>AY72</xm:sqref>
            </x14:sparkline>
            <x14:sparkline>
              <xm:f>'Прил 16 Расходы дошкольное'!AT73:AW73</xm:f>
              <xm:sqref>AY73</xm:sqref>
            </x14:sparkline>
            <x14:sparkline>
              <xm:f>'Прил 16 Расходы дошкольное'!AT74:AW74</xm:f>
              <xm:sqref>AY74</xm:sqref>
            </x14:sparkline>
            <x14:sparkline>
              <xm:f>'Прил 16 Расходы дошкольное'!AT75:AW75</xm:f>
              <xm:sqref>AY75</xm:sqref>
            </x14:sparkline>
            <x14:sparkline>
              <xm:f>'Прил 16 Расходы дошкольное'!AT76:AW76</xm:f>
              <xm:sqref>AY76</xm:sqref>
            </x14:sparkline>
            <x14:sparkline>
              <xm:f>'Прил 16 Расходы дошкольное'!AT77:AW77</xm:f>
              <xm:sqref>AY77</xm:sqref>
            </x14:sparkline>
            <x14:sparkline>
              <xm:f>'Прил 16 Расходы дошкольное'!AT78:AW78</xm:f>
              <xm:sqref>AY78</xm:sqref>
            </x14:sparkline>
            <x14:sparkline>
              <xm:f>'Прил 16 Расходы дошкольное'!AT79:AW79</xm:f>
              <xm:sqref>AY79</xm:sqref>
            </x14:sparkline>
            <x14:sparkline>
              <xm:f>'Прил 16 Расходы дошкольное'!AT80:AW80</xm:f>
              <xm:sqref>AY80</xm:sqref>
            </x14:sparkline>
            <x14:sparkline>
              <xm:f>'Прил 16 Расходы дошкольное'!AT81:AW81</xm:f>
              <xm:sqref>AY81</xm:sqref>
            </x14:sparkline>
            <x14:sparkline>
              <xm:f>'Прил 16 Расходы дошкольное'!AT82:AW82</xm:f>
              <xm:sqref>AY82</xm:sqref>
            </x14:sparkline>
            <x14:sparkline>
              <xm:f>'Прил 16 Расходы дошкольное'!AT83:AW83</xm:f>
              <xm:sqref>AY83</xm:sqref>
            </x14:sparkline>
            <x14:sparkline>
              <xm:f>'Прил 16 Расходы дошкольное'!AT84:AW84</xm:f>
              <xm:sqref>AY84</xm:sqref>
            </x14:sparkline>
            <x14:sparkline>
              <xm:f>'Прил 16 Расходы дошкольное'!AT85:AW85</xm:f>
              <xm:sqref>AY85</xm:sqref>
            </x14:sparkline>
            <x14:sparkline>
              <xm:f>'Прил 16 Расходы дошкольное'!AT86:AW86</xm:f>
              <xm:sqref>AY86</xm:sqref>
            </x14:sparkline>
            <x14:sparkline>
              <xm:f>'Прил 16 Расходы дошкольное'!AT87:AW87</xm:f>
              <xm:sqref>AY87</xm:sqref>
            </x14:sparkline>
            <x14:sparkline>
              <xm:f>'Прил 16 Расходы дошкольное'!AT88:AW88</xm:f>
              <xm:sqref>AY88</xm:sqref>
            </x14:sparkline>
            <x14:sparkline>
              <xm:f>'Прил 16 Расходы дошкольное'!AT89:AW89</xm:f>
              <xm:sqref>AY89</xm:sqref>
            </x14:sparkline>
            <x14:sparkline>
              <xm:f>'Прил 16 Расходы дошкольное'!AT90:AW90</xm:f>
              <xm:sqref>AY90</xm:sqref>
            </x14:sparkline>
            <x14:sparkline>
              <xm:f>'Прил 16 Расходы дошкольное'!AT91:AW91</xm:f>
              <xm:sqref>AY91</xm:sqref>
            </x14:sparkline>
            <x14:sparkline>
              <xm:f>'Прил 16 Расходы дошкольное'!AT92:AW92</xm:f>
              <xm:sqref>AY92</xm:sqref>
            </x14:sparkline>
            <x14:sparkline>
              <xm:f>'Прил 16 Расходы дошкольное'!AT93:AW93</xm:f>
              <xm:sqref>AY93</xm:sqref>
            </x14:sparkline>
            <x14:sparkline>
              <xm:f>'Прил 16 Расходы дошкольное'!AT94:AW94</xm:f>
              <xm:sqref>AY94</xm:sqref>
            </x14:sparkline>
            <x14:sparkline>
              <xm:f>'Прил 16 Расходы дошкольное'!AT95:AW95</xm:f>
              <xm:sqref>AY95</xm:sqref>
            </x14:sparkline>
            <x14:sparkline>
              <xm:f>'Прил 16 Расходы дошкольное'!AT96:AW96</xm:f>
              <xm:sqref>AY96</xm:sqref>
            </x14:sparkline>
            <x14:sparkline>
              <xm:f>'Прил 16 Расходы дошкольное'!AT97:AW97</xm:f>
              <xm:sqref>AY97</xm:sqref>
            </x14:sparkline>
            <x14:sparkline>
              <xm:f>'Прил 16 Расходы дошкольное'!AT98:AW98</xm:f>
              <xm:sqref>AY98</xm:sqref>
            </x14:sparkline>
            <x14:sparkline>
              <xm:f>'Прил 16 Расходы дошкольное'!AT99:AW99</xm:f>
              <xm:sqref>AY99</xm:sqref>
            </x14:sparkline>
            <x14:sparkline>
              <xm:f>'Прил 16 Расходы дошкольное'!AT100:AW100</xm:f>
              <xm:sqref>AY100</xm:sqref>
            </x14:sparkline>
            <x14:sparkline>
              <xm:f>'Прил 16 Расходы дошкольное'!AT101:AW101</xm:f>
              <xm:sqref>AY101</xm:sqref>
            </x14:sparkline>
            <x14:sparkline>
              <xm:f>'Прил 16 Расходы дошкольное'!AT102:AW102</xm:f>
              <xm:sqref>AY102</xm:sqref>
            </x14:sparkline>
            <x14:sparkline>
              <xm:f>'Прил 16 Расходы дошкольное'!AT103:AW103</xm:f>
              <xm:sqref>AY103</xm:sqref>
            </x14:sparkline>
            <x14:sparkline>
              <xm:f>'Прил 16 Расходы дошкольное'!AT104:AW104</xm:f>
              <xm:sqref>AY104</xm:sqref>
            </x14:sparkline>
            <x14:sparkline>
              <xm:f>'Прил 16 Расходы дошкольное'!AT105:AW105</xm:f>
              <xm:sqref>AY105</xm:sqref>
            </x14:sparkline>
            <x14:sparkline>
              <xm:f>'Прил 16 Расходы дошкольное'!AT106:AW106</xm:f>
              <xm:sqref>AY106</xm:sqref>
            </x14:sparkline>
            <x14:sparkline>
              <xm:f>'Прил 16 Расходы дошкольное'!AT107:AW107</xm:f>
              <xm:sqref>AY107</xm:sqref>
            </x14:sparkline>
          </x14:sparklines>
        </x14:sparklineGroup>
        <x14:sparklineGroup lineWeight="2.25" displayEmptyCellsAs="gap" markers="1">
          <x14:colorSeries rgb="FF9D82EC"/>
          <x14:colorNegative theme="5"/>
          <x14:colorAxis rgb="FF000000"/>
          <x14:colorMarkers rgb="FF9D82E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дошкольное'!AZ14:BC14</xm:f>
              <xm:sqref>BE14</xm:sqref>
            </x14:sparkline>
            <x14:sparkline>
              <xm:f>'Прил 16 Расходы дошкольное'!AZ15:BC15</xm:f>
              <xm:sqref>BE15</xm:sqref>
            </x14:sparkline>
            <x14:sparkline>
              <xm:f>'Прил 16 Расходы дошкольное'!AZ16:BC16</xm:f>
              <xm:sqref>BE16</xm:sqref>
            </x14:sparkline>
            <x14:sparkline>
              <xm:f>'Прил 16 Расходы дошкольное'!AZ17:BC17</xm:f>
              <xm:sqref>BE17</xm:sqref>
            </x14:sparkline>
            <x14:sparkline>
              <xm:f>'Прил 16 Расходы дошкольное'!AZ18:BC18</xm:f>
              <xm:sqref>BE18</xm:sqref>
            </x14:sparkline>
            <x14:sparkline>
              <xm:f>'Прил 16 Расходы дошкольное'!AZ19:BC19</xm:f>
              <xm:sqref>BE19</xm:sqref>
            </x14:sparkline>
            <x14:sparkline>
              <xm:f>'Прил 16 Расходы дошкольное'!AZ20:BC20</xm:f>
              <xm:sqref>BE20</xm:sqref>
            </x14:sparkline>
            <x14:sparkline>
              <xm:f>'Прил 16 Расходы дошкольное'!AZ21:BC21</xm:f>
              <xm:sqref>BE21</xm:sqref>
            </x14:sparkline>
            <x14:sparkline>
              <xm:f>'Прил 16 Расходы дошкольное'!AZ22:BC22</xm:f>
              <xm:sqref>BE22</xm:sqref>
            </x14:sparkline>
            <x14:sparkline>
              <xm:f>'Прил 16 Расходы дошкольное'!AZ23:BC23</xm:f>
              <xm:sqref>BE23</xm:sqref>
            </x14:sparkline>
            <x14:sparkline>
              <xm:f>'Прил 16 Расходы дошкольное'!AZ24:BC24</xm:f>
              <xm:sqref>BE24</xm:sqref>
            </x14:sparkline>
            <x14:sparkline>
              <xm:f>'Прил 16 Расходы дошкольное'!AZ25:BC25</xm:f>
              <xm:sqref>BE25</xm:sqref>
            </x14:sparkline>
            <x14:sparkline>
              <xm:f>'Прил 16 Расходы дошкольное'!AZ26:BC26</xm:f>
              <xm:sqref>BE26</xm:sqref>
            </x14:sparkline>
            <x14:sparkline>
              <xm:f>'Прил 16 Расходы дошкольное'!AZ27:BC27</xm:f>
              <xm:sqref>BE27</xm:sqref>
            </x14:sparkline>
            <x14:sparkline>
              <xm:f>'Прил 16 Расходы дошкольное'!AZ28:BC28</xm:f>
              <xm:sqref>BE28</xm:sqref>
            </x14:sparkline>
            <x14:sparkline>
              <xm:f>'Прил 16 Расходы дошкольное'!AZ29:BC29</xm:f>
              <xm:sqref>BE29</xm:sqref>
            </x14:sparkline>
            <x14:sparkline>
              <xm:f>'Прил 16 Расходы дошкольное'!AZ30:BC30</xm:f>
              <xm:sqref>BE30</xm:sqref>
            </x14:sparkline>
            <x14:sparkline>
              <xm:f>'Прил 16 Расходы дошкольное'!AZ31:BC31</xm:f>
              <xm:sqref>BE31</xm:sqref>
            </x14:sparkline>
            <x14:sparkline>
              <xm:f>'Прил 16 Расходы дошкольное'!AZ32:BC32</xm:f>
              <xm:sqref>BE32</xm:sqref>
            </x14:sparkline>
            <x14:sparkline>
              <xm:f>'Прил 16 Расходы дошкольное'!AZ33:BC33</xm:f>
              <xm:sqref>BE33</xm:sqref>
            </x14:sparkline>
            <x14:sparkline>
              <xm:f>'Прил 16 Расходы дошкольное'!AZ34:BC34</xm:f>
              <xm:sqref>BE34</xm:sqref>
            </x14:sparkline>
            <x14:sparkline>
              <xm:f>'Прил 16 Расходы дошкольное'!AZ35:BC35</xm:f>
              <xm:sqref>BE35</xm:sqref>
            </x14:sparkline>
            <x14:sparkline>
              <xm:f>'Прил 16 Расходы дошкольное'!AZ36:BC36</xm:f>
              <xm:sqref>BE36</xm:sqref>
            </x14:sparkline>
            <x14:sparkline>
              <xm:f>'Прил 16 Расходы дошкольное'!AZ37:BC37</xm:f>
              <xm:sqref>BE37</xm:sqref>
            </x14:sparkline>
            <x14:sparkline>
              <xm:f>'Прил 16 Расходы дошкольное'!AZ38:BC38</xm:f>
              <xm:sqref>BE38</xm:sqref>
            </x14:sparkline>
            <x14:sparkline>
              <xm:f>'Прил 16 Расходы дошкольное'!AZ39:BC39</xm:f>
              <xm:sqref>BE39</xm:sqref>
            </x14:sparkline>
            <x14:sparkline>
              <xm:f>'Прил 16 Расходы дошкольное'!AZ40:BC40</xm:f>
              <xm:sqref>BE40</xm:sqref>
            </x14:sparkline>
            <x14:sparkline>
              <xm:f>'Прил 16 Расходы дошкольное'!AZ41:BC41</xm:f>
              <xm:sqref>BE41</xm:sqref>
            </x14:sparkline>
            <x14:sparkline>
              <xm:f>'Прил 16 Расходы дошкольное'!AZ42:BC42</xm:f>
              <xm:sqref>BE42</xm:sqref>
            </x14:sparkline>
            <x14:sparkline>
              <xm:f>'Прил 16 Расходы дошкольное'!AZ43:BC43</xm:f>
              <xm:sqref>BE43</xm:sqref>
            </x14:sparkline>
            <x14:sparkline>
              <xm:f>'Прил 16 Расходы дошкольное'!AZ44:BC44</xm:f>
              <xm:sqref>BE44</xm:sqref>
            </x14:sparkline>
            <x14:sparkline>
              <xm:f>'Прил 16 Расходы дошкольное'!AZ45:BC45</xm:f>
              <xm:sqref>BE45</xm:sqref>
            </x14:sparkline>
            <x14:sparkline>
              <xm:f>'Прил 16 Расходы дошкольное'!AZ46:BC46</xm:f>
              <xm:sqref>BE46</xm:sqref>
            </x14:sparkline>
            <x14:sparkline>
              <xm:f>'Прил 16 Расходы дошкольное'!AZ47:BC47</xm:f>
              <xm:sqref>BE47</xm:sqref>
            </x14:sparkline>
            <x14:sparkline>
              <xm:f>'Прил 16 Расходы дошкольное'!AZ48:BC48</xm:f>
              <xm:sqref>BE48</xm:sqref>
            </x14:sparkline>
            <x14:sparkline>
              <xm:f>'Прил 16 Расходы дошкольное'!AZ49:BC49</xm:f>
              <xm:sqref>BE49</xm:sqref>
            </x14:sparkline>
            <x14:sparkline>
              <xm:f>'Прил 16 Расходы дошкольное'!AZ50:BC50</xm:f>
              <xm:sqref>BE50</xm:sqref>
            </x14:sparkline>
            <x14:sparkline>
              <xm:f>'Прил 16 Расходы дошкольное'!AZ51:BC51</xm:f>
              <xm:sqref>BE51</xm:sqref>
            </x14:sparkline>
            <x14:sparkline>
              <xm:f>'Прил 16 Расходы дошкольное'!AZ52:BC52</xm:f>
              <xm:sqref>BE52</xm:sqref>
            </x14:sparkline>
            <x14:sparkline>
              <xm:f>'Прил 16 Расходы дошкольное'!AZ53:BC53</xm:f>
              <xm:sqref>BE53</xm:sqref>
            </x14:sparkline>
            <x14:sparkline>
              <xm:f>'Прил 16 Расходы дошкольное'!AZ54:BC54</xm:f>
              <xm:sqref>BE54</xm:sqref>
            </x14:sparkline>
            <x14:sparkline>
              <xm:f>'Прил 16 Расходы дошкольное'!AZ55:BC55</xm:f>
              <xm:sqref>BE55</xm:sqref>
            </x14:sparkline>
            <x14:sparkline>
              <xm:f>'Прил 16 Расходы дошкольное'!AZ56:BC56</xm:f>
              <xm:sqref>BE56</xm:sqref>
            </x14:sparkline>
            <x14:sparkline>
              <xm:f>'Прил 16 Расходы дошкольное'!AZ57:BC57</xm:f>
              <xm:sqref>BE57</xm:sqref>
            </x14:sparkline>
            <x14:sparkline>
              <xm:f>'Прил 16 Расходы дошкольное'!AZ58:BC58</xm:f>
              <xm:sqref>BE58</xm:sqref>
            </x14:sparkline>
            <x14:sparkline>
              <xm:f>'Прил 16 Расходы дошкольное'!AZ59:BC59</xm:f>
              <xm:sqref>BE59</xm:sqref>
            </x14:sparkline>
            <x14:sparkline>
              <xm:f>'Прил 16 Расходы дошкольное'!AZ60:BC60</xm:f>
              <xm:sqref>BE60</xm:sqref>
            </x14:sparkline>
            <x14:sparkline>
              <xm:f>'Прил 16 Расходы дошкольное'!AZ61:BC61</xm:f>
              <xm:sqref>BE61</xm:sqref>
            </x14:sparkline>
            <x14:sparkline>
              <xm:f>'Прил 16 Расходы дошкольное'!AZ62:BC62</xm:f>
              <xm:sqref>BE62</xm:sqref>
            </x14:sparkline>
            <x14:sparkline>
              <xm:f>'Прил 16 Расходы дошкольное'!AZ63:BC63</xm:f>
              <xm:sqref>BE63</xm:sqref>
            </x14:sparkline>
            <x14:sparkline>
              <xm:f>'Прил 16 Расходы дошкольное'!AZ64:BC64</xm:f>
              <xm:sqref>BE64</xm:sqref>
            </x14:sparkline>
            <x14:sparkline>
              <xm:f>'Прил 16 Расходы дошкольное'!AZ65:BC65</xm:f>
              <xm:sqref>BE65</xm:sqref>
            </x14:sparkline>
            <x14:sparkline>
              <xm:f>'Прил 16 Расходы дошкольное'!AZ66:BC66</xm:f>
              <xm:sqref>BE66</xm:sqref>
            </x14:sparkline>
            <x14:sparkline>
              <xm:f>'Прил 16 Расходы дошкольное'!AZ67:BC67</xm:f>
              <xm:sqref>BE67</xm:sqref>
            </x14:sparkline>
            <x14:sparkline>
              <xm:f>'Прил 16 Расходы дошкольное'!AZ68:BC68</xm:f>
              <xm:sqref>BE68</xm:sqref>
            </x14:sparkline>
            <x14:sparkline>
              <xm:f>'Прил 16 Расходы дошкольное'!AZ69:BC69</xm:f>
              <xm:sqref>BE69</xm:sqref>
            </x14:sparkline>
            <x14:sparkline>
              <xm:f>'Прил 16 Расходы дошкольное'!AZ70:BC70</xm:f>
              <xm:sqref>BE70</xm:sqref>
            </x14:sparkline>
            <x14:sparkline>
              <xm:f>'Прил 16 Расходы дошкольное'!AZ71:BC71</xm:f>
              <xm:sqref>BE71</xm:sqref>
            </x14:sparkline>
            <x14:sparkline>
              <xm:f>'Прил 16 Расходы дошкольное'!AZ72:BC72</xm:f>
              <xm:sqref>BE72</xm:sqref>
            </x14:sparkline>
            <x14:sparkline>
              <xm:f>'Прил 16 Расходы дошкольное'!AZ73:BC73</xm:f>
              <xm:sqref>BE73</xm:sqref>
            </x14:sparkline>
            <x14:sparkline>
              <xm:f>'Прил 16 Расходы дошкольное'!AZ74:BC74</xm:f>
              <xm:sqref>BE74</xm:sqref>
            </x14:sparkline>
            <x14:sparkline>
              <xm:f>'Прил 16 Расходы дошкольное'!AZ75:BC75</xm:f>
              <xm:sqref>BE75</xm:sqref>
            </x14:sparkline>
            <x14:sparkline>
              <xm:f>'Прил 16 Расходы дошкольное'!AZ76:BC76</xm:f>
              <xm:sqref>BE76</xm:sqref>
            </x14:sparkline>
            <x14:sparkline>
              <xm:f>'Прил 16 Расходы дошкольное'!AZ77:BC77</xm:f>
              <xm:sqref>BE77</xm:sqref>
            </x14:sparkline>
            <x14:sparkline>
              <xm:f>'Прил 16 Расходы дошкольное'!AZ78:BC78</xm:f>
              <xm:sqref>BE78</xm:sqref>
            </x14:sparkline>
            <x14:sparkline>
              <xm:f>'Прил 16 Расходы дошкольное'!AZ79:BC79</xm:f>
              <xm:sqref>BE79</xm:sqref>
            </x14:sparkline>
            <x14:sparkline>
              <xm:f>'Прил 16 Расходы дошкольное'!AZ80:BC80</xm:f>
              <xm:sqref>BE80</xm:sqref>
            </x14:sparkline>
            <x14:sparkline>
              <xm:f>'Прил 16 Расходы дошкольное'!AZ81:BC81</xm:f>
              <xm:sqref>BE81</xm:sqref>
            </x14:sparkline>
            <x14:sparkline>
              <xm:f>'Прил 16 Расходы дошкольное'!AZ82:BC82</xm:f>
              <xm:sqref>BE82</xm:sqref>
            </x14:sparkline>
            <x14:sparkline>
              <xm:f>'Прил 16 Расходы дошкольное'!AZ83:BC83</xm:f>
              <xm:sqref>BE83</xm:sqref>
            </x14:sparkline>
            <x14:sparkline>
              <xm:f>'Прил 16 Расходы дошкольное'!AZ84:BC84</xm:f>
              <xm:sqref>BE84</xm:sqref>
            </x14:sparkline>
            <x14:sparkline>
              <xm:f>'Прил 16 Расходы дошкольное'!AZ85:BC85</xm:f>
              <xm:sqref>BE85</xm:sqref>
            </x14:sparkline>
            <x14:sparkline>
              <xm:f>'Прил 16 Расходы дошкольное'!AZ86:BC86</xm:f>
              <xm:sqref>BE86</xm:sqref>
            </x14:sparkline>
            <x14:sparkline>
              <xm:f>'Прил 16 Расходы дошкольное'!AZ87:BC87</xm:f>
              <xm:sqref>BE87</xm:sqref>
            </x14:sparkline>
            <x14:sparkline>
              <xm:f>'Прил 16 Расходы дошкольное'!AZ88:BC88</xm:f>
              <xm:sqref>BE88</xm:sqref>
            </x14:sparkline>
            <x14:sparkline>
              <xm:f>'Прил 16 Расходы дошкольное'!AZ89:BC89</xm:f>
              <xm:sqref>BE89</xm:sqref>
            </x14:sparkline>
            <x14:sparkline>
              <xm:f>'Прил 16 Расходы дошкольное'!AZ90:BC90</xm:f>
              <xm:sqref>BE90</xm:sqref>
            </x14:sparkline>
            <x14:sparkline>
              <xm:f>'Прил 16 Расходы дошкольное'!AZ91:BC91</xm:f>
              <xm:sqref>BE91</xm:sqref>
            </x14:sparkline>
            <x14:sparkline>
              <xm:f>'Прил 16 Расходы дошкольное'!AZ92:BC92</xm:f>
              <xm:sqref>BE92</xm:sqref>
            </x14:sparkline>
            <x14:sparkline>
              <xm:f>'Прил 16 Расходы дошкольное'!AZ93:BC93</xm:f>
              <xm:sqref>BE93</xm:sqref>
            </x14:sparkline>
            <x14:sparkline>
              <xm:f>'Прил 16 Расходы дошкольное'!AZ94:BC94</xm:f>
              <xm:sqref>BE94</xm:sqref>
            </x14:sparkline>
            <x14:sparkline>
              <xm:f>'Прил 16 Расходы дошкольное'!AZ95:BC95</xm:f>
              <xm:sqref>BE95</xm:sqref>
            </x14:sparkline>
            <x14:sparkline>
              <xm:f>'Прил 16 Расходы дошкольное'!AZ96:BC96</xm:f>
              <xm:sqref>BE96</xm:sqref>
            </x14:sparkline>
            <x14:sparkline>
              <xm:f>'Прил 16 Расходы дошкольное'!AZ97:BC97</xm:f>
              <xm:sqref>BE97</xm:sqref>
            </x14:sparkline>
            <x14:sparkline>
              <xm:f>'Прил 16 Расходы дошкольное'!AZ98:BC98</xm:f>
              <xm:sqref>BE98</xm:sqref>
            </x14:sparkline>
            <x14:sparkline>
              <xm:f>'Прил 16 Расходы дошкольное'!AZ99:BC99</xm:f>
              <xm:sqref>BE99</xm:sqref>
            </x14:sparkline>
            <x14:sparkline>
              <xm:f>'Прил 16 Расходы дошкольное'!AZ100:BC100</xm:f>
              <xm:sqref>BE100</xm:sqref>
            </x14:sparkline>
            <x14:sparkline>
              <xm:f>'Прил 16 Расходы дошкольное'!AZ101:BC101</xm:f>
              <xm:sqref>BE101</xm:sqref>
            </x14:sparkline>
            <x14:sparkline>
              <xm:f>'Прил 16 Расходы дошкольное'!AZ102:BC102</xm:f>
              <xm:sqref>BE102</xm:sqref>
            </x14:sparkline>
            <x14:sparkline>
              <xm:f>'Прил 16 Расходы дошкольное'!AZ103:BC103</xm:f>
              <xm:sqref>BE103</xm:sqref>
            </x14:sparkline>
            <x14:sparkline>
              <xm:f>'Прил 16 Расходы дошкольное'!AZ104:BC104</xm:f>
              <xm:sqref>BE104</xm:sqref>
            </x14:sparkline>
            <x14:sparkline>
              <xm:f>'Прил 16 Расходы дошкольное'!AZ105:BC105</xm:f>
              <xm:sqref>BE105</xm:sqref>
            </x14:sparkline>
            <x14:sparkline>
              <xm:f>'Прил 16 Расходы дошкольное'!AZ106:BC106</xm:f>
              <xm:sqref>BE106</xm:sqref>
            </x14:sparkline>
            <x14:sparkline>
              <xm:f>'Прил 16 Расходы дошкольное'!AZ107:BC107</xm:f>
              <xm:sqref>BE107</xm:sqref>
            </x14:sparkline>
          </x14:sparklines>
        </x14:sparklineGroup>
        <x14:sparklineGroup lineWeight="2.25" displayEmptyCellsAs="gap" markers="1">
          <x14:colorSeries rgb="FF9D82EC"/>
          <x14:colorNegative theme="5"/>
          <x14:colorAxis rgb="FF000000"/>
          <x14:colorMarkers rgb="FF9D82E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дошкольное'!BF14:BI14</xm:f>
              <xm:sqref>BK14</xm:sqref>
            </x14:sparkline>
            <x14:sparkline>
              <xm:f>'Прил 16 Расходы дошкольное'!BF15:BI15</xm:f>
              <xm:sqref>BK15</xm:sqref>
            </x14:sparkline>
            <x14:sparkline>
              <xm:f>'Прил 16 Расходы дошкольное'!BF16:BI16</xm:f>
              <xm:sqref>BK16</xm:sqref>
            </x14:sparkline>
            <x14:sparkline>
              <xm:f>'Прил 16 Расходы дошкольное'!BF17:BI17</xm:f>
              <xm:sqref>BK17</xm:sqref>
            </x14:sparkline>
            <x14:sparkline>
              <xm:f>'Прил 16 Расходы дошкольное'!BF18:BI18</xm:f>
              <xm:sqref>BK18</xm:sqref>
            </x14:sparkline>
            <x14:sparkline>
              <xm:f>'Прил 16 Расходы дошкольное'!BF19:BI19</xm:f>
              <xm:sqref>BK19</xm:sqref>
            </x14:sparkline>
            <x14:sparkline>
              <xm:f>'Прил 16 Расходы дошкольное'!BF20:BI20</xm:f>
              <xm:sqref>BK20</xm:sqref>
            </x14:sparkline>
            <x14:sparkline>
              <xm:f>'Прил 16 Расходы дошкольное'!BF21:BI21</xm:f>
              <xm:sqref>BK21</xm:sqref>
            </x14:sparkline>
            <x14:sparkline>
              <xm:f>'Прил 16 Расходы дошкольное'!BF22:BI22</xm:f>
              <xm:sqref>BK22</xm:sqref>
            </x14:sparkline>
            <x14:sparkline>
              <xm:f>'Прил 16 Расходы дошкольное'!BF23:BI23</xm:f>
              <xm:sqref>BK23</xm:sqref>
            </x14:sparkline>
            <x14:sparkline>
              <xm:f>'Прил 16 Расходы дошкольное'!BF24:BI24</xm:f>
              <xm:sqref>BK24</xm:sqref>
            </x14:sparkline>
            <x14:sparkline>
              <xm:f>'Прил 16 Расходы дошкольное'!BF25:BI25</xm:f>
              <xm:sqref>BK25</xm:sqref>
            </x14:sparkline>
            <x14:sparkline>
              <xm:f>'Прил 16 Расходы дошкольное'!BF26:BI26</xm:f>
              <xm:sqref>BK26</xm:sqref>
            </x14:sparkline>
            <x14:sparkline>
              <xm:f>'Прил 16 Расходы дошкольное'!BF27:BI27</xm:f>
              <xm:sqref>BK27</xm:sqref>
            </x14:sparkline>
            <x14:sparkline>
              <xm:f>'Прил 16 Расходы дошкольное'!BF28:BI28</xm:f>
              <xm:sqref>BK28</xm:sqref>
            </x14:sparkline>
            <x14:sparkline>
              <xm:f>'Прил 16 Расходы дошкольное'!BF29:BI29</xm:f>
              <xm:sqref>BK29</xm:sqref>
            </x14:sparkline>
            <x14:sparkline>
              <xm:f>'Прил 16 Расходы дошкольное'!BF30:BI30</xm:f>
              <xm:sqref>BK30</xm:sqref>
            </x14:sparkline>
            <x14:sparkline>
              <xm:f>'Прил 16 Расходы дошкольное'!BF31:BI31</xm:f>
              <xm:sqref>BK31</xm:sqref>
            </x14:sparkline>
            <x14:sparkline>
              <xm:f>'Прил 16 Расходы дошкольное'!BF32:BI32</xm:f>
              <xm:sqref>BK32</xm:sqref>
            </x14:sparkline>
            <x14:sparkline>
              <xm:f>'Прил 16 Расходы дошкольное'!BF33:BI33</xm:f>
              <xm:sqref>BK33</xm:sqref>
            </x14:sparkline>
            <x14:sparkline>
              <xm:f>'Прил 16 Расходы дошкольное'!BF34:BI34</xm:f>
              <xm:sqref>BK34</xm:sqref>
            </x14:sparkline>
            <x14:sparkline>
              <xm:f>'Прил 16 Расходы дошкольное'!BF35:BI35</xm:f>
              <xm:sqref>BK35</xm:sqref>
            </x14:sparkline>
            <x14:sparkline>
              <xm:f>'Прил 16 Расходы дошкольное'!BF36:BI36</xm:f>
              <xm:sqref>BK36</xm:sqref>
            </x14:sparkline>
            <x14:sparkline>
              <xm:f>'Прил 16 Расходы дошкольное'!BF37:BI37</xm:f>
              <xm:sqref>BK37</xm:sqref>
            </x14:sparkline>
            <x14:sparkline>
              <xm:f>'Прил 16 Расходы дошкольное'!BF38:BI38</xm:f>
              <xm:sqref>BK38</xm:sqref>
            </x14:sparkline>
            <x14:sparkline>
              <xm:f>'Прил 16 Расходы дошкольное'!BF39:BI39</xm:f>
              <xm:sqref>BK39</xm:sqref>
            </x14:sparkline>
            <x14:sparkline>
              <xm:f>'Прил 16 Расходы дошкольное'!BF40:BI40</xm:f>
              <xm:sqref>BK40</xm:sqref>
            </x14:sparkline>
            <x14:sparkline>
              <xm:f>'Прил 16 Расходы дошкольное'!BF41:BI41</xm:f>
              <xm:sqref>BK41</xm:sqref>
            </x14:sparkline>
            <x14:sparkline>
              <xm:f>'Прил 16 Расходы дошкольное'!BF42:BI42</xm:f>
              <xm:sqref>BK42</xm:sqref>
            </x14:sparkline>
            <x14:sparkline>
              <xm:f>'Прил 16 Расходы дошкольное'!BF43:BI43</xm:f>
              <xm:sqref>BK43</xm:sqref>
            </x14:sparkline>
            <x14:sparkline>
              <xm:f>'Прил 16 Расходы дошкольное'!BF44:BI44</xm:f>
              <xm:sqref>BK44</xm:sqref>
            </x14:sparkline>
            <x14:sparkline>
              <xm:f>'Прил 16 Расходы дошкольное'!BF45:BI45</xm:f>
              <xm:sqref>BK45</xm:sqref>
            </x14:sparkline>
            <x14:sparkline>
              <xm:f>'Прил 16 Расходы дошкольное'!BF46:BI46</xm:f>
              <xm:sqref>BK46</xm:sqref>
            </x14:sparkline>
            <x14:sparkline>
              <xm:f>'Прил 16 Расходы дошкольное'!BF47:BI47</xm:f>
              <xm:sqref>BK47</xm:sqref>
            </x14:sparkline>
            <x14:sparkline>
              <xm:f>'Прил 16 Расходы дошкольное'!BF48:BI48</xm:f>
              <xm:sqref>BK48</xm:sqref>
            </x14:sparkline>
            <x14:sparkline>
              <xm:f>'Прил 16 Расходы дошкольное'!BF49:BI49</xm:f>
              <xm:sqref>BK49</xm:sqref>
            </x14:sparkline>
            <x14:sparkline>
              <xm:f>'Прил 16 Расходы дошкольное'!BF50:BI50</xm:f>
              <xm:sqref>BK50</xm:sqref>
            </x14:sparkline>
            <x14:sparkline>
              <xm:f>'Прил 16 Расходы дошкольное'!BF51:BI51</xm:f>
              <xm:sqref>BK51</xm:sqref>
            </x14:sparkline>
            <x14:sparkline>
              <xm:f>'Прил 16 Расходы дошкольное'!BF52:BI52</xm:f>
              <xm:sqref>BK52</xm:sqref>
            </x14:sparkline>
            <x14:sparkline>
              <xm:f>'Прил 16 Расходы дошкольное'!BF53:BI53</xm:f>
              <xm:sqref>BK53</xm:sqref>
            </x14:sparkline>
            <x14:sparkline>
              <xm:f>'Прил 16 Расходы дошкольное'!BF54:BI54</xm:f>
              <xm:sqref>BK54</xm:sqref>
            </x14:sparkline>
            <x14:sparkline>
              <xm:f>'Прил 16 Расходы дошкольное'!BF55:BI55</xm:f>
              <xm:sqref>BK55</xm:sqref>
            </x14:sparkline>
            <x14:sparkline>
              <xm:f>'Прил 16 Расходы дошкольное'!BF56:BI56</xm:f>
              <xm:sqref>BK56</xm:sqref>
            </x14:sparkline>
            <x14:sparkline>
              <xm:f>'Прил 16 Расходы дошкольное'!BF57:BI57</xm:f>
              <xm:sqref>BK57</xm:sqref>
            </x14:sparkline>
            <x14:sparkline>
              <xm:f>'Прил 16 Расходы дошкольное'!BF58:BI58</xm:f>
              <xm:sqref>BK58</xm:sqref>
            </x14:sparkline>
            <x14:sparkline>
              <xm:f>'Прил 16 Расходы дошкольное'!BF59:BI59</xm:f>
              <xm:sqref>BK59</xm:sqref>
            </x14:sparkline>
            <x14:sparkline>
              <xm:f>'Прил 16 Расходы дошкольное'!BF60:BI60</xm:f>
              <xm:sqref>BK60</xm:sqref>
            </x14:sparkline>
            <x14:sparkline>
              <xm:f>'Прил 16 Расходы дошкольное'!BF61:BI61</xm:f>
              <xm:sqref>BK61</xm:sqref>
            </x14:sparkline>
            <x14:sparkline>
              <xm:f>'Прил 16 Расходы дошкольное'!BF62:BI62</xm:f>
              <xm:sqref>BK62</xm:sqref>
            </x14:sparkline>
            <x14:sparkline>
              <xm:f>'Прил 16 Расходы дошкольное'!BF63:BI63</xm:f>
              <xm:sqref>BK63</xm:sqref>
            </x14:sparkline>
            <x14:sparkline>
              <xm:f>'Прил 16 Расходы дошкольное'!BF64:BI64</xm:f>
              <xm:sqref>BK64</xm:sqref>
            </x14:sparkline>
            <x14:sparkline>
              <xm:f>'Прил 16 Расходы дошкольное'!BF65:BI65</xm:f>
              <xm:sqref>BK65</xm:sqref>
            </x14:sparkline>
            <x14:sparkline>
              <xm:f>'Прил 16 Расходы дошкольное'!BF66:BI66</xm:f>
              <xm:sqref>BK66</xm:sqref>
            </x14:sparkline>
            <x14:sparkline>
              <xm:f>'Прил 16 Расходы дошкольное'!BF67:BI67</xm:f>
              <xm:sqref>BK67</xm:sqref>
            </x14:sparkline>
            <x14:sparkline>
              <xm:f>'Прил 16 Расходы дошкольное'!BF68:BI68</xm:f>
              <xm:sqref>BK68</xm:sqref>
            </x14:sparkline>
            <x14:sparkline>
              <xm:f>'Прил 16 Расходы дошкольное'!BF69:BI69</xm:f>
              <xm:sqref>BK69</xm:sqref>
            </x14:sparkline>
            <x14:sparkline>
              <xm:f>'Прил 16 Расходы дошкольное'!BF70:BI70</xm:f>
              <xm:sqref>BK70</xm:sqref>
            </x14:sparkline>
            <x14:sparkline>
              <xm:f>'Прил 16 Расходы дошкольное'!BF71:BI71</xm:f>
              <xm:sqref>BK71</xm:sqref>
            </x14:sparkline>
            <x14:sparkline>
              <xm:f>'Прил 16 Расходы дошкольное'!BF72:BI72</xm:f>
              <xm:sqref>BK72</xm:sqref>
            </x14:sparkline>
            <x14:sparkline>
              <xm:f>'Прил 16 Расходы дошкольное'!BF73:BI73</xm:f>
              <xm:sqref>BK73</xm:sqref>
            </x14:sparkline>
            <x14:sparkline>
              <xm:f>'Прил 16 Расходы дошкольное'!BF74:BI74</xm:f>
              <xm:sqref>BK74</xm:sqref>
            </x14:sparkline>
            <x14:sparkline>
              <xm:f>'Прил 16 Расходы дошкольное'!BF75:BI75</xm:f>
              <xm:sqref>BK75</xm:sqref>
            </x14:sparkline>
            <x14:sparkline>
              <xm:f>'Прил 16 Расходы дошкольное'!BF76:BI76</xm:f>
              <xm:sqref>BK76</xm:sqref>
            </x14:sparkline>
            <x14:sparkline>
              <xm:f>'Прил 16 Расходы дошкольное'!BF77:BI77</xm:f>
              <xm:sqref>BK77</xm:sqref>
            </x14:sparkline>
            <x14:sparkline>
              <xm:f>'Прил 16 Расходы дошкольное'!BF78:BI78</xm:f>
              <xm:sqref>BK78</xm:sqref>
            </x14:sparkline>
            <x14:sparkline>
              <xm:f>'Прил 16 Расходы дошкольное'!BF79:BI79</xm:f>
              <xm:sqref>BK79</xm:sqref>
            </x14:sparkline>
            <x14:sparkline>
              <xm:f>'Прил 16 Расходы дошкольное'!BF80:BI80</xm:f>
              <xm:sqref>BK80</xm:sqref>
            </x14:sparkline>
            <x14:sparkline>
              <xm:f>'Прил 16 Расходы дошкольное'!BF81:BI81</xm:f>
              <xm:sqref>BK81</xm:sqref>
            </x14:sparkline>
            <x14:sparkline>
              <xm:f>'Прил 16 Расходы дошкольное'!BF82:BI82</xm:f>
              <xm:sqref>BK82</xm:sqref>
            </x14:sparkline>
            <x14:sparkline>
              <xm:f>'Прил 16 Расходы дошкольное'!BF83:BI83</xm:f>
              <xm:sqref>BK83</xm:sqref>
            </x14:sparkline>
            <x14:sparkline>
              <xm:f>'Прил 16 Расходы дошкольное'!BF84:BI84</xm:f>
              <xm:sqref>BK84</xm:sqref>
            </x14:sparkline>
            <x14:sparkline>
              <xm:f>'Прил 16 Расходы дошкольное'!BF85:BI85</xm:f>
              <xm:sqref>BK85</xm:sqref>
            </x14:sparkline>
            <x14:sparkline>
              <xm:f>'Прил 16 Расходы дошкольное'!BF86:BI86</xm:f>
              <xm:sqref>BK86</xm:sqref>
            </x14:sparkline>
            <x14:sparkline>
              <xm:f>'Прил 16 Расходы дошкольное'!BF87:BI87</xm:f>
              <xm:sqref>BK87</xm:sqref>
            </x14:sparkline>
            <x14:sparkline>
              <xm:f>'Прил 16 Расходы дошкольное'!BF88:BI88</xm:f>
              <xm:sqref>BK88</xm:sqref>
            </x14:sparkline>
            <x14:sparkline>
              <xm:f>'Прил 16 Расходы дошкольное'!BF89:BI89</xm:f>
              <xm:sqref>BK89</xm:sqref>
            </x14:sparkline>
            <x14:sparkline>
              <xm:f>'Прил 16 Расходы дошкольное'!BF90:BI90</xm:f>
              <xm:sqref>BK90</xm:sqref>
            </x14:sparkline>
            <x14:sparkline>
              <xm:f>'Прил 16 Расходы дошкольное'!BF91:BI91</xm:f>
              <xm:sqref>BK91</xm:sqref>
            </x14:sparkline>
            <x14:sparkline>
              <xm:f>'Прил 16 Расходы дошкольное'!BF92:BI92</xm:f>
              <xm:sqref>BK92</xm:sqref>
            </x14:sparkline>
            <x14:sparkline>
              <xm:f>'Прил 16 Расходы дошкольное'!BF93:BI93</xm:f>
              <xm:sqref>BK93</xm:sqref>
            </x14:sparkline>
            <x14:sparkline>
              <xm:f>'Прил 16 Расходы дошкольное'!BF94:BI94</xm:f>
              <xm:sqref>BK94</xm:sqref>
            </x14:sparkline>
            <x14:sparkline>
              <xm:f>'Прил 16 Расходы дошкольное'!BF95:BI95</xm:f>
              <xm:sqref>BK95</xm:sqref>
            </x14:sparkline>
            <x14:sparkline>
              <xm:f>'Прил 16 Расходы дошкольное'!BF96:BI96</xm:f>
              <xm:sqref>BK96</xm:sqref>
            </x14:sparkline>
            <x14:sparkline>
              <xm:f>'Прил 16 Расходы дошкольное'!BF97:BI97</xm:f>
              <xm:sqref>BK97</xm:sqref>
            </x14:sparkline>
            <x14:sparkline>
              <xm:f>'Прил 16 Расходы дошкольное'!BF98:BI98</xm:f>
              <xm:sqref>BK98</xm:sqref>
            </x14:sparkline>
            <x14:sparkline>
              <xm:f>'Прил 16 Расходы дошкольное'!BF99:BI99</xm:f>
              <xm:sqref>BK99</xm:sqref>
            </x14:sparkline>
            <x14:sparkline>
              <xm:f>'Прил 16 Расходы дошкольное'!BF100:BI100</xm:f>
              <xm:sqref>BK100</xm:sqref>
            </x14:sparkline>
            <x14:sparkline>
              <xm:f>'Прил 16 Расходы дошкольное'!BF101:BI101</xm:f>
              <xm:sqref>BK101</xm:sqref>
            </x14:sparkline>
            <x14:sparkline>
              <xm:f>'Прил 16 Расходы дошкольное'!BF102:BI102</xm:f>
              <xm:sqref>BK102</xm:sqref>
            </x14:sparkline>
            <x14:sparkline>
              <xm:f>'Прил 16 Расходы дошкольное'!BF103:BI103</xm:f>
              <xm:sqref>BK103</xm:sqref>
            </x14:sparkline>
            <x14:sparkline>
              <xm:f>'Прил 16 Расходы дошкольное'!BF104:BI104</xm:f>
              <xm:sqref>BK104</xm:sqref>
            </x14:sparkline>
            <x14:sparkline>
              <xm:f>'Прил 16 Расходы дошкольное'!BF105:BI105</xm:f>
              <xm:sqref>BK105</xm:sqref>
            </x14:sparkline>
            <x14:sparkline>
              <xm:f>'Прил 16 Расходы дошкольное'!BF106:BI106</xm:f>
              <xm:sqref>BK106</xm:sqref>
            </x14:sparkline>
            <x14:sparkline>
              <xm:f>'Прил 16 Расходы дошкольное'!BF107:BI107</xm:f>
              <xm:sqref>BK107</xm:sqref>
            </x14:sparkline>
          </x14:sparklines>
        </x14:sparklineGroup>
        <x14:sparklineGroup lineWeight="2.25" displayEmptyCellsAs="gap" markers="1">
          <x14:colorSeries rgb="FF9D82EC"/>
          <x14:colorNegative theme="5"/>
          <x14:colorAxis rgb="FF000000"/>
          <x14:colorMarkers rgb="FF9D82E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дошкольное'!BL14:BO14</xm:f>
              <xm:sqref>BQ14</xm:sqref>
            </x14:sparkline>
            <x14:sparkline>
              <xm:f>'Прил 16 Расходы дошкольное'!BL15:BO15</xm:f>
              <xm:sqref>BQ15</xm:sqref>
            </x14:sparkline>
            <x14:sparkline>
              <xm:f>'Прил 16 Расходы дошкольное'!BL16:BO16</xm:f>
              <xm:sqref>BQ16</xm:sqref>
            </x14:sparkline>
            <x14:sparkline>
              <xm:f>'Прил 16 Расходы дошкольное'!BL17:BO17</xm:f>
              <xm:sqref>BQ17</xm:sqref>
            </x14:sparkline>
            <x14:sparkline>
              <xm:f>'Прил 16 Расходы дошкольное'!BL18:BO18</xm:f>
              <xm:sqref>BQ18</xm:sqref>
            </x14:sparkline>
            <x14:sparkline>
              <xm:f>'Прил 16 Расходы дошкольное'!BL19:BO19</xm:f>
              <xm:sqref>BQ19</xm:sqref>
            </x14:sparkline>
            <x14:sparkline>
              <xm:f>'Прил 16 Расходы дошкольное'!BL20:BO20</xm:f>
              <xm:sqref>BQ20</xm:sqref>
            </x14:sparkline>
            <x14:sparkline>
              <xm:f>'Прил 16 Расходы дошкольное'!BL21:BO21</xm:f>
              <xm:sqref>BQ21</xm:sqref>
            </x14:sparkline>
            <x14:sparkline>
              <xm:f>'Прил 16 Расходы дошкольное'!BL22:BO22</xm:f>
              <xm:sqref>BQ22</xm:sqref>
            </x14:sparkline>
            <x14:sparkline>
              <xm:f>'Прил 16 Расходы дошкольное'!BL23:BO23</xm:f>
              <xm:sqref>BQ23</xm:sqref>
            </x14:sparkline>
            <x14:sparkline>
              <xm:f>'Прил 16 Расходы дошкольное'!BL24:BO24</xm:f>
              <xm:sqref>BQ24</xm:sqref>
            </x14:sparkline>
            <x14:sparkline>
              <xm:f>'Прил 16 Расходы дошкольное'!BL25:BO25</xm:f>
              <xm:sqref>BQ25</xm:sqref>
            </x14:sparkline>
            <x14:sparkline>
              <xm:f>'Прил 16 Расходы дошкольное'!BL26:BO26</xm:f>
              <xm:sqref>BQ26</xm:sqref>
            </x14:sparkline>
            <x14:sparkline>
              <xm:f>'Прил 16 Расходы дошкольное'!BL27:BO27</xm:f>
              <xm:sqref>BQ27</xm:sqref>
            </x14:sparkline>
            <x14:sparkline>
              <xm:f>'Прил 16 Расходы дошкольное'!BL28:BO28</xm:f>
              <xm:sqref>BQ28</xm:sqref>
            </x14:sparkline>
            <x14:sparkline>
              <xm:f>'Прил 16 Расходы дошкольное'!BL29:BO29</xm:f>
              <xm:sqref>BQ29</xm:sqref>
            </x14:sparkline>
            <x14:sparkline>
              <xm:f>'Прил 16 Расходы дошкольное'!BL30:BO30</xm:f>
              <xm:sqref>BQ30</xm:sqref>
            </x14:sparkline>
            <x14:sparkline>
              <xm:f>'Прил 16 Расходы дошкольное'!BL31:BO31</xm:f>
              <xm:sqref>BQ31</xm:sqref>
            </x14:sparkline>
            <x14:sparkline>
              <xm:f>'Прил 16 Расходы дошкольное'!BL32:BO32</xm:f>
              <xm:sqref>BQ32</xm:sqref>
            </x14:sparkline>
            <x14:sparkline>
              <xm:f>'Прил 16 Расходы дошкольное'!BL33:BO33</xm:f>
              <xm:sqref>BQ33</xm:sqref>
            </x14:sparkline>
            <x14:sparkline>
              <xm:f>'Прил 16 Расходы дошкольное'!BL34:BO34</xm:f>
              <xm:sqref>BQ34</xm:sqref>
            </x14:sparkline>
            <x14:sparkline>
              <xm:f>'Прил 16 Расходы дошкольное'!BL35:BO35</xm:f>
              <xm:sqref>BQ35</xm:sqref>
            </x14:sparkline>
            <x14:sparkline>
              <xm:f>'Прил 16 Расходы дошкольное'!BL36:BO36</xm:f>
              <xm:sqref>BQ36</xm:sqref>
            </x14:sparkline>
            <x14:sparkline>
              <xm:f>'Прил 16 Расходы дошкольное'!BL37:BO37</xm:f>
              <xm:sqref>BQ37</xm:sqref>
            </x14:sparkline>
            <x14:sparkline>
              <xm:f>'Прил 16 Расходы дошкольное'!BL38:BO38</xm:f>
              <xm:sqref>BQ38</xm:sqref>
            </x14:sparkline>
            <x14:sparkline>
              <xm:f>'Прил 16 Расходы дошкольное'!BL39:BO39</xm:f>
              <xm:sqref>BQ39</xm:sqref>
            </x14:sparkline>
            <x14:sparkline>
              <xm:f>'Прил 16 Расходы дошкольное'!BL40:BO40</xm:f>
              <xm:sqref>BQ40</xm:sqref>
            </x14:sparkline>
            <x14:sparkline>
              <xm:f>'Прил 16 Расходы дошкольное'!BL41:BO41</xm:f>
              <xm:sqref>BQ41</xm:sqref>
            </x14:sparkline>
            <x14:sparkline>
              <xm:f>'Прил 16 Расходы дошкольное'!BL42:BO42</xm:f>
              <xm:sqref>BQ42</xm:sqref>
            </x14:sparkline>
            <x14:sparkline>
              <xm:f>'Прил 16 Расходы дошкольное'!BL43:BO43</xm:f>
              <xm:sqref>BQ43</xm:sqref>
            </x14:sparkline>
            <x14:sparkline>
              <xm:f>'Прил 16 Расходы дошкольное'!BL44:BO44</xm:f>
              <xm:sqref>BQ44</xm:sqref>
            </x14:sparkline>
            <x14:sparkline>
              <xm:f>'Прил 16 Расходы дошкольное'!BL45:BO45</xm:f>
              <xm:sqref>BQ45</xm:sqref>
            </x14:sparkline>
            <x14:sparkline>
              <xm:f>'Прил 16 Расходы дошкольное'!BL46:BO46</xm:f>
              <xm:sqref>BQ46</xm:sqref>
            </x14:sparkline>
            <x14:sparkline>
              <xm:f>'Прил 16 Расходы дошкольное'!BL47:BO47</xm:f>
              <xm:sqref>BQ47</xm:sqref>
            </x14:sparkline>
            <x14:sparkline>
              <xm:f>'Прил 16 Расходы дошкольное'!BL48:BO48</xm:f>
              <xm:sqref>BQ48</xm:sqref>
            </x14:sparkline>
            <x14:sparkline>
              <xm:f>'Прил 16 Расходы дошкольное'!BL49:BO49</xm:f>
              <xm:sqref>BQ49</xm:sqref>
            </x14:sparkline>
            <x14:sparkline>
              <xm:f>'Прил 16 Расходы дошкольное'!BL50:BO50</xm:f>
              <xm:sqref>BQ50</xm:sqref>
            </x14:sparkline>
            <x14:sparkline>
              <xm:f>'Прил 16 Расходы дошкольное'!BL51:BO51</xm:f>
              <xm:sqref>BQ51</xm:sqref>
            </x14:sparkline>
            <x14:sparkline>
              <xm:f>'Прил 16 Расходы дошкольное'!BL52:BO52</xm:f>
              <xm:sqref>BQ52</xm:sqref>
            </x14:sparkline>
            <x14:sparkline>
              <xm:f>'Прил 16 Расходы дошкольное'!BL53:BO53</xm:f>
              <xm:sqref>BQ53</xm:sqref>
            </x14:sparkline>
            <x14:sparkline>
              <xm:f>'Прил 16 Расходы дошкольное'!BL54:BO54</xm:f>
              <xm:sqref>BQ54</xm:sqref>
            </x14:sparkline>
            <x14:sparkline>
              <xm:f>'Прил 16 Расходы дошкольное'!BL55:BO55</xm:f>
              <xm:sqref>BQ55</xm:sqref>
            </x14:sparkline>
            <x14:sparkline>
              <xm:f>'Прил 16 Расходы дошкольное'!BL56:BO56</xm:f>
              <xm:sqref>BQ56</xm:sqref>
            </x14:sparkline>
            <x14:sparkline>
              <xm:f>'Прил 16 Расходы дошкольное'!BL57:BO57</xm:f>
              <xm:sqref>BQ57</xm:sqref>
            </x14:sparkline>
            <x14:sparkline>
              <xm:f>'Прил 16 Расходы дошкольное'!BL58:BO58</xm:f>
              <xm:sqref>BQ58</xm:sqref>
            </x14:sparkline>
            <x14:sparkline>
              <xm:f>'Прил 16 Расходы дошкольное'!BL59:BO59</xm:f>
              <xm:sqref>BQ59</xm:sqref>
            </x14:sparkline>
            <x14:sparkline>
              <xm:f>'Прил 16 Расходы дошкольное'!BL60:BO60</xm:f>
              <xm:sqref>BQ60</xm:sqref>
            </x14:sparkline>
            <x14:sparkline>
              <xm:f>'Прил 16 Расходы дошкольное'!BL61:BO61</xm:f>
              <xm:sqref>BQ61</xm:sqref>
            </x14:sparkline>
            <x14:sparkline>
              <xm:f>'Прил 16 Расходы дошкольное'!BL62:BO62</xm:f>
              <xm:sqref>BQ62</xm:sqref>
            </x14:sparkline>
            <x14:sparkline>
              <xm:f>'Прил 16 Расходы дошкольное'!BL63:BO63</xm:f>
              <xm:sqref>BQ63</xm:sqref>
            </x14:sparkline>
            <x14:sparkline>
              <xm:f>'Прил 16 Расходы дошкольное'!BL64:BO64</xm:f>
              <xm:sqref>BQ64</xm:sqref>
            </x14:sparkline>
            <x14:sparkline>
              <xm:f>'Прил 16 Расходы дошкольное'!BL65:BO65</xm:f>
              <xm:sqref>BQ65</xm:sqref>
            </x14:sparkline>
            <x14:sparkline>
              <xm:f>'Прил 16 Расходы дошкольное'!BL66:BO66</xm:f>
              <xm:sqref>BQ66</xm:sqref>
            </x14:sparkline>
            <x14:sparkline>
              <xm:f>'Прил 16 Расходы дошкольное'!BL67:BO67</xm:f>
              <xm:sqref>BQ67</xm:sqref>
            </x14:sparkline>
            <x14:sparkline>
              <xm:f>'Прил 16 Расходы дошкольное'!BL68:BO68</xm:f>
              <xm:sqref>BQ68</xm:sqref>
            </x14:sparkline>
            <x14:sparkline>
              <xm:f>'Прил 16 Расходы дошкольное'!BL69:BO69</xm:f>
              <xm:sqref>BQ69</xm:sqref>
            </x14:sparkline>
            <x14:sparkline>
              <xm:f>'Прил 16 Расходы дошкольное'!BL70:BO70</xm:f>
              <xm:sqref>BQ70</xm:sqref>
            </x14:sparkline>
            <x14:sparkline>
              <xm:f>'Прил 16 Расходы дошкольное'!BL71:BO71</xm:f>
              <xm:sqref>BQ71</xm:sqref>
            </x14:sparkline>
            <x14:sparkline>
              <xm:f>'Прил 16 Расходы дошкольное'!BL72:BO72</xm:f>
              <xm:sqref>BQ72</xm:sqref>
            </x14:sparkline>
            <x14:sparkline>
              <xm:f>'Прил 16 Расходы дошкольное'!BL73:BO73</xm:f>
              <xm:sqref>BQ73</xm:sqref>
            </x14:sparkline>
            <x14:sparkline>
              <xm:f>'Прил 16 Расходы дошкольное'!BL74:BO74</xm:f>
              <xm:sqref>BQ74</xm:sqref>
            </x14:sparkline>
            <x14:sparkline>
              <xm:f>'Прил 16 Расходы дошкольное'!BL75:BO75</xm:f>
              <xm:sqref>BQ75</xm:sqref>
            </x14:sparkline>
            <x14:sparkline>
              <xm:f>'Прил 16 Расходы дошкольное'!BL76:BO76</xm:f>
              <xm:sqref>BQ76</xm:sqref>
            </x14:sparkline>
            <x14:sparkline>
              <xm:f>'Прил 16 Расходы дошкольное'!BL77:BO77</xm:f>
              <xm:sqref>BQ77</xm:sqref>
            </x14:sparkline>
            <x14:sparkline>
              <xm:f>'Прил 16 Расходы дошкольное'!BL78:BO78</xm:f>
              <xm:sqref>BQ78</xm:sqref>
            </x14:sparkline>
            <x14:sparkline>
              <xm:f>'Прил 16 Расходы дошкольное'!BL79:BO79</xm:f>
              <xm:sqref>BQ79</xm:sqref>
            </x14:sparkline>
            <x14:sparkline>
              <xm:f>'Прил 16 Расходы дошкольное'!BL80:BO80</xm:f>
              <xm:sqref>BQ80</xm:sqref>
            </x14:sparkline>
            <x14:sparkline>
              <xm:f>'Прил 16 Расходы дошкольное'!BL81:BO81</xm:f>
              <xm:sqref>BQ81</xm:sqref>
            </x14:sparkline>
            <x14:sparkline>
              <xm:f>'Прил 16 Расходы дошкольное'!BL82:BO82</xm:f>
              <xm:sqref>BQ82</xm:sqref>
            </x14:sparkline>
            <x14:sparkline>
              <xm:f>'Прил 16 Расходы дошкольное'!BL83:BO83</xm:f>
              <xm:sqref>BQ83</xm:sqref>
            </x14:sparkline>
            <x14:sparkline>
              <xm:f>'Прил 16 Расходы дошкольное'!BL84:BO84</xm:f>
              <xm:sqref>BQ84</xm:sqref>
            </x14:sparkline>
            <x14:sparkline>
              <xm:f>'Прил 16 Расходы дошкольное'!BL85:BO85</xm:f>
              <xm:sqref>BQ85</xm:sqref>
            </x14:sparkline>
            <x14:sparkline>
              <xm:f>'Прил 16 Расходы дошкольное'!BL86:BO86</xm:f>
              <xm:sqref>BQ86</xm:sqref>
            </x14:sparkline>
            <x14:sparkline>
              <xm:f>'Прил 16 Расходы дошкольное'!BL87:BO87</xm:f>
              <xm:sqref>BQ87</xm:sqref>
            </x14:sparkline>
            <x14:sparkline>
              <xm:f>'Прил 16 Расходы дошкольное'!BL88:BO88</xm:f>
              <xm:sqref>BQ88</xm:sqref>
            </x14:sparkline>
            <x14:sparkline>
              <xm:f>'Прил 16 Расходы дошкольное'!BL89:BO89</xm:f>
              <xm:sqref>BQ89</xm:sqref>
            </x14:sparkline>
            <x14:sparkline>
              <xm:f>'Прил 16 Расходы дошкольное'!BL90:BO90</xm:f>
              <xm:sqref>BQ90</xm:sqref>
            </x14:sparkline>
            <x14:sparkline>
              <xm:f>'Прил 16 Расходы дошкольное'!BL91:BO91</xm:f>
              <xm:sqref>BQ91</xm:sqref>
            </x14:sparkline>
            <x14:sparkline>
              <xm:f>'Прил 16 Расходы дошкольное'!BL92:BO92</xm:f>
              <xm:sqref>BQ92</xm:sqref>
            </x14:sparkline>
            <x14:sparkline>
              <xm:f>'Прил 16 Расходы дошкольное'!BL93:BO93</xm:f>
              <xm:sqref>BQ93</xm:sqref>
            </x14:sparkline>
            <x14:sparkline>
              <xm:f>'Прил 16 Расходы дошкольное'!BL94:BO94</xm:f>
              <xm:sqref>BQ94</xm:sqref>
            </x14:sparkline>
            <x14:sparkline>
              <xm:f>'Прил 16 Расходы дошкольное'!BL95:BO95</xm:f>
              <xm:sqref>BQ95</xm:sqref>
            </x14:sparkline>
            <x14:sparkline>
              <xm:f>'Прил 16 Расходы дошкольное'!BL96:BO96</xm:f>
              <xm:sqref>BQ96</xm:sqref>
            </x14:sparkline>
            <x14:sparkline>
              <xm:f>'Прил 16 Расходы дошкольное'!BL97:BO97</xm:f>
              <xm:sqref>BQ97</xm:sqref>
            </x14:sparkline>
            <x14:sparkline>
              <xm:f>'Прил 16 Расходы дошкольное'!BL98:BO98</xm:f>
              <xm:sqref>BQ98</xm:sqref>
            </x14:sparkline>
            <x14:sparkline>
              <xm:f>'Прил 16 Расходы дошкольное'!BL99:BO99</xm:f>
              <xm:sqref>BQ99</xm:sqref>
            </x14:sparkline>
            <x14:sparkline>
              <xm:f>'Прил 16 Расходы дошкольное'!BL100:BO100</xm:f>
              <xm:sqref>BQ100</xm:sqref>
            </x14:sparkline>
            <x14:sparkline>
              <xm:f>'Прил 16 Расходы дошкольное'!BL101:BO101</xm:f>
              <xm:sqref>BQ101</xm:sqref>
            </x14:sparkline>
            <x14:sparkline>
              <xm:f>'Прил 16 Расходы дошкольное'!BL102:BO102</xm:f>
              <xm:sqref>BQ102</xm:sqref>
            </x14:sparkline>
            <x14:sparkline>
              <xm:f>'Прил 16 Расходы дошкольное'!BL103:BO103</xm:f>
              <xm:sqref>BQ103</xm:sqref>
            </x14:sparkline>
            <x14:sparkline>
              <xm:f>'Прил 16 Расходы дошкольное'!BL104:BO104</xm:f>
              <xm:sqref>BQ104</xm:sqref>
            </x14:sparkline>
            <x14:sparkline>
              <xm:f>'Прил 16 Расходы дошкольное'!BL105:BO105</xm:f>
              <xm:sqref>BQ105</xm:sqref>
            </x14:sparkline>
            <x14:sparkline>
              <xm:f>'Прил 16 Расходы дошкольное'!BL106:BO106</xm:f>
              <xm:sqref>BQ106</xm:sqref>
            </x14:sparkline>
            <x14:sparkline>
              <xm:f>'Прил 16 Расходы дошкольное'!BL107:BO107</xm:f>
              <xm:sqref>BQ107</xm:sqref>
            </x14:sparkline>
          </x14:sparklines>
        </x14:sparklineGroup>
        <x14:sparklineGroup lineWeight="2.25" displayEmptyCellsAs="gap" markers="1">
          <x14:colorSeries rgb="FFFF004C"/>
          <x14:colorNegative theme="5"/>
          <x14:colorAxis rgb="FF000000"/>
          <x14:colorMarkers rgb="FFFF004C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'Прил 16 Расходы дошкольное'!DA14:DD14</xm:f>
              <xm:sqref>DE14</xm:sqref>
            </x14:sparkline>
            <x14:sparkline>
              <xm:f>'Прил 16 Расходы дошкольное'!DA15:DD15</xm:f>
              <xm:sqref>DE15</xm:sqref>
            </x14:sparkline>
            <x14:sparkline>
              <xm:f>'Прил 16 Расходы дошкольное'!DA16:DD16</xm:f>
              <xm:sqref>DE16</xm:sqref>
            </x14:sparkline>
            <x14:sparkline>
              <xm:f>'Прил 16 Расходы дошкольное'!DA17:DD17</xm:f>
              <xm:sqref>DE17</xm:sqref>
            </x14:sparkline>
            <x14:sparkline>
              <xm:f>'Прил 16 Расходы дошкольное'!DA18:DD18</xm:f>
              <xm:sqref>DE18</xm:sqref>
            </x14:sparkline>
            <x14:sparkline>
              <xm:f>'Прил 16 Расходы дошкольное'!DA19:DD19</xm:f>
              <xm:sqref>DE19</xm:sqref>
            </x14:sparkline>
            <x14:sparkline>
              <xm:f>'Прил 16 Расходы дошкольное'!DA20:DD20</xm:f>
              <xm:sqref>DE20</xm:sqref>
            </x14:sparkline>
            <x14:sparkline>
              <xm:f>'Прил 16 Расходы дошкольное'!DA21:DD21</xm:f>
              <xm:sqref>DE21</xm:sqref>
            </x14:sparkline>
            <x14:sparkline>
              <xm:f>'Прил 16 Расходы дошкольное'!DA22:DD22</xm:f>
              <xm:sqref>DE22</xm:sqref>
            </x14:sparkline>
            <x14:sparkline>
              <xm:f>'Прил 16 Расходы дошкольное'!DA23:DD23</xm:f>
              <xm:sqref>DE23</xm:sqref>
            </x14:sparkline>
            <x14:sparkline>
              <xm:f>'Прил 16 Расходы дошкольное'!DA24:DD24</xm:f>
              <xm:sqref>DE24</xm:sqref>
            </x14:sparkline>
            <x14:sparkline>
              <xm:f>'Прил 16 Расходы дошкольное'!DA25:DD25</xm:f>
              <xm:sqref>DE25</xm:sqref>
            </x14:sparkline>
            <x14:sparkline>
              <xm:f>'Прил 16 Расходы дошкольное'!DA26:DD26</xm:f>
              <xm:sqref>DE26</xm:sqref>
            </x14:sparkline>
            <x14:sparkline>
              <xm:f>'Прил 16 Расходы дошкольное'!DA27:DD27</xm:f>
              <xm:sqref>DE27</xm:sqref>
            </x14:sparkline>
            <x14:sparkline>
              <xm:f>'Прил 16 Расходы дошкольное'!DA28:DD28</xm:f>
              <xm:sqref>DE28</xm:sqref>
            </x14:sparkline>
            <x14:sparkline>
              <xm:f>'Прил 16 Расходы дошкольное'!DA29:DD29</xm:f>
              <xm:sqref>DE29</xm:sqref>
            </x14:sparkline>
            <x14:sparkline>
              <xm:f>'Прил 16 Расходы дошкольное'!DA30:DD30</xm:f>
              <xm:sqref>DE30</xm:sqref>
            </x14:sparkline>
            <x14:sparkline>
              <xm:f>'Прил 16 Расходы дошкольное'!DA31:DD31</xm:f>
              <xm:sqref>DE31</xm:sqref>
            </x14:sparkline>
            <x14:sparkline>
              <xm:f>'Прил 16 Расходы дошкольное'!DA32:DD32</xm:f>
              <xm:sqref>DE32</xm:sqref>
            </x14:sparkline>
            <x14:sparkline>
              <xm:f>'Прил 16 Расходы дошкольное'!DA33:DD33</xm:f>
              <xm:sqref>DE33</xm:sqref>
            </x14:sparkline>
            <x14:sparkline>
              <xm:f>'Прил 16 Расходы дошкольное'!DA34:DD34</xm:f>
              <xm:sqref>DE34</xm:sqref>
            </x14:sparkline>
            <x14:sparkline>
              <xm:f>'Прил 16 Расходы дошкольное'!DA35:DD35</xm:f>
              <xm:sqref>DE35</xm:sqref>
            </x14:sparkline>
            <x14:sparkline>
              <xm:f>'Прил 16 Расходы дошкольное'!DA36:DD36</xm:f>
              <xm:sqref>DE36</xm:sqref>
            </x14:sparkline>
            <x14:sparkline>
              <xm:f>'Прил 16 Расходы дошкольное'!DA37:DD37</xm:f>
              <xm:sqref>DE37</xm:sqref>
            </x14:sparkline>
            <x14:sparkline>
              <xm:f>'Прил 16 Расходы дошкольное'!DA38:DD38</xm:f>
              <xm:sqref>DE38</xm:sqref>
            </x14:sparkline>
            <x14:sparkline>
              <xm:f>'Прил 16 Расходы дошкольное'!DA39:DD39</xm:f>
              <xm:sqref>DE39</xm:sqref>
            </x14:sparkline>
            <x14:sparkline>
              <xm:f>'Прил 16 Расходы дошкольное'!DA40:DD40</xm:f>
              <xm:sqref>DE40</xm:sqref>
            </x14:sparkline>
            <x14:sparkline>
              <xm:f>'Прил 16 Расходы дошкольное'!DA41:DD41</xm:f>
              <xm:sqref>DE41</xm:sqref>
            </x14:sparkline>
            <x14:sparkline>
              <xm:f>'Прил 16 Расходы дошкольное'!DA42:DD42</xm:f>
              <xm:sqref>DE42</xm:sqref>
            </x14:sparkline>
            <x14:sparkline>
              <xm:f>'Прил 16 Расходы дошкольное'!DA43:DD43</xm:f>
              <xm:sqref>DE43</xm:sqref>
            </x14:sparkline>
            <x14:sparkline>
              <xm:f>'Прил 16 Расходы дошкольное'!DA44:DD44</xm:f>
              <xm:sqref>DE44</xm:sqref>
            </x14:sparkline>
            <x14:sparkline>
              <xm:f>'Прил 16 Расходы дошкольное'!DA45:DD45</xm:f>
              <xm:sqref>DE45</xm:sqref>
            </x14:sparkline>
            <x14:sparkline>
              <xm:f>'Прил 16 Расходы дошкольное'!DA46:DD46</xm:f>
              <xm:sqref>DE46</xm:sqref>
            </x14:sparkline>
            <x14:sparkline>
              <xm:f>'Прил 16 Расходы дошкольное'!DA47:DD47</xm:f>
              <xm:sqref>DE47</xm:sqref>
            </x14:sparkline>
            <x14:sparkline>
              <xm:f>'Прил 16 Расходы дошкольное'!DA48:DD48</xm:f>
              <xm:sqref>DE48</xm:sqref>
            </x14:sparkline>
            <x14:sparkline>
              <xm:f>'Прил 16 Расходы дошкольное'!DA49:DD49</xm:f>
              <xm:sqref>DE49</xm:sqref>
            </x14:sparkline>
            <x14:sparkline>
              <xm:f>'Прил 16 Расходы дошкольное'!DA50:DD50</xm:f>
              <xm:sqref>DE50</xm:sqref>
            </x14:sparkline>
            <x14:sparkline>
              <xm:f>'Прил 16 Расходы дошкольное'!DA51:DD51</xm:f>
              <xm:sqref>DE51</xm:sqref>
            </x14:sparkline>
            <x14:sparkline>
              <xm:f>'Прил 16 Расходы дошкольное'!DA52:DD52</xm:f>
              <xm:sqref>DE52</xm:sqref>
            </x14:sparkline>
            <x14:sparkline>
              <xm:f>'Прил 16 Расходы дошкольное'!DA53:DD53</xm:f>
              <xm:sqref>DE53</xm:sqref>
            </x14:sparkline>
            <x14:sparkline>
              <xm:f>'Прил 16 Расходы дошкольное'!DA54:DD54</xm:f>
              <xm:sqref>DE54</xm:sqref>
            </x14:sparkline>
            <x14:sparkline>
              <xm:f>'Прил 16 Расходы дошкольное'!DA55:DD55</xm:f>
              <xm:sqref>DE55</xm:sqref>
            </x14:sparkline>
            <x14:sparkline>
              <xm:f>'Прил 16 Расходы дошкольное'!DA56:DD56</xm:f>
              <xm:sqref>DE56</xm:sqref>
            </x14:sparkline>
            <x14:sparkline>
              <xm:f>'Прил 16 Расходы дошкольное'!DA57:DD57</xm:f>
              <xm:sqref>DE57</xm:sqref>
            </x14:sparkline>
            <x14:sparkline>
              <xm:f>'Прил 16 Расходы дошкольное'!DA58:DD58</xm:f>
              <xm:sqref>DE58</xm:sqref>
            </x14:sparkline>
            <x14:sparkline>
              <xm:f>'Прил 16 Расходы дошкольное'!DA59:DD59</xm:f>
              <xm:sqref>DE59</xm:sqref>
            </x14:sparkline>
            <x14:sparkline>
              <xm:f>'Прил 16 Расходы дошкольное'!DA60:DD60</xm:f>
              <xm:sqref>DE60</xm:sqref>
            </x14:sparkline>
            <x14:sparkline>
              <xm:f>'Прил 16 Расходы дошкольное'!DA61:DD61</xm:f>
              <xm:sqref>DE61</xm:sqref>
            </x14:sparkline>
            <x14:sparkline>
              <xm:f>'Прил 16 Расходы дошкольное'!DA62:DD62</xm:f>
              <xm:sqref>DE62</xm:sqref>
            </x14:sparkline>
            <x14:sparkline>
              <xm:f>'Прил 16 Расходы дошкольное'!DA63:DD63</xm:f>
              <xm:sqref>DE63</xm:sqref>
            </x14:sparkline>
            <x14:sparkline>
              <xm:f>'Прил 16 Расходы дошкольное'!DA64:DD64</xm:f>
              <xm:sqref>DE64</xm:sqref>
            </x14:sparkline>
            <x14:sparkline>
              <xm:f>'Прил 16 Расходы дошкольное'!DA65:DD65</xm:f>
              <xm:sqref>DE65</xm:sqref>
            </x14:sparkline>
            <x14:sparkline>
              <xm:f>'Прил 16 Расходы дошкольное'!DA66:DD66</xm:f>
              <xm:sqref>DE66</xm:sqref>
            </x14:sparkline>
            <x14:sparkline>
              <xm:f>'Прил 16 Расходы дошкольное'!DA67:DD67</xm:f>
              <xm:sqref>DE67</xm:sqref>
            </x14:sparkline>
            <x14:sparkline>
              <xm:f>'Прил 16 Расходы дошкольное'!DA68:DD68</xm:f>
              <xm:sqref>DE68</xm:sqref>
            </x14:sparkline>
            <x14:sparkline>
              <xm:f>'Прил 16 Расходы дошкольное'!DA69:DD69</xm:f>
              <xm:sqref>DE69</xm:sqref>
            </x14:sparkline>
            <x14:sparkline>
              <xm:f>'Прил 16 Расходы дошкольное'!DA70:DD70</xm:f>
              <xm:sqref>DE70</xm:sqref>
            </x14:sparkline>
            <x14:sparkline>
              <xm:f>'Прил 16 Расходы дошкольное'!DA71:DD71</xm:f>
              <xm:sqref>DE71</xm:sqref>
            </x14:sparkline>
            <x14:sparkline>
              <xm:f>'Прил 16 Расходы дошкольное'!DA72:DD72</xm:f>
              <xm:sqref>DE72</xm:sqref>
            </x14:sparkline>
            <x14:sparkline>
              <xm:f>'Прил 16 Расходы дошкольное'!DA73:DD73</xm:f>
              <xm:sqref>DE73</xm:sqref>
            </x14:sparkline>
            <x14:sparkline>
              <xm:f>'Прил 16 Расходы дошкольное'!DA74:DD74</xm:f>
              <xm:sqref>DE74</xm:sqref>
            </x14:sparkline>
            <x14:sparkline>
              <xm:f>'Прил 16 Расходы дошкольное'!DA75:DD75</xm:f>
              <xm:sqref>DE75</xm:sqref>
            </x14:sparkline>
            <x14:sparkline>
              <xm:f>'Прил 16 Расходы дошкольное'!DA76:DD76</xm:f>
              <xm:sqref>DE76</xm:sqref>
            </x14:sparkline>
            <x14:sparkline>
              <xm:f>'Прил 16 Расходы дошкольное'!DA77:DD77</xm:f>
              <xm:sqref>DE77</xm:sqref>
            </x14:sparkline>
            <x14:sparkline>
              <xm:f>'Прил 16 Расходы дошкольное'!DA78:DD78</xm:f>
              <xm:sqref>DE78</xm:sqref>
            </x14:sparkline>
            <x14:sparkline>
              <xm:f>'Прил 16 Расходы дошкольное'!DA79:DD79</xm:f>
              <xm:sqref>DE79</xm:sqref>
            </x14:sparkline>
            <x14:sparkline>
              <xm:f>'Прил 16 Расходы дошкольное'!DA80:DD80</xm:f>
              <xm:sqref>DE80</xm:sqref>
            </x14:sparkline>
            <x14:sparkline>
              <xm:f>'Прил 16 Расходы дошкольное'!DA81:DD81</xm:f>
              <xm:sqref>DE81</xm:sqref>
            </x14:sparkline>
            <x14:sparkline>
              <xm:f>'Прил 16 Расходы дошкольное'!DA82:DD82</xm:f>
              <xm:sqref>DE82</xm:sqref>
            </x14:sparkline>
            <x14:sparkline>
              <xm:f>'Прил 16 Расходы дошкольное'!DA83:DD83</xm:f>
              <xm:sqref>DE83</xm:sqref>
            </x14:sparkline>
            <x14:sparkline>
              <xm:f>'Прил 16 Расходы дошкольное'!DA84:DD84</xm:f>
              <xm:sqref>DE84</xm:sqref>
            </x14:sparkline>
            <x14:sparkline>
              <xm:f>'Прил 16 Расходы дошкольное'!DA85:DD85</xm:f>
              <xm:sqref>DE85</xm:sqref>
            </x14:sparkline>
            <x14:sparkline>
              <xm:f>'Прил 16 Расходы дошкольное'!DA86:DD86</xm:f>
              <xm:sqref>DE86</xm:sqref>
            </x14:sparkline>
            <x14:sparkline>
              <xm:f>'Прил 16 Расходы дошкольное'!DA87:DD87</xm:f>
              <xm:sqref>DE87</xm:sqref>
            </x14:sparkline>
            <x14:sparkline>
              <xm:f>'Прил 16 Расходы дошкольное'!DA88:DD88</xm:f>
              <xm:sqref>DE88</xm:sqref>
            </x14:sparkline>
            <x14:sparkline>
              <xm:f>'Прил 16 Расходы дошкольное'!DA89:DD89</xm:f>
              <xm:sqref>DE89</xm:sqref>
            </x14:sparkline>
            <x14:sparkline>
              <xm:f>'Прил 16 Расходы дошкольное'!DA90:DD90</xm:f>
              <xm:sqref>DE90</xm:sqref>
            </x14:sparkline>
            <x14:sparkline>
              <xm:f>'Прил 16 Расходы дошкольное'!DA91:DD91</xm:f>
              <xm:sqref>DE91</xm:sqref>
            </x14:sparkline>
            <x14:sparkline>
              <xm:f>'Прил 16 Расходы дошкольное'!DA92:DD92</xm:f>
              <xm:sqref>DE92</xm:sqref>
            </x14:sparkline>
            <x14:sparkline>
              <xm:f>'Прил 16 Расходы дошкольное'!DA93:DD93</xm:f>
              <xm:sqref>DE93</xm:sqref>
            </x14:sparkline>
            <x14:sparkline>
              <xm:f>'Прил 16 Расходы дошкольное'!DA94:DD94</xm:f>
              <xm:sqref>DE94</xm:sqref>
            </x14:sparkline>
            <x14:sparkline>
              <xm:f>'Прил 16 Расходы дошкольное'!DA95:DD95</xm:f>
              <xm:sqref>DE95</xm:sqref>
            </x14:sparkline>
            <x14:sparkline>
              <xm:f>'Прил 16 Расходы дошкольное'!DA96:DD96</xm:f>
              <xm:sqref>DE96</xm:sqref>
            </x14:sparkline>
            <x14:sparkline>
              <xm:f>'Прил 16 Расходы дошкольное'!DA97:DD97</xm:f>
              <xm:sqref>DE97</xm:sqref>
            </x14:sparkline>
            <x14:sparkline>
              <xm:f>'Прил 16 Расходы дошкольное'!DA98:DD98</xm:f>
              <xm:sqref>DE98</xm:sqref>
            </x14:sparkline>
            <x14:sparkline>
              <xm:f>'Прил 16 Расходы дошкольное'!DA99:DD99</xm:f>
              <xm:sqref>DE99</xm:sqref>
            </x14:sparkline>
            <x14:sparkline>
              <xm:f>'Прил 16 Расходы дошкольное'!DA100:DD100</xm:f>
              <xm:sqref>DE100</xm:sqref>
            </x14:sparkline>
            <x14:sparkline>
              <xm:f>'Прил 16 Расходы дошкольное'!DA101:DD101</xm:f>
              <xm:sqref>DE101</xm:sqref>
            </x14:sparkline>
            <x14:sparkline>
              <xm:f>'Прил 16 Расходы дошкольное'!DA102:DD102</xm:f>
              <xm:sqref>DE102</xm:sqref>
            </x14:sparkline>
            <x14:sparkline>
              <xm:f>'Прил 16 Расходы дошкольное'!DA103:DD103</xm:f>
              <xm:sqref>DE103</xm:sqref>
            </x14:sparkline>
            <x14:sparkline>
              <xm:f>'Прил 16 Расходы дошкольное'!DA104:DD104</xm:f>
              <xm:sqref>DE104</xm:sqref>
            </x14:sparkline>
            <x14:sparkline>
              <xm:f>'Прил 16 Расходы дошкольное'!DA105:DD105</xm:f>
              <xm:sqref>DE105</xm:sqref>
            </x14:sparkline>
            <x14:sparkline>
              <xm:f>'Прил 16 Расходы дошкольное'!DA106:DD106</xm:f>
              <xm:sqref>DE106</xm:sqref>
            </x14:sparkline>
            <x14:sparkline>
              <xm:f>'Прил 16 Расходы дошкольное'!DA107:DD107</xm:f>
              <xm:sqref>DE107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A7" zoomScale="90" zoomScaleNormal="90" workbookViewId="0">
      <pane xSplit="2" ySplit="7" topLeftCell="R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3.42578125" customWidth="1"/>
    <col min="2" max="2" width="28.5703125" customWidth="1"/>
    <col min="3" max="3" width="11.28515625" customWidth="1"/>
    <col min="4" max="4" width="11.28515625" style="42" customWidth="1"/>
    <col min="5" max="5" width="8.42578125" customWidth="1"/>
    <col min="6" max="6" width="11.28515625" customWidth="1"/>
    <col min="7" max="7" width="11.28515625" style="42" customWidth="1"/>
    <col min="8" max="8" width="8.42578125" customWidth="1"/>
    <col min="9" max="9" width="11.28515625" customWidth="1"/>
    <col min="10" max="10" width="11.28515625" style="42" customWidth="1"/>
    <col min="11" max="11" width="8.42578125" customWidth="1"/>
    <col min="12" max="12" width="11.28515625" customWidth="1"/>
    <col min="13" max="13" width="11.28515625" style="42" customWidth="1"/>
    <col min="14" max="14" width="8.42578125" customWidth="1"/>
    <col min="15" max="15" width="11.28515625" customWidth="1"/>
    <col min="16" max="16" width="11.28515625" style="42" customWidth="1"/>
    <col min="17" max="17" width="8.42578125" customWidth="1"/>
    <col min="18" max="18" width="16" customWidth="1"/>
    <col min="19" max="19" width="13.7109375" style="42" customWidth="1"/>
    <col min="20" max="20" width="12" customWidth="1"/>
    <col min="21" max="21" width="11.28515625" customWidth="1"/>
    <col min="22" max="22" width="11.28515625" style="42" customWidth="1"/>
    <col min="23" max="23" width="8.42578125" customWidth="1"/>
    <col min="24" max="24" width="11.28515625" customWidth="1"/>
    <col min="25" max="25" width="11.28515625" style="42" customWidth="1"/>
    <col min="26" max="26" width="8.42578125" customWidth="1"/>
    <col min="27" max="27" width="11.28515625" customWidth="1"/>
    <col min="28" max="28" width="11.28515625" style="42" customWidth="1"/>
    <col min="29" max="29" width="8.42578125" customWidth="1"/>
    <col min="30" max="30" width="11.28515625" customWidth="1"/>
    <col min="31" max="31" width="11.28515625" style="42" customWidth="1"/>
    <col min="32" max="32" width="8.42578125" customWidth="1"/>
    <col min="33" max="33" width="11.28515625" customWidth="1"/>
    <col min="34" max="34" width="11.28515625" style="42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0</v>
      </c>
      <c r="C1" s="3"/>
      <c r="D1" s="40"/>
      <c r="E1" s="3"/>
      <c r="F1" s="3"/>
      <c r="G1" s="40"/>
      <c r="H1" s="3"/>
      <c r="I1" s="3"/>
      <c r="J1" s="40"/>
      <c r="K1" s="3"/>
      <c r="L1" s="3"/>
      <c r="M1" s="40"/>
      <c r="N1" s="3"/>
    </row>
    <row r="2" spans="1:36" ht="12.75" customHeight="1" x14ac:dyDescent="0.2">
      <c r="A2" s="1"/>
      <c r="B2" s="4" t="s">
        <v>1</v>
      </c>
      <c r="C2" s="5"/>
      <c r="D2" s="41"/>
      <c r="E2" s="5"/>
      <c r="F2" s="5"/>
      <c r="G2" s="41"/>
      <c r="H2" s="5"/>
      <c r="I2" s="5"/>
      <c r="J2" s="41"/>
      <c r="K2" s="5"/>
      <c r="L2" s="321" t="s">
        <v>2</v>
      </c>
      <c r="M2" s="321"/>
      <c r="N2" s="321"/>
    </row>
    <row r="3" spans="1:36" ht="51.2" customHeight="1" x14ac:dyDescent="0.2">
      <c r="A3" s="1"/>
      <c r="B3" s="322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"/>
      <c r="C4" s="3"/>
      <c r="E4" s="3"/>
      <c r="F4" s="3"/>
      <c r="G4" s="40"/>
      <c r="J4" s="40"/>
      <c r="K4" s="3"/>
      <c r="L4" s="3"/>
      <c r="M4" s="40"/>
      <c r="N4" s="3"/>
    </row>
    <row r="5" spans="1:36" ht="15.95" customHeight="1" x14ac:dyDescent="0.2">
      <c r="A5" s="1"/>
      <c r="C5" s="1"/>
      <c r="D5" s="43"/>
      <c r="E5" s="1"/>
      <c r="F5" s="1"/>
      <c r="G5" s="43"/>
      <c r="J5" s="43"/>
      <c r="K5" s="1"/>
      <c r="L5" s="1"/>
      <c r="M5" s="43"/>
      <c r="N5" s="1"/>
    </row>
    <row r="6" spans="1:36" ht="14.1" customHeight="1" x14ac:dyDescent="0.2">
      <c r="A6" s="1"/>
      <c r="B6" s="6"/>
      <c r="C6" s="20"/>
      <c r="D6" s="44"/>
      <c r="E6" s="20"/>
      <c r="F6" s="1"/>
      <c r="G6" s="43"/>
      <c r="H6" s="1"/>
      <c r="I6" s="1"/>
      <c r="J6" s="43"/>
      <c r="K6" s="1"/>
      <c r="L6" s="1"/>
      <c r="M6" s="43"/>
      <c r="N6" s="1"/>
    </row>
    <row r="7" spans="1:36" ht="14.1" customHeight="1" x14ac:dyDescent="0.2">
      <c r="A7" s="1"/>
      <c r="B7" s="6" t="s">
        <v>5</v>
      </c>
      <c r="C7" s="20" t="s">
        <v>4</v>
      </c>
      <c r="D7" s="44"/>
      <c r="E7" s="20"/>
      <c r="F7" s="1"/>
      <c r="G7" s="43"/>
      <c r="H7" s="1"/>
      <c r="I7" s="1"/>
      <c r="J7" s="43"/>
      <c r="K7" s="1"/>
      <c r="L7" s="1"/>
      <c r="M7" s="43"/>
      <c r="N7" s="1"/>
    </row>
    <row r="9" spans="1:36" ht="25.5" customHeight="1" x14ac:dyDescent="0.2">
      <c r="B9" s="7" t="s">
        <v>118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 t="s">
        <v>6</v>
      </c>
      <c r="AE9" s="324"/>
      <c r="AF9" s="324"/>
      <c r="AG9" s="324"/>
      <c r="AH9" s="324"/>
      <c r="AI9" s="324"/>
      <c r="AJ9" s="324"/>
    </row>
    <row r="10" spans="1:36" ht="12.6" customHeight="1" x14ac:dyDescent="0.2">
      <c r="A10" s="8"/>
      <c r="B10" s="325" t="s">
        <v>7</v>
      </c>
      <c r="C10" s="317" t="s">
        <v>8</v>
      </c>
      <c r="D10" s="317" t="s">
        <v>8</v>
      </c>
      <c r="E10" s="317" t="s">
        <v>8</v>
      </c>
      <c r="F10" s="317" t="s">
        <v>8</v>
      </c>
      <c r="G10" s="317" t="s">
        <v>8</v>
      </c>
      <c r="H10" s="317" t="s">
        <v>8</v>
      </c>
      <c r="I10" s="317" t="s">
        <v>8</v>
      </c>
      <c r="J10" s="317" t="s">
        <v>8</v>
      </c>
      <c r="K10" s="317" t="s">
        <v>8</v>
      </c>
      <c r="L10" s="317" t="s">
        <v>8</v>
      </c>
      <c r="M10" s="317" t="s">
        <v>8</v>
      </c>
      <c r="N10" s="317" t="s">
        <v>8</v>
      </c>
      <c r="O10" s="317" t="s">
        <v>8</v>
      </c>
      <c r="P10" s="317" t="s">
        <v>8</v>
      </c>
      <c r="Q10" s="317" t="s">
        <v>8</v>
      </c>
      <c r="R10" s="317" t="s">
        <v>8</v>
      </c>
      <c r="S10" s="317" t="s">
        <v>8</v>
      </c>
      <c r="T10" s="317" t="s">
        <v>8</v>
      </c>
      <c r="U10" s="317" t="s">
        <v>8</v>
      </c>
      <c r="V10" s="317" t="s">
        <v>8</v>
      </c>
      <c r="W10" s="317" t="s">
        <v>8</v>
      </c>
      <c r="X10" s="317" t="s">
        <v>8</v>
      </c>
      <c r="Y10" s="317" t="s">
        <v>8</v>
      </c>
      <c r="Z10" s="317" t="s">
        <v>8</v>
      </c>
      <c r="AA10" s="317" t="s">
        <v>8</v>
      </c>
      <c r="AB10" s="317" t="s">
        <v>8</v>
      </c>
      <c r="AC10" s="317" t="s">
        <v>8</v>
      </c>
      <c r="AD10" s="317" t="s">
        <v>8</v>
      </c>
      <c r="AE10" s="317" t="s">
        <v>8</v>
      </c>
      <c r="AF10" s="317" t="s">
        <v>8</v>
      </c>
      <c r="AG10" s="317" t="s">
        <v>8</v>
      </c>
      <c r="AH10" s="317" t="s">
        <v>8</v>
      </c>
      <c r="AI10" s="317" t="s">
        <v>8</v>
      </c>
      <c r="AJ10" s="9"/>
    </row>
    <row r="11" spans="1:36" s="21" customFormat="1" ht="92.1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6" t="s">
        <v>119</v>
      </c>
      <c r="M11" s="316">
        <v>414</v>
      </c>
      <c r="N11" s="316">
        <v>414</v>
      </c>
      <c r="O11" s="328" t="s">
        <v>109</v>
      </c>
      <c r="P11" s="328">
        <v>415</v>
      </c>
      <c r="Q11" s="328">
        <v>415</v>
      </c>
      <c r="R11" s="316" t="s">
        <v>110</v>
      </c>
      <c r="S11" s="316">
        <v>460</v>
      </c>
      <c r="T11" s="316">
        <v>460</v>
      </c>
      <c r="U11" s="316" t="s">
        <v>111</v>
      </c>
      <c r="V11" s="316">
        <v>461</v>
      </c>
      <c r="W11" s="316">
        <v>461</v>
      </c>
      <c r="X11" s="328" t="s">
        <v>112</v>
      </c>
      <c r="Y11" s="328">
        <v>462</v>
      </c>
      <c r="Z11" s="328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45" t="s">
        <v>10</v>
      </c>
      <c r="E12" s="12" t="s">
        <v>11</v>
      </c>
      <c r="F12" s="11" t="s">
        <v>9</v>
      </c>
      <c r="G12" s="45" t="s">
        <v>10</v>
      </c>
      <c r="H12" s="12" t="s">
        <v>11</v>
      </c>
      <c r="I12" s="13" t="s">
        <v>9</v>
      </c>
      <c r="J12" s="49" t="s">
        <v>10</v>
      </c>
      <c r="K12" s="12" t="s">
        <v>11</v>
      </c>
      <c r="L12" s="11" t="s">
        <v>9</v>
      </c>
      <c r="M12" s="45" t="s">
        <v>10</v>
      </c>
      <c r="N12" s="12" t="s">
        <v>11</v>
      </c>
      <c r="O12" s="11" t="s">
        <v>9</v>
      </c>
      <c r="P12" s="45" t="s">
        <v>10</v>
      </c>
      <c r="Q12" s="12" t="s">
        <v>11</v>
      </c>
      <c r="R12" s="13" t="s">
        <v>9</v>
      </c>
      <c r="S12" s="49" t="s">
        <v>10</v>
      </c>
      <c r="T12" s="12" t="s">
        <v>11</v>
      </c>
      <c r="U12" s="11" t="s">
        <v>9</v>
      </c>
      <c r="V12" s="45" t="s">
        <v>10</v>
      </c>
      <c r="W12" s="12" t="s">
        <v>11</v>
      </c>
      <c r="X12" s="11" t="s">
        <v>9</v>
      </c>
      <c r="Y12" s="45" t="s">
        <v>10</v>
      </c>
      <c r="Z12" s="12" t="s">
        <v>11</v>
      </c>
      <c r="AA12" s="13" t="s">
        <v>9</v>
      </c>
      <c r="AB12" s="49" t="s">
        <v>10</v>
      </c>
      <c r="AC12" s="12" t="s">
        <v>11</v>
      </c>
      <c r="AD12" s="11" t="s">
        <v>9</v>
      </c>
      <c r="AE12" s="45" t="s">
        <v>10</v>
      </c>
      <c r="AF12" s="12" t="s">
        <v>11</v>
      </c>
      <c r="AG12" s="11" t="s">
        <v>9</v>
      </c>
      <c r="AH12" s="45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46">
        <v>3</v>
      </c>
      <c r="E13" s="14">
        <v>4</v>
      </c>
      <c r="F13" s="14">
        <v>5</v>
      </c>
      <c r="G13" s="46">
        <v>6</v>
      </c>
      <c r="H13" s="14">
        <v>7</v>
      </c>
      <c r="I13" s="14">
        <v>8</v>
      </c>
      <c r="J13" s="46">
        <v>9</v>
      </c>
      <c r="K13" s="14">
        <v>10</v>
      </c>
      <c r="L13" s="14">
        <v>11</v>
      </c>
      <c r="M13" s="46">
        <v>12</v>
      </c>
      <c r="N13" s="14">
        <v>13</v>
      </c>
      <c r="O13" s="14">
        <v>14</v>
      </c>
      <c r="P13" s="46">
        <v>15</v>
      </c>
      <c r="Q13" s="14">
        <v>16</v>
      </c>
      <c r="R13" s="14">
        <v>17</v>
      </c>
      <c r="S13" s="46">
        <v>18</v>
      </c>
      <c r="T13" s="14">
        <v>19</v>
      </c>
      <c r="U13" s="14">
        <v>20</v>
      </c>
      <c r="V13" s="46">
        <v>21</v>
      </c>
      <c r="W13" s="14">
        <v>22</v>
      </c>
      <c r="X13" s="14">
        <v>23</v>
      </c>
      <c r="Y13" s="46">
        <v>24</v>
      </c>
      <c r="Z13" s="14">
        <v>25</v>
      </c>
      <c r="AA13" s="14">
        <v>26</v>
      </c>
      <c r="AB13" s="46">
        <v>27</v>
      </c>
      <c r="AC13" s="14">
        <v>28</v>
      </c>
      <c r="AD13" s="14">
        <v>29</v>
      </c>
      <c r="AE13" s="46">
        <v>30</v>
      </c>
      <c r="AF13" s="14">
        <v>31</v>
      </c>
      <c r="AG13" s="14">
        <v>32</v>
      </c>
      <c r="AH13" s="46">
        <v>33</v>
      </c>
      <c r="AI13" s="14">
        <v>34</v>
      </c>
      <c r="AJ13" s="9"/>
    </row>
    <row r="14" spans="1:36" ht="16.5" customHeight="1" x14ac:dyDescent="0.2">
      <c r="A14" s="54"/>
      <c r="B14" s="15" t="s">
        <v>12</v>
      </c>
      <c r="C14" s="16">
        <v>79250027.816209987</v>
      </c>
      <c r="D14" s="47">
        <v>72522443.360189989</v>
      </c>
      <c r="E14" s="16">
        <v>91.510937419956434</v>
      </c>
      <c r="F14" s="16">
        <v>74684257.297209993</v>
      </c>
      <c r="G14" s="47">
        <v>68067918.633680001</v>
      </c>
      <c r="H14" s="16">
        <v>91.140919247278688</v>
      </c>
      <c r="I14" s="16">
        <v>5068304.0659499997</v>
      </c>
      <c r="J14" s="47">
        <v>5056593.1745699998</v>
      </c>
      <c r="K14" s="16">
        <v>99.768938658225409</v>
      </c>
      <c r="L14" s="16">
        <v>68735632.088379994</v>
      </c>
      <c r="M14" s="47">
        <v>62131025.188109994</v>
      </c>
      <c r="N14" s="16">
        <v>90.391290951136057</v>
      </c>
      <c r="O14" s="16">
        <v>880321.14287999994</v>
      </c>
      <c r="P14" s="47">
        <v>880300.27099999995</v>
      </c>
      <c r="Q14" s="16">
        <v>99.997629060693498</v>
      </c>
      <c r="R14" s="16">
        <v>4565770.5190000003</v>
      </c>
      <c r="S14" s="47">
        <v>4454524.7265099995</v>
      </c>
      <c r="T14" s="16">
        <v>97.563482614225521</v>
      </c>
      <c r="U14" s="16">
        <v>538000</v>
      </c>
      <c r="V14" s="47">
        <v>538000</v>
      </c>
      <c r="W14" s="16">
        <v>100</v>
      </c>
      <c r="X14" s="16">
        <v>66852.5</v>
      </c>
      <c r="Y14" s="47">
        <v>66852.5</v>
      </c>
      <c r="Z14" s="16">
        <v>100</v>
      </c>
      <c r="AA14" s="16">
        <v>1812986.88799</v>
      </c>
      <c r="AB14" s="47">
        <v>1723424.6026500002</v>
      </c>
      <c r="AC14" s="16">
        <v>95.059959565438746</v>
      </c>
      <c r="AD14" s="16">
        <v>665096.33100999997</v>
      </c>
      <c r="AE14" s="47">
        <v>664886.33057999995</v>
      </c>
      <c r="AF14" s="16">
        <v>99.968425561800771</v>
      </c>
      <c r="AG14" s="16">
        <v>1482834.8</v>
      </c>
      <c r="AH14" s="47">
        <v>1461361.2932800001</v>
      </c>
      <c r="AI14" s="16">
        <v>98.551861156751926</v>
      </c>
      <c r="AJ14" s="9"/>
    </row>
    <row r="15" spans="1:36" ht="26.65" customHeight="1" x14ac:dyDescent="0.2">
      <c r="A15" s="30"/>
      <c r="B15" s="15" t="s">
        <v>13</v>
      </c>
      <c r="C15" s="16">
        <v>19434869.408500001</v>
      </c>
      <c r="D15" s="47">
        <v>19063872.097319998</v>
      </c>
      <c r="E15" s="16">
        <v>98.091073814894045</v>
      </c>
      <c r="F15" s="16">
        <v>17052026.412870001</v>
      </c>
      <c r="G15" s="47">
        <v>16755550.076579999</v>
      </c>
      <c r="H15" s="16">
        <v>98.261342499057847</v>
      </c>
      <c r="I15" s="16">
        <v>797273</v>
      </c>
      <c r="J15" s="47">
        <v>797273</v>
      </c>
      <c r="K15" s="16">
        <v>100</v>
      </c>
      <c r="L15" s="16">
        <v>16254753.412870001</v>
      </c>
      <c r="M15" s="47">
        <v>15958277.076579999</v>
      </c>
      <c r="N15" s="16">
        <v>98.176063771873274</v>
      </c>
      <c r="O15" s="16"/>
      <c r="P15" s="47"/>
      <c r="Q15" s="16"/>
      <c r="R15" s="16">
        <v>2382842.9956300003</v>
      </c>
      <c r="S15" s="47">
        <v>2308322.0207400001</v>
      </c>
      <c r="T15" s="16">
        <v>96.872602390225978</v>
      </c>
      <c r="U15" s="16">
        <v>538000</v>
      </c>
      <c r="V15" s="47">
        <v>538000</v>
      </c>
      <c r="W15" s="16">
        <v>100</v>
      </c>
      <c r="X15" s="16"/>
      <c r="Y15" s="47"/>
      <c r="Z15" s="16"/>
      <c r="AA15" s="16">
        <v>362008.19562999997</v>
      </c>
      <c r="AB15" s="47">
        <v>308960.72745999997</v>
      </c>
      <c r="AC15" s="16">
        <v>85.34633502490685</v>
      </c>
      <c r="AD15" s="16"/>
      <c r="AE15" s="47"/>
      <c r="AF15" s="16"/>
      <c r="AG15" s="16">
        <v>1482834.8</v>
      </c>
      <c r="AH15" s="47">
        <v>1461361.2932800001</v>
      </c>
      <c r="AI15" s="16">
        <v>98.551861156751926</v>
      </c>
      <c r="AJ15" s="9"/>
    </row>
    <row r="16" spans="1:36" ht="16.5" customHeight="1" x14ac:dyDescent="0.2">
      <c r="A16" s="30"/>
      <c r="B16" s="15" t="s">
        <v>14</v>
      </c>
      <c r="C16" s="16">
        <v>847312.27032000001</v>
      </c>
      <c r="D16" s="47">
        <v>824746.94325999997</v>
      </c>
      <c r="E16" s="16">
        <v>97.336834618070867</v>
      </c>
      <c r="F16" s="16">
        <v>847312.27032000001</v>
      </c>
      <c r="G16" s="47">
        <v>824746.94325999997</v>
      </c>
      <c r="H16" s="16">
        <v>97.336834618070867</v>
      </c>
      <c r="I16" s="16"/>
      <c r="J16" s="47"/>
      <c r="K16" s="16"/>
      <c r="L16" s="16">
        <v>847312.27032000001</v>
      </c>
      <c r="M16" s="47">
        <v>824746.94325999997</v>
      </c>
      <c r="N16" s="16">
        <v>97.336834618070867</v>
      </c>
      <c r="O16" s="16"/>
      <c r="P16" s="47"/>
      <c r="Q16" s="16"/>
      <c r="R16" s="16"/>
      <c r="S16" s="47"/>
      <c r="T16" s="16"/>
      <c r="U16" s="16"/>
      <c r="V16" s="47"/>
      <c r="W16" s="16"/>
      <c r="X16" s="16"/>
      <c r="Y16" s="47"/>
      <c r="Z16" s="16"/>
      <c r="AA16" s="16"/>
      <c r="AB16" s="47"/>
      <c r="AC16" s="16"/>
      <c r="AD16" s="16"/>
      <c r="AE16" s="47"/>
      <c r="AF16" s="16"/>
      <c r="AG16" s="16"/>
      <c r="AH16" s="47"/>
      <c r="AI16" s="16"/>
      <c r="AJ16" s="9"/>
    </row>
    <row r="17" spans="1:36" ht="16.5" customHeight="1" x14ac:dyDescent="0.2">
      <c r="A17" s="30"/>
      <c r="B17" s="15" t="s">
        <v>15</v>
      </c>
      <c r="C17" s="16">
        <v>382879.44601000001</v>
      </c>
      <c r="D17" s="47">
        <v>288014.88553999999</v>
      </c>
      <c r="E17" s="16">
        <v>75.223386510143882</v>
      </c>
      <c r="F17" s="16">
        <v>382879.44601000001</v>
      </c>
      <c r="G17" s="47">
        <v>288014.88553999999</v>
      </c>
      <c r="H17" s="16">
        <v>75.223386510143882</v>
      </c>
      <c r="I17" s="16"/>
      <c r="J17" s="47"/>
      <c r="K17" s="16"/>
      <c r="L17" s="16">
        <v>382879.44601000001</v>
      </c>
      <c r="M17" s="47">
        <v>288014.88553999999</v>
      </c>
      <c r="N17" s="16">
        <v>75.223386510143882</v>
      </c>
      <c r="O17" s="16"/>
      <c r="P17" s="47"/>
      <c r="Q17" s="16"/>
      <c r="R17" s="16"/>
      <c r="S17" s="47"/>
      <c r="T17" s="16"/>
      <c r="U17" s="16"/>
      <c r="V17" s="47"/>
      <c r="W17" s="16"/>
      <c r="X17" s="16"/>
      <c r="Y17" s="47"/>
      <c r="Z17" s="16"/>
      <c r="AA17" s="16"/>
      <c r="AB17" s="47"/>
      <c r="AC17" s="16"/>
      <c r="AD17" s="16"/>
      <c r="AE17" s="47"/>
      <c r="AF17" s="16"/>
      <c r="AG17" s="16"/>
      <c r="AH17" s="47"/>
      <c r="AI17" s="16"/>
      <c r="AJ17" s="9"/>
    </row>
    <row r="18" spans="1:36" ht="16.5" customHeight="1" x14ac:dyDescent="0.2">
      <c r="A18" s="30"/>
      <c r="B18" s="15" t="s">
        <v>16</v>
      </c>
      <c r="C18" s="16">
        <v>250675.20105</v>
      </c>
      <c r="D18" s="47">
        <v>249368.72934000002</v>
      </c>
      <c r="E18" s="16">
        <v>99.478818924038919</v>
      </c>
      <c r="F18" s="16">
        <v>127816.40608</v>
      </c>
      <c r="G18" s="47">
        <v>126627.57326</v>
      </c>
      <c r="H18" s="16">
        <v>99.069890277421891</v>
      </c>
      <c r="I18" s="16"/>
      <c r="J18" s="47"/>
      <c r="K18" s="16"/>
      <c r="L18" s="16">
        <v>127816.40608</v>
      </c>
      <c r="M18" s="47">
        <v>126627.57326</v>
      </c>
      <c r="N18" s="16">
        <v>99.069890277421891</v>
      </c>
      <c r="O18" s="16"/>
      <c r="P18" s="47"/>
      <c r="Q18" s="16"/>
      <c r="R18" s="16">
        <v>122858.79497</v>
      </c>
      <c r="S18" s="47">
        <v>122741.15608</v>
      </c>
      <c r="T18" s="16">
        <v>99.90424870272517</v>
      </c>
      <c r="U18" s="16"/>
      <c r="V18" s="47"/>
      <c r="W18" s="16"/>
      <c r="X18" s="16"/>
      <c r="Y18" s="47"/>
      <c r="Z18" s="16"/>
      <c r="AA18" s="16">
        <v>122858.79497</v>
      </c>
      <c r="AB18" s="47">
        <v>122741.15608</v>
      </c>
      <c r="AC18" s="16">
        <v>99.90424870272517</v>
      </c>
      <c r="AD18" s="16"/>
      <c r="AE18" s="47"/>
      <c r="AF18" s="16"/>
      <c r="AG18" s="16"/>
      <c r="AH18" s="47"/>
      <c r="AI18" s="16"/>
      <c r="AJ18" s="9"/>
    </row>
    <row r="19" spans="1:36" ht="16.5" customHeight="1" x14ac:dyDescent="0.2">
      <c r="A19" s="30"/>
      <c r="B19" s="15" t="s">
        <v>17</v>
      </c>
      <c r="C19" s="16">
        <v>334.98655000000002</v>
      </c>
      <c r="D19" s="47">
        <v>334.98655000000002</v>
      </c>
      <c r="E19" s="16">
        <v>100</v>
      </c>
      <c r="F19" s="16">
        <v>334.98655000000002</v>
      </c>
      <c r="G19" s="47">
        <v>334.98655000000002</v>
      </c>
      <c r="H19" s="16">
        <v>100</v>
      </c>
      <c r="I19" s="16"/>
      <c r="J19" s="47"/>
      <c r="K19" s="16"/>
      <c r="L19" s="16">
        <v>334.98655000000002</v>
      </c>
      <c r="M19" s="47">
        <v>334.98655000000002</v>
      </c>
      <c r="N19" s="16">
        <v>100</v>
      </c>
      <c r="O19" s="16"/>
      <c r="P19" s="47"/>
      <c r="Q19" s="16"/>
      <c r="R19" s="16"/>
      <c r="S19" s="47"/>
      <c r="T19" s="16"/>
      <c r="U19" s="16"/>
      <c r="V19" s="47"/>
      <c r="W19" s="16"/>
      <c r="X19" s="16"/>
      <c r="Y19" s="47"/>
      <c r="Z19" s="16"/>
      <c r="AA19" s="16"/>
      <c r="AB19" s="47"/>
      <c r="AC19" s="16"/>
      <c r="AD19" s="16"/>
      <c r="AE19" s="47"/>
      <c r="AF19" s="16"/>
      <c r="AG19" s="16"/>
      <c r="AH19" s="47"/>
      <c r="AI19" s="16"/>
      <c r="AJ19" s="9"/>
    </row>
    <row r="20" spans="1:36" ht="16.5" customHeight="1" x14ac:dyDescent="0.2">
      <c r="A20" s="30"/>
      <c r="B20" s="15" t="s">
        <v>18</v>
      </c>
      <c r="C20" s="16">
        <v>98448.253280000004</v>
      </c>
      <c r="D20" s="47">
        <v>93827.992459999994</v>
      </c>
      <c r="E20" s="16">
        <v>95.306914377790562</v>
      </c>
      <c r="F20" s="16">
        <v>98448.253280000004</v>
      </c>
      <c r="G20" s="47">
        <v>93827.992459999994</v>
      </c>
      <c r="H20" s="16">
        <v>95.306914377790562</v>
      </c>
      <c r="I20" s="16"/>
      <c r="J20" s="47"/>
      <c r="K20" s="16"/>
      <c r="L20" s="16">
        <v>98448.253280000004</v>
      </c>
      <c r="M20" s="47">
        <v>93827.992459999994</v>
      </c>
      <c r="N20" s="16">
        <v>95.306914377790562</v>
      </c>
      <c r="O20" s="16"/>
      <c r="P20" s="47"/>
      <c r="Q20" s="16"/>
      <c r="R20" s="16"/>
      <c r="S20" s="47"/>
      <c r="T20" s="16"/>
      <c r="U20" s="16"/>
      <c r="V20" s="47"/>
      <c r="W20" s="16"/>
      <c r="X20" s="16"/>
      <c r="Y20" s="47"/>
      <c r="Z20" s="16"/>
      <c r="AA20" s="16"/>
      <c r="AB20" s="47"/>
      <c r="AC20" s="16"/>
      <c r="AD20" s="16"/>
      <c r="AE20" s="47"/>
      <c r="AF20" s="16"/>
      <c r="AG20" s="16"/>
      <c r="AH20" s="47"/>
      <c r="AI20" s="16"/>
      <c r="AJ20" s="9"/>
    </row>
    <row r="21" spans="1:36" ht="16.5" customHeight="1" x14ac:dyDescent="0.2">
      <c r="A21" s="30"/>
      <c r="B21" s="15" t="s">
        <v>19</v>
      </c>
      <c r="C21" s="16">
        <v>546781.52411</v>
      </c>
      <c r="D21" s="47">
        <v>517875.81410999998</v>
      </c>
      <c r="E21" s="16">
        <v>94.713480846477012</v>
      </c>
      <c r="F21" s="16">
        <v>546781.52411</v>
      </c>
      <c r="G21" s="47">
        <v>517875.81410999998</v>
      </c>
      <c r="H21" s="16">
        <v>94.713480846477012</v>
      </c>
      <c r="I21" s="16"/>
      <c r="J21" s="47"/>
      <c r="K21" s="16"/>
      <c r="L21" s="16">
        <v>546781.52411</v>
      </c>
      <c r="M21" s="47">
        <v>517875.81410999998</v>
      </c>
      <c r="N21" s="16">
        <v>94.713480846477012</v>
      </c>
      <c r="O21" s="16"/>
      <c r="P21" s="47"/>
      <c r="Q21" s="16"/>
      <c r="R21" s="16"/>
      <c r="S21" s="47"/>
      <c r="T21" s="16"/>
      <c r="U21" s="16"/>
      <c r="V21" s="47"/>
      <c r="W21" s="16"/>
      <c r="X21" s="16"/>
      <c r="Y21" s="47"/>
      <c r="Z21" s="16"/>
      <c r="AA21" s="16"/>
      <c r="AB21" s="47"/>
      <c r="AC21" s="16"/>
      <c r="AD21" s="16"/>
      <c r="AE21" s="47"/>
      <c r="AF21" s="16"/>
      <c r="AG21" s="16"/>
      <c r="AH21" s="47"/>
      <c r="AI21" s="16"/>
      <c r="AJ21" s="9"/>
    </row>
    <row r="22" spans="1:36" ht="16.5" customHeight="1" x14ac:dyDescent="0.2">
      <c r="A22" s="30"/>
      <c r="B22" s="15" t="s">
        <v>20</v>
      </c>
      <c r="C22" s="16">
        <v>1204021.9569999999</v>
      </c>
      <c r="D22" s="47">
        <v>1204021.9569999999</v>
      </c>
      <c r="E22" s="16">
        <v>100</v>
      </c>
      <c r="F22" s="16">
        <v>666021.95700000005</v>
      </c>
      <c r="G22" s="47">
        <v>666021.95700000005</v>
      </c>
      <c r="H22" s="16">
        <v>100</v>
      </c>
      <c r="I22" s="16">
        <v>664527</v>
      </c>
      <c r="J22" s="47">
        <v>664527</v>
      </c>
      <c r="K22" s="16">
        <v>100</v>
      </c>
      <c r="L22" s="16">
        <v>1494.9570000000001</v>
      </c>
      <c r="M22" s="47">
        <v>1494.9570000000001</v>
      </c>
      <c r="N22" s="16">
        <v>100</v>
      </c>
      <c r="O22" s="16"/>
      <c r="P22" s="47"/>
      <c r="Q22" s="16"/>
      <c r="R22" s="16">
        <v>538000</v>
      </c>
      <c r="S22" s="47">
        <v>538000</v>
      </c>
      <c r="T22" s="16">
        <v>100</v>
      </c>
      <c r="U22" s="16">
        <v>538000</v>
      </c>
      <c r="V22" s="47">
        <v>538000</v>
      </c>
      <c r="W22" s="16">
        <v>100</v>
      </c>
      <c r="X22" s="16"/>
      <c r="Y22" s="47"/>
      <c r="Z22" s="16"/>
      <c r="AA22" s="16"/>
      <c r="AB22" s="47"/>
      <c r="AC22" s="16"/>
      <c r="AD22" s="16"/>
      <c r="AE22" s="47"/>
      <c r="AF22" s="16"/>
      <c r="AG22" s="16"/>
      <c r="AH22" s="47"/>
      <c r="AI22" s="16"/>
      <c r="AJ22" s="9"/>
    </row>
    <row r="23" spans="1:36" ht="16.5" customHeight="1" x14ac:dyDescent="0.2">
      <c r="A23" s="30"/>
      <c r="B23" s="15" t="s">
        <v>21</v>
      </c>
      <c r="C23" s="16">
        <v>251432.83075000002</v>
      </c>
      <c r="D23" s="47">
        <v>195921.87961999999</v>
      </c>
      <c r="E23" s="16">
        <v>77.922154809928287</v>
      </c>
      <c r="F23" s="16">
        <v>29236.173050000001</v>
      </c>
      <c r="G23" s="47">
        <v>26655.021199999999</v>
      </c>
      <c r="H23" s="16">
        <v>91.171375796737522</v>
      </c>
      <c r="I23" s="16"/>
      <c r="J23" s="47"/>
      <c r="K23" s="16"/>
      <c r="L23" s="16">
        <v>29236.173050000001</v>
      </c>
      <c r="M23" s="47">
        <v>26655.021199999999</v>
      </c>
      <c r="N23" s="16">
        <v>91.171375796737522</v>
      </c>
      <c r="O23" s="16"/>
      <c r="P23" s="47"/>
      <c r="Q23" s="16"/>
      <c r="R23" s="16">
        <v>222196.65770000001</v>
      </c>
      <c r="S23" s="47">
        <v>169266.85842</v>
      </c>
      <c r="T23" s="16">
        <v>76.178849930558613</v>
      </c>
      <c r="U23" s="16"/>
      <c r="V23" s="47"/>
      <c r="W23" s="16"/>
      <c r="X23" s="16"/>
      <c r="Y23" s="47"/>
      <c r="Z23" s="16"/>
      <c r="AA23" s="16">
        <v>222196.65770000001</v>
      </c>
      <c r="AB23" s="47">
        <v>169266.85842</v>
      </c>
      <c r="AC23" s="16">
        <v>76.178849930558613</v>
      </c>
      <c r="AD23" s="16"/>
      <c r="AE23" s="47"/>
      <c r="AF23" s="16"/>
      <c r="AG23" s="16"/>
      <c r="AH23" s="47"/>
      <c r="AI23" s="16"/>
      <c r="AJ23" s="9"/>
    </row>
    <row r="24" spans="1:36" ht="16.5" customHeight="1" x14ac:dyDescent="0.2">
      <c r="A24" s="30"/>
      <c r="B24" s="15" t="s">
        <v>22</v>
      </c>
      <c r="C24" s="16">
        <v>584547.01783000003</v>
      </c>
      <c r="D24" s="47">
        <v>538453.66469999996</v>
      </c>
      <c r="E24" s="16">
        <v>92.114688515371896</v>
      </c>
      <c r="F24" s="16">
        <v>584547.01783000003</v>
      </c>
      <c r="G24" s="47">
        <v>538453.66469999996</v>
      </c>
      <c r="H24" s="16">
        <v>92.114688515371896</v>
      </c>
      <c r="I24" s="16"/>
      <c r="J24" s="47"/>
      <c r="K24" s="16"/>
      <c r="L24" s="16">
        <v>584547.01783000003</v>
      </c>
      <c r="M24" s="47">
        <v>538453.66469999996</v>
      </c>
      <c r="N24" s="16">
        <v>92.114688515371896</v>
      </c>
      <c r="O24" s="16"/>
      <c r="P24" s="47"/>
      <c r="Q24" s="16"/>
      <c r="R24" s="16"/>
      <c r="S24" s="47"/>
      <c r="T24" s="16"/>
      <c r="U24" s="16"/>
      <c r="V24" s="47"/>
      <c r="W24" s="16"/>
      <c r="X24" s="16"/>
      <c r="Y24" s="47"/>
      <c r="Z24" s="16"/>
      <c r="AA24" s="16"/>
      <c r="AB24" s="47"/>
      <c r="AC24" s="16"/>
      <c r="AD24" s="16"/>
      <c r="AE24" s="47"/>
      <c r="AF24" s="16"/>
      <c r="AG24" s="16"/>
      <c r="AH24" s="47"/>
      <c r="AI24" s="16"/>
      <c r="AJ24" s="9"/>
    </row>
    <row r="25" spans="1:36" ht="16.5" customHeight="1" x14ac:dyDescent="0.2">
      <c r="A25" s="30"/>
      <c r="B25" s="15" t="s">
        <v>23</v>
      </c>
      <c r="C25" s="16">
        <v>295099.70857000002</v>
      </c>
      <c r="D25" s="47">
        <v>292035.95676999999</v>
      </c>
      <c r="E25" s="16">
        <v>98.961790977413571</v>
      </c>
      <c r="F25" s="16">
        <v>295099.70857000002</v>
      </c>
      <c r="G25" s="47">
        <v>292035.95676999999</v>
      </c>
      <c r="H25" s="16">
        <v>98.961790977413571</v>
      </c>
      <c r="I25" s="16"/>
      <c r="J25" s="47"/>
      <c r="K25" s="16"/>
      <c r="L25" s="16">
        <v>295099.70857000002</v>
      </c>
      <c r="M25" s="47">
        <v>292035.95676999999</v>
      </c>
      <c r="N25" s="16">
        <v>98.961790977413571</v>
      </c>
      <c r="O25" s="16"/>
      <c r="P25" s="47"/>
      <c r="Q25" s="16"/>
      <c r="R25" s="16"/>
      <c r="S25" s="47"/>
      <c r="T25" s="16"/>
      <c r="U25" s="16"/>
      <c r="V25" s="47"/>
      <c r="W25" s="16"/>
      <c r="X25" s="16"/>
      <c r="Y25" s="47"/>
      <c r="Z25" s="16"/>
      <c r="AA25" s="16"/>
      <c r="AB25" s="47"/>
      <c r="AC25" s="16"/>
      <c r="AD25" s="16"/>
      <c r="AE25" s="47"/>
      <c r="AF25" s="16"/>
      <c r="AG25" s="16"/>
      <c r="AH25" s="47"/>
      <c r="AI25" s="16"/>
      <c r="AJ25" s="9"/>
    </row>
    <row r="26" spans="1:36" ht="16.5" customHeight="1" x14ac:dyDescent="0.2">
      <c r="A26" s="56"/>
      <c r="B26" s="15" t="s">
        <v>24</v>
      </c>
      <c r="C26" s="16">
        <v>10165098.307360001</v>
      </c>
      <c r="D26" s="47">
        <v>10113804.09656</v>
      </c>
      <c r="E26" s="16">
        <v>99.495388935266249</v>
      </c>
      <c r="F26" s="16">
        <v>10165098.307360001</v>
      </c>
      <c r="G26" s="47">
        <v>10113804.09656</v>
      </c>
      <c r="H26" s="16">
        <v>99.495388935266249</v>
      </c>
      <c r="I26" s="16">
        <v>132746</v>
      </c>
      <c r="J26" s="47">
        <v>132746</v>
      </c>
      <c r="K26" s="16">
        <v>100</v>
      </c>
      <c r="L26" s="16">
        <v>10032352.307360001</v>
      </c>
      <c r="M26" s="47">
        <v>9981058.0965599995</v>
      </c>
      <c r="N26" s="16">
        <v>99.488712026566589</v>
      </c>
      <c r="O26" s="16"/>
      <c r="P26" s="47"/>
      <c r="Q26" s="16"/>
      <c r="R26" s="16"/>
      <c r="S26" s="47"/>
      <c r="T26" s="16"/>
      <c r="U26" s="16"/>
      <c r="V26" s="47"/>
      <c r="W26" s="16"/>
      <c r="X26" s="16"/>
      <c r="Y26" s="47"/>
      <c r="Z26" s="16"/>
      <c r="AA26" s="16"/>
      <c r="AB26" s="47"/>
      <c r="AC26" s="16"/>
      <c r="AD26" s="16"/>
      <c r="AE26" s="47"/>
      <c r="AF26" s="16"/>
      <c r="AG26" s="16"/>
      <c r="AH26" s="47"/>
      <c r="AI26" s="16"/>
      <c r="AJ26" s="9"/>
    </row>
    <row r="27" spans="1:36" ht="16.5" customHeight="1" x14ac:dyDescent="0.2">
      <c r="A27" s="30"/>
      <c r="B27" s="15" t="s">
        <v>25</v>
      </c>
      <c r="C27" s="16">
        <v>181511.46869000001</v>
      </c>
      <c r="D27" s="47">
        <v>165153.29506999999</v>
      </c>
      <c r="E27" s="16">
        <v>90.987801631456236</v>
      </c>
      <c r="F27" s="16">
        <v>181511.46869000001</v>
      </c>
      <c r="G27" s="47">
        <v>165153.29506999999</v>
      </c>
      <c r="H27" s="16">
        <v>90.987801631456236</v>
      </c>
      <c r="I27" s="16"/>
      <c r="J27" s="47"/>
      <c r="K27" s="16"/>
      <c r="L27" s="16">
        <v>181511.46869000001</v>
      </c>
      <c r="M27" s="47">
        <v>165153.29506999999</v>
      </c>
      <c r="N27" s="16">
        <v>90.987801631456236</v>
      </c>
      <c r="O27" s="16"/>
      <c r="P27" s="47"/>
      <c r="Q27" s="16"/>
      <c r="R27" s="16"/>
      <c r="S27" s="47"/>
      <c r="T27" s="16"/>
      <c r="U27" s="16"/>
      <c r="V27" s="47"/>
      <c r="W27" s="16"/>
      <c r="X27" s="16"/>
      <c r="Y27" s="47"/>
      <c r="Z27" s="16"/>
      <c r="AA27" s="16"/>
      <c r="AB27" s="47"/>
      <c r="AC27" s="16"/>
      <c r="AD27" s="16"/>
      <c r="AE27" s="47"/>
      <c r="AF27" s="16"/>
      <c r="AG27" s="16"/>
      <c r="AH27" s="47"/>
      <c r="AI27" s="16"/>
      <c r="AJ27" s="9"/>
    </row>
    <row r="28" spans="1:36" ht="16.5" customHeight="1" x14ac:dyDescent="0.2">
      <c r="A28" s="30"/>
      <c r="B28" s="15" t="s">
        <v>26</v>
      </c>
      <c r="C28" s="16">
        <v>821470.73033000005</v>
      </c>
      <c r="D28" s="47">
        <v>820201.91631</v>
      </c>
      <c r="E28" s="16">
        <v>99.845543611822862</v>
      </c>
      <c r="F28" s="16">
        <v>819941.82111000002</v>
      </c>
      <c r="G28" s="47">
        <v>818673.00708999997</v>
      </c>
      <c r="H28" s="16">
        <v>99.845255603832669</v>
      </c>
      <c r="I28" s="16"/>
      <c r="J28" s="47"/>
      <c r="K28" s="16"/>
      <c r="L28" s="16">
        <v>819941.82111000002</v>
      </c>
      <c r="M28" s="47">
        <v>818673.00708999997</v>
      </c>
      <c r="N28" s="16">
        <v>99.845255603832669</v>
      </c>
      <c r="O28" s="16"/>
      <c r="P28" s="47"/>
      <c r="Q28" s="16"/>
      <c r="R28" s="16">
        <v>1528.90922</v>
      </c>
      <c r="S28" s="47">
        <v>1528.90922</v>
      </c>
      <c r="T28" s="16">
        <v>100</v>
      </c>
      <c r="U28" s="16"/>
      <c r="V28" s="47"/>
      <c r="W28" s="16"/>
      <c r="X28" s="16"/>
      <c r="Y28" s="47"/>
      <c r="Z28" s="16"/>
      <c r="AA28" s="16">
        <v>1528.90922</v>
      </c>
      <c r="AB28" s="47">
        <v>1528.90922</v>
      </c>
      <c r="AC28" s="16">
        <v>100</v>
      </c>
      <c r="AD28" s="16"/>
      <c r="AE28" s="47"/>
      <c r="AF28" s="16"/>
      <c r="AG28" s="16"/>
      <c r="AH28" s="47"/>
      <c r="AI28" s="16"/>
      <c r="AJ28" s="9"/>
    </row>
    <row r="29" spans="1:36" ht="16.5" customHeight="1" x14ac:dyDescent="0.2">
      <c r="A29" s="30"/>
      <c r="B29" s="15" t="s">
        <v>27</v>
      </c>
      <c r="C29" s="16">
        <v>7118.7596000000003</v>
      </c>
      <c r="D29" s="47">
        <v>3263.1982400000002</v>
      </c>
      <c r="E29" s="16">
        <v>45.839421800393424</v>
      </c>
      <c r="F29" s="16">
        <v>7118.7596000000003</v>
      </c>
      <c r="G29" s="47">
        <v>3263.1982400000002</v>
      </c>
      <c r="H29" s="16">
        <v>45.839421800393424</v>
      </c>
      <c r="I29" s="16"/>
      <c r="J29" s="47"/>
      <c r="K29" s="16"/>
      <c r="L29" s="16">
        <v>7118.7596000000003</v>
      </c>
      <c r="M29" s="47">
        <v>3263.1982400000002</v>
      </c>
      <c r="N29" s="16">
        <v>45.839421800393424</v>
      </c>
      <c r="O29" s="16"/>
      <c r="P29" s="47"/>
      <c r="Q29" s="16"/>
      <c r="R29" s="16"/>
      <c r="S29" s="47"/>
      <c r="T29" s="16"/>
      <c r="U29" s="16"/>
      <c r="V29" s="47"/>
      <c r="W29" s="16"/>
      <c r="X29" s="16"/>
      <c r="Y29" s="47"/>
      <c r="Z29" s="16"/>
      <c r="AA29" s="16"/>
      <c r="AB29" s="47"/>
      <c r="AC29" s="16"/>
      <c r="AD29" s="16"/>
      <c r="AE29" s="47"/>
      <c r="AF29" s="16"/>
      <c r="AG29" s="16"/>
      <c r="AH29" s="47"/>
      <c r="AI29" s="16"/>
      <c r="AJ29" s="9"/>
    </row>
    <row r="30" spans="1:36" ht="16.5" customHeight="1" x14ac:dyDescent="0.2">
      <c r="A30" s="30"/>
      <c r="B30" s="15" t="s">
        <v>28</v>
      </c>
      <c r="C30" s="16">
        <v>10023.83374</v>
      </c>
      <c r="D30" s="47">
        <v>9023.8037399999994</v>
      </c>
      <c r="E30" s="16">
        <v>90.023477783660837</v>
      </c>
      <c r="F30" s="16">
        <v>1000</v>
      </c>
      <c r="G30" s="47">
        <v>0</v>
      </c>
      <c r="H30" s="16">
        <v>0</v>
      </c>
      <c r="I30" s="16"/>
      <c r="J30" s="47"/>
      <c r="K30" s="16"/>
      <c r="L30" s="16">
        <v>1000</v>
      </c>
      <c r="M30" s="47">
        <v>0</v>
      </c>
      <c r="N30" s="16">
        <v>0</v>
      </c>
      <c r="O30" s="16"/>
      <c r="P30" s="47"/>
      <c r="Q30" s="16"/>
      <c r="R30" s="16">
        <v>9023.83374</v>
      </c>
      <c r="S30" s="47">
        <v>9023.8037399999994</v>
      </c>
      <c r="T30" s="16">
        <v>99.999667547066309</v>
      </c>
      <c r="U30" s="16"/>
      <c r="V30" s="47"/>
      <c r="W30" s="16"/>
      <c r="X30" s="16"/>
      <c r="Y30" s="47"/>
      <c r="Z30" s="16"/>
      <c r="AA30" s="16">
        <v>9023.83374</v>
      </c>
      <c r="AB30" s="47">
        <v>9023.8037399999994</v>
      </c>
      <c r="AC30" s="16">
        <v>99.999667547066309</v>
      </c>
      <c r="AD30" s="16"/>
      <c r="AE30" s="47"/>
      <c r="AF30" s="16"/>
      <c r="AG30" s="16"/>
      <c r="AH30" s="47"/>
      <c r="AI30" s="16"/>
      <c r="AJ30" s="9"/>
    </row>
    <row r="31" spans="1:36" ht="16.5" customHeight="1" x14ac:dyDescent="0.2">
      <c r="A31" s="30"/>
      <c r="B31" s="15" t="s">
        <v>29</v>
      </c>
      <c r="C31" s="16">
        <v>442837.76468999998</v>
      </c>
      <c r="D31" s="47">
        <v>427423.97964999999</v>
      </c>
      <c r="E31" s="16">
        <v>96.519315589358072</v>
      </c>
      <c r="F31" s="16">
        <v>442837.76468999998</v>
      </c>
      <c r="G31" s="47">
        <v>427423.97964999999</v>
      </c>
      <c r="H31" s="16">
        <v>96.519315589358072</v>
      </c>
      <c r="I31" s="16"/>
      <c r="J31" s="47"/>
      <c r="K31" s="16"/>
      <c r="L31" s="16">
        <v>442837.76468999998</v>
      </c>
      <c r="M31" s="47">
        <v>427423.97964999999</v>
      </c>
      <c r="N31" s="16">
        <v>96.519315589358072</v>
      </c>
      <c r="O31" s="16"/>
      <c r="P31" s="47"/>
      <c r="Q31" s="16"/>
      <c r="R31" s="16"/>
      <c r="S31" s="47"/>
      <c r="T31" s="16"/>
      <c r="U31" s="16"/>
      <c r="V31" s="47"/>
      <c r="W31" s="16"/>
      <c r="X31" s="16"/>
      <c r="Y31" s="47"/>
      <c r="Z31" s="16"/>
      <c r="AA31" s="16"/>
      <c r="AB31" s="47"/>
      <c r="AC31" s="16"/>
      <c r="AD31" s="16"/>
      <c r="AE31" s="47"/>
      <c r="AF31" s="16"/>
      <c r="AG31" s="16"/>
      <c r="AH31" s="47"/>
      <c r="AI31" s="16"/>
      <c r="AJ31" s="9"/>
    </row>
    <row r="32" spans="1:36" ht="16.5" customHeight="1" x14ac:dyDescent="0.2">
      <c r="A32" s="30"/>
      <c r="B32" s="15" t="s">
        <v>30</v>
      </c>
      <c r="C32" s="16">
        <v>198012.54861999999</v>
      </c>
      <c r="D32" s="47">
        <v>194620.23744999999</v>
      </c>
      <c r="E32" s="16">
        <v>98.286820106280189</v>
      </c>
      <c r="F32" s="16">
        <v>191612.54861999999</v>
      </c>
      <c r="G32" s="47">
        <v>188220.23744999999</v>
      </c>
      <c r="H32" s="16">
        <v>98.229598638277324</v>
      </c>
      <c r="I32" s="16"/>
      <c r="J32" s="47"/>
      <c r="K32" s="16"/>
      <c r="L32" s="16">
        <v>191612.54861999999</v>
      </c>
      <c r="M32" s="47">
        <v>188220.23744999999</v>
      </c>
      <c r="N32" s="16">
        <v>98.229598638277324</v>
      </c>
      <c r="O32" s="16"/>
      <c r="P32" s="47"/>
      <c r="Q32" s="16"/>
      <c r="R32" s="16">
        <v>6400</v>
      </c>
      <c r="S32" s="47">
        <v>6400</v>
      </c>
      <c r="T32" s="16">
        <v>100</v>
      </c>
      <c r="U32" s="16"/>
      <c r="V32" s="47"/>
      <c r="W32" s="16"/>
      <c r="X32" s="16"/>
      <c r="Y32" s="47"/>
      <c r="Z32" s="16"/>
      <c r="AA32" s="16">
        <v>6400</v>
      </c>
      <c r="AB32" s="47">
        <v>6400</v>
      </c>
      <c r="AC32" s="16">
        <v>100</v>
      </c>
      <c r="AD32" s="16"/>
      <c r="AE32" s="47"/>
      <c r="AF32" s="16"/>
      <c r="AG32" s="16"/>
      <c r="AH32" s="47"/>
      <c r="AI32" s="16"/>
      <c r="AJ32" s="9"/>
    </row>
    <row r="33" spans="1:36" ht="16.5" customHeight="1" x14ac:dyDescent="0.2">
      <c r="A33" s="30"/>
      <c r="B33" s="15" t="s">
        <v>31</v>
      </c>
      <c r="C33" s="16">
        <v>3147262.8</v>
      </c>
      <c r="D33" s="47">
        <v>3125778.76095</v>
      </c>
      <c r="E33" s="16">
        <v>99.31737384466274</v>
      </c>
      <c r="F33" s="16">
        <v>1664428</v>
      </c>
      <c r="G33" s="47">
        <v>1664417.4676699999</v>
      </c>
      <c r="H33" s="16">
        <v>99.999367210236784</v>
      </c>
      <c r="I33" s="16"/>
      <c r="J33" s="47"/>
      <c r="K33" s="16"/>
      <c r="L33" s="16">
        <v>1664428</v>
      </c>
      <c r="M33" s="47">
        <v>1664417.4676699999</v>
      </c>
      <c r="N33" s="16">
        <v>99.999367210236784</v>
      </c>
      <c r="O33" s="16"/>
      <c r="P33" s="47"/>
      <c r="Q33" s="16"/>
      <c r="R33" s="16">
        <v>1482834.8</v>
      </c>
      <c r="S33" s="47">
        <v>1461361.2932800001</v>
      </c>
      <c r="T33" s="16">
        <v>98.551861156751926</v>
      </c>
      <c r="U33" s="16"/>
      <c r="V33" s="47"/>
      <c r="W33" s="16"/>
      <c r="X33" s="16"/>
      <c r="Y33" s="47"/>
      <c r="Z33" s="16"/>
      <c r="AA33" s="16"/>
      <c r="AB33" s="47"/>
      <c r="AC33" s="16"/>
      <c r="AD33" s="16"/>
      <c r="AE33" s="47"/>
      <c r="AF33" s="16"/>
      <c r="AG33" s="16">
        <v>1482834.8</v>
      </c>
      <c r="AH33" s="47">
        <v>1461361.2932800001</v>
      </c>
      <c r="AI33" s="16">
        <v>98.551861156751926</v>
      </c>
      <c r="AJ33" s="9"/>
    </row>
    <row r="34" spans="1:36" ht="26.65" customHeight="1" x14ac:dyDescent="0.2">
      <c r="A34" s="30"/>
      <c r="B34" s="15" t="s">
        <v>32</v>
      </c>
      <c r="C34" s="16">
        <v>7129539.6039300002</v>
      </c>
      <c r="D34" s="47">
        <v>6773999.8561300002</v>
      </c>
      <c r="E34" s="16">
        <v>95.013145763240914</v>
      </c>
      <c r="F34" s="16">
        <v>6389265.0804900005</v>
      </c>
      <c r="G34" s="47">
        <v>6033725.5763700008</v>
      </c>
      <c r="H34" s="16">
        <v>94.435361506510958</v>
      </c>
      <c r="I34" s="16">
        <v>426731.47422999999</v>
      </c>
      <c r="J34" s="47">
        <v>418203.81034999999</v>
      </c>
      <c r="K34" s="16">
        <v>98.001632315641245</v>
      </c>
      <c r="L34" s="16">
        <v>5962533.6062599998</v>
      </c>
      <c r="M34" s="47">
        <v>5615521.76602</v>
      </c>
      <c r="N34" s="16">
        <v>94.180127724971214</v>
      </c>
      <c r="O34" s="16"/>
      <c r="P34" s="47"/>
      <c r="Q34" s="16"/>
      <c r="R34" s="16">
        <v>740274.52344000002</v>
      </c>
      <c r="S34" s="47">
        <v>740274.27976000006</v>
      </c>
      <c r="T34" s="16">
        <v>99.999967082481945</v>
      </c>
      <c r="U34" s="16"/>
      <c r="V34" s="47"/>
      <c r="W34" s="16"/>
      <c r="X34" s="16">
        <v>66852.5</v>
      </c>
      <c r="Y34" s="47">
        <v>66852.5</v>
      </c>
      <c r="Z34" s="16">
        <v>100</v>
      </c>
      <c r="AA34" s="16">
        <v>463703.83110000001</v>
      </c>
      <c r="AB34" s="47">
        <v>463703.58785000001</v>
      </c>
      <c r="AC34" s="16">
        <v>99.999947541947321</v>
      </c>
      <c r="AD34" s="16">
        <v>209718.19234000001</v>
      </c>
      <c r="AE34" s="47">
        <v>209718.19190999999</v>
      </c>
      <c r="AF34" s="16">
        <v>99.999999794962946</v>
      </c>
      <c r="AG34" s="16"/>
      <c r="AH34" s="47"/>
      <c r="AI34" s="16"/>
      <c r="AJ34" s="9"/>
    </row>
    <row r="35" spans="1:36" ht="16.5" customHeight="1" x14ac:dyDescent="0.2">
      <c r="A35" s="30"/>
      <c r="B35" s="15" t="s">
        <v>33</v>
      </c>
      <c r="C35" s="16">
        <v>652904.64277000003</v>
      </c>
      <c r="D35" s="47">
        <v>647720.09568000003</v>
      </c>
      <c r="E35" s="16">
        <v>99.205925835049342</v>
      </c>
      <c r="F35" s="16">
        <v>652904.64277000003</v>
      </c>
      <c r="G35" s="47">
        <v>647720.09568000003</v>
      </c>
      <c r="H35" s="16">
        <v>99.205925835049342</v>
      </c>
      <c r="I35" s="16">
        <v>29600</v>
      </c>
      <c r="J35" s="47">
        <v>29600</v>
      </c>
      <c r="K35" s="16">
        <v>100</v>
      </c>
      <c r="L35" s="16">
        <v>623304.64277000003</v>
      </c>
      <c r="M35" s="47">
        <v>618120.09568000003</v>
      </c>
      <c r="N35" s="16">
        <v>99.168216192493034</v>
      </c>
      <c r="O35" s="16"/>
      <c r="P35" s="47"/>
      <c r="Q35" s="16"/>
      <c r="R35" s="16"/>
      <c r="S35" s="47"/>
      <c r="T35" s="16"/>
      <c r="U35" s="16"/>
      <c r="V35" s="47"/>
      <c r="W35" s="16"/>
      <c r="X35" s="16"/>
      <c r="Y35" s="47"/>
      <c r="Z35" s="16"/>
      <c r="AA35" s="16"/>
      <c r="AB35" s="47"/>
      <c r="AC35" s="16"/>
      <c r="AD35" s="16"/>
      <c r="AE35" s="47"/>
      <c r="AF35" s="16"/>
      <c r="AG35" s="16"/>
      <c r="AH35" s="47"/>
      <c r="AI35" s="16"/>
      <c r="AJ35" s="9"/>
    </row>
    <row r="36" spans="1:36" ht="16.5" customHeight="1" x14ac:dyDescent="0.2">
      <c r="A36" s="30"/>
      <c r="B36" s="15" t="s">
        <v>34</v>
      </c>
      <c r="C36" s="16">
        <v>402036.88496</v>
      </c>
      <c r="D36" s="47">
        <v>378199.66658000002</v>
      </c>
      <c r="E36" s="16">
        <v>94.070887704153904</v>
      </c>
      <c r="F36" s="16">
        <v>335184.38496</v>
      </c>
      <c r="G36" s="47">
        <v>311347.16658000002</v>
      </c>
      <c r="H36" s="16">
        <v>92.88832670923955</v>
      </c>
      <c r="I36" s="16"/>
      <c r="J36" s="47"/>
      <c r="K36" s="16"/>
      <c r="L36" s="16">
        <v>335184.38496</v>
      </c>
      <c r="M36" s="47">
        <v>311347.16658000002</v>
      </c>
      <c r="N36" s="16">
        <v>92.88832670923955</v>
      </c>
      <c r="O36" s="16"/>
      <c r="P36" s="47"/>
      <c r="Q36" s="16"/>
      <c r="R36" s="16">
        <v>66852.5</v>
      </c>
      <c r="S36" s="47">
        <v>66852.5</v>
      </c>
      <c r="T36" s="16">
        <v>100</v>
      </c>
      <c r="U36" s="16"/>
      <c r="V36" s="47"/>
      <c r="W36" s="16"/>
      <c r="X36" s="16">
        <v>66852.5</v>
      </c>
      <c r="Y36" s="47">
        <v>66852.5</v>
      </c>
      <c r="Z36" s="16">
        <v>100</v>
      </c>
      <c r="AA36" s="16"/>
      <c r="AB36" s="47"/>
      <c r="AC36" s="16"/>
      <c r="AD36" s="16"/>
      <c r="AE36" s="47"/>
      <c r="AF36" s="16"/>
      <c r="AG36" s="16"/>
      <c r="AH36" s="47"/>
      <c r="AI36" s="16"/>
      <c r="AJ36" s="9"/>
    </row>
    <row r="37" spans="1:36" ht="16.5" customHeight="1" x14ac:dyDescent="0.2">
      <c r="A37" s="30"/>
      <c r="B37" s="15" t="s">
        <v>35</v>
      </c>
      <c r="C37" s="16">
        <v>361392.69488000002</v>
      </c>
      <c r="D37" s="47">
        <v>332673.71915999998</v>
      </c>
      <c r="E37" s="16">
        <v>92.053249518633436</v>
      </c>
      <c r="F37" s="16">
        <v>361392.69488000002</v>
      </c>
      <c r="G37" s="47">
        <v>332673.71915999998</v>
      </c>
      <c r="H37" s="16">
        <v>92.053249518633436</v>
      </c>
      <c r="I37" s="16"/>
      <c r="J37" s="47"/>
      <c r="K37" s="16"/>
      <c r="L37" s="16">
        <v>361392.69488000002</v>
      </c>
      <c r="M37" s="47">
        <v>332673.71915999998</v>
      </c>
      <c r="N37" s="16">
        <v>92.053249518633436</v>
      </c>
      <c r="O37" s="16"/>
      <c r="P37" s="47"/>
      <c r="Q37" s="16"/>
      <c r="R37" s="16"/>
      <c r="S37" s="47"/>
      <c r="T37" s="16"/>
      <c r="U37" s="16"/>
      <c r="V37" s="47"/>
      <c r="W37" s="16"/>
      <c r="X37" s="16"/>
      <c r="Y37" s="47"/>
      <c r="Z37" s="16"/>
      <c r="AA37" s="16"/>
      <c r="AB37" s="47"/>
      <c r="AC37" s="16"/>
      <c r="AD37" s="16"/>
      <c r="AE37" s="47"/>
      <c r="AF37" s="16"/>
      <c r="AG37" s="16"/>
      <c r="AH37" s="47"/>
      <c r="AI37" s="16"/>
      <c r="AJ37" s="9"/>
    </row>
    <row r="38" spans="1:36" ht="16.5" customHeight="1" x14ac:dyDescent="0.2">
      <c r="A38" s="30"/>
      <c r="B38" s="15" t="s">
        <v>36</v>
      </c>
      <c r="C38" s="16">
        <v>182168.31409</v>
      </c>
      <c r="D38" s="47">
        <v>146683.50336</v>
      </c>
      <c r="E38" s="16">
        <v>80.520865603186735</v>
      </c>
      <c r="F38" s="16">
        <v>182168.31409</v>
      </c>
      <c r="G38" s="47">
        <v>146683.50336</v>
      </c>
      <c r="H38" s="16">
        <v>80.520865603186735</v>
      </c>
      <c r="I38" s="16"/>
      <c r="J38" s="47"/>
      <c r="K38" s="16"/>
      <c r="L38" s="16">
        <v>182168.31409</v>
      </c>
      <c r="M38" s="47">
        <v>146683.50336</v>
      </c>
      <c r="N38" s="16">
        <v>80.520865603186735</v>
      </c>
      <c r="O38" s="16"/>
      <c r="P38" s="47"/>
      <c r="Q38" s="16"/>
      <c r="R38" s="16"/>
      <c r="S38" s="47"/>
      <c r="T38" s="16"/>
      <c r="U38" s="16"/>
      <c r="V38" s="47"/>
      <c r="W38" s="16"/>
      <c r="X38" s="16"/>
      <c r="Y38" s="47"/>
      <c r="Z38" s="16"/>
      <c r="AA38" s="16"/>
      <c r="AB38" s="47"/>
      <c r="AC38" s="16"/>
      <c r="AD38" s="16"/>
      <c r="AE38" s="47"/>
      <c r="AF38" s="16"/>
      <c r="AG38" s="16"/>
      <c r="AH38" s="47"/>
      <c r="AI38" s="16"/>
      <c r="AJ38" s="9"/>
    </row>
    <row r="39" spans="1:36" ht="16.5" customHeight="1" x14ac:dyDescent="0.2">
      <c r="A39" s="30"/>
      <c r="B39" s="15" t="s">
        <v>37</v>
      </c>
      <c r="C39" s="16">
        <v>597048.99304000009</v>
      </c>
      <c r="D39" s="47">
        <v>595548.99261000007</v>
      </c>
      <c r="E39" s="16">
        <v>99.7487642643257</v>
      </c>
      <c r="F39" s="16">
        <v>28663.012129999999</v>
      </c>
      <c r="G39" s="47">
        <v>27163.012129999999</v>
      </c>
      <c r="H39" s="16">
        <v>94.766774708824016</v>
      </c>
      <c r="I39" s="16"/>
      <c r="J39" s="47"/>
      <c r="K39" s="16"/>
      <c r="L39" s="16">
        <v>28663.012129999999</v>
      </c>
      <c r="M39" s="47">
        <v>27163.012129999999</v>
      </c>
      <c r="N39" s="16">
        <v>94.766774708824016</v>
      </c>
      <c r="O39" s="16"/>
      <c r="P39" s="47"/>
      <c r="Q39" s="16"/>
      <c r="R39" s="16">
        <v>568385.98091000004</v>
      </c>
      <c r="S39" s="47">
        <v>568385.98048000003</v>
      </c>
      <c r="T39" s="16">
        <v>99.999999924347179</v>
      </c>
      <c r="U39" s="16"/>
      <c r="V39" s="47"/>
      <c r="W39" s="16"/>
      <c r="X39" s="16"/>
      <c r="Y39" s="47"/>
      <c r="Z39" s="16"/>
      <c r="AA39" s="16">
        <v>401996.17241</v>
      </c>
      <c r="AB39" s="47">
        <v>401996.17241</v>
      </c>
      <c r="AC39" s="16">
        <v>100</v>
      </c>
      <c r="AD39" s="16">
        <v>166389.80850000001</v>
      </c>
      <c r="AE39" s="47">
        <v>166389.80807</v>
      </c>
      <c r="AF39" s="16">
        <v>99.999999741570704</v>
      </c>
      <c r="AG39" s="16"/>
      <c r="AH39" s="47"/>
      <c r="AI39" s="16"/>
      <c r="AJ39" s="9"/>
    </row>
    <row r="40" spans="1:36" ht="16.5" customHeight="1" x14ac:dyDescent="0.2">
      <c r="A40" s="30"/>
      <c r="B40" s="15" t="s">
        <v>38</v>
      </c>
      <c r="C40" s="16">
        <v>955045.97758000006</v>
      </c>
      <c r="D40" s="47">
        <v>842565.16691999999</v>
      </c>
      <c r="E40" s="16">
        <v>88.222471660996234</v>
      </c>
      <c r="F40" s="16">
        <v>955045.97758000006</v>
      </c>
      <c r="G40" s="47">
        <v>842565.16691999999</v>
      </c>
      <c r="H40" s="16">
        <v>88.222471660996234</v>
      </c>
      <c r="I40" s="16">
        <v>340052.57423000003</v>
      </c>
      <c r="J40" s="47">
        <v>331524.99485000002</v>
      </c>
      <c r="K40" s="16">
        <v>97.492276187201497</v>
      </c>
      <c r="L40" s="16">
        <v>614993.40335000004</v>
      </c>
      <c r="M40" s="47">
        <v>511040.17206999997</v>
      </c>
      <c r="N40" s="16">
        <v>83.096854256688829</v>
      </c>
      <c r="O40" s="16"/>
      <c r="P40" s="47"/>
      <c r="Q40" s="16"/>
      <c r="R40" s="16"/>
      <c r="S40" s="47"/>
      <c r="T40" s="16"/>
      <c r="U40" s="16"/>
      <c r="V40" s="47"/>
      <c r="W40" s="16"/>
      <c r="X40" s="16"/>
      <c r="Y40" s="47"/>
      <c r="Z40" s="16"/>
      <c r="AA40" s="16"/>
      <c r="AB40" s="47"/>
      <c r="AC40" s="16"/>
      <c r="AD40" s="16"/>
      <c r="AE40" s="47"/>
      <c r="AF40" s="16"/>
      <c r="AG40" s="16"/>
      <c r="AH40" s="47"/>
      <c r="AI40" s="16"/>
      <c r="AJ40" s="9"/>
    </row>
    <row r="41" spans="1:36" ht="16.5" customHeight="1" x14ac:dyDescent="0.2">
      <c r="A41" s="30"/>
      <c r="B41" s="15" t="s">
        <v>39</v>
      </c>
      <c r="C41" s="16">
        <v>354540.38117000001</v>
      </c>
      <c r="D41" s="47">
        <v>306260.56497000001</v>
      </c>
      <c r="E41" s="16">
        <v>86.382421082564889</v>
      </c>
      <c r="F41" s="16">
        <v>292832.72248</v>
      </c>
      <c r="G41" s="47">
        <v>244553.14953</v>
      </c>
      <c r="H41" s="16">
        <v>83.51291736076476</v>
      </c>
      <c r="I41" s="16"/>
      <c r="J41" s="47"/>
      <c r="K41" s="16"/>
      <c r="L41" s="16">
        <v>292832.72248</v>
      </c>
      <c r="M41" s="47">
        <v>244553.14953</v>
      </c>
      <c r="N41" s="16">
        <v>83.51291736076476</v>
      </c>
      <c r="O41" s="16"/>
      <c r="P41" s="47"/>
      <c r="Q41" s="16"/>
      <c r="R41" s="16">
        <v>61707.658689999997</v>
      </c>
      <c r="S41" s="47">
        <v>61707.415439999997</v>
      </c>
      <c r="T41" s="16">
        <v>99.999605802577562</v>
      </c>
      <c r="U41" s="16"/>
      <c r="V41" s="47"/>
      <c r="W41" s="16"/>
      <c r="X41" s="16"/>
      <c r="Y41" s="47"/>
      <c r="Z41" s="16"/>
      <c r="AA41" s="16">
        <v>61707.658689999997</v>
      </c>
      <c r="AB41" s="47">
        <v>61707.415439999997</v>
      </c>
      <c r="AC41" s="16">
        <v>99.999605802577562</v>
      </c>
      <c r="AD41" s="16"/>
      <c r="AE41" s="47"/>
      <c r="AF41" s="16"/>
      <c r="AG41" s="16"/>
      <c r="AH41" s="47"/>
      <c r="AI41" s="16"/>
      <c r="AJ41" s="9"/>
    </row>
    <row r="42" spans="1:36" ht="16.5" customHeight="1" x14ac:dyDescent="0.2">
      <c r="A42" s="30"/>
      <c r="B42" s="15" t="s">
        <v>40</v>
      </c>
      <c r="C42" s="16">
        <v>43328.383840000002</v>
      </c>
      <c r="D42" s="47">
        <v>43328.383840000002</v>
      </c>
      <c r="E42" s="16">
        <v>100</v>
      </c>
      <c r="F42" s="16"/>
      <c r="G42" s="47"/>
      <c r="H42" s="16"/>
      <c r="I42" s="16"/>
      <c r="J42" s="47"/>
      <c r="K42" s="16"/>
      <c r="L42" s="16"/>
      <c r="M42" s="47"/>
      <c r="N42" s="16"/>
      <c r="O42" s="16"/>
      <c r="P42" s="47"/>
      <c r="Q42" s="16"/>
      <c r="R42" s="16">
        <v>43328.383840000002</v>
      </c>
      <c r="S42" s="47">
        <v>43328.383840000002</v>
      </c>
      <c r="T42" s="16">
        <v>100</v>
      </c>
      <c r="U42" s="16"/>
      <c r="V42" s="47"/>
      <c r="W42" s="16"/>
      <c r="X42" s="16"/>
      <c r="Y42" s="47"/>
      <c r="Z42" s="16"/>
      <c r="AA42" s="16"/>
      <c r="AB42" s="47"/>
      <c r="AC42" s="16"/>
      <c r="AD42" s="16">
        <v>43328.383840000002</v>
      </c>
      <c r="AE42" s="47">
        <v>43328.383840000002</v>
      </c>
      <c r="AF42" s="16">
        <v>100</v>
      </c>
      <c r="AG42" s="16"/>
      <c r="AH42" s="47"/>
      <c r="AI42" s="16"/>
      <c r="AJ42" s="9"/>
    </row>
    <row r="43" spans="1:36" ht="16.5" customHeight="1" x14ac:dyDescent="0.2">
      <c r="A43" s="30"/>
      <c r="B43" s="15" t="s">
        <v>41</v>
      </c>
      <c r="C43" s="16">
        <v>8159.3316000000004</v>
      </c>
      <c r="D43" s="47">
        <v>8159.3316000000004</v>
      </c>
      <c r="E43" s="16">
        <v>100</v>
      </c>
      <c r="F43" s="16">
        <v>8159.3316000000004</v>
      </c>
      <c r="G43" s="47">
        <v>8159.3316000000004</v>
      </c>
      <c r="H43" s="16">
        <v>100</v>
      </c>
      <c r="I43" s="16">
        <v>7999.8</v>
      </c>
      <c r="J43" s="47">
        <v>7999.8</v>
      </c>
      <c r="K43" s="16">
        <v>100</v>
      </c>
      <c r="L43" s="16">
        <v>159.5316</v>
      </c>
      <c r="M43" s="47">
        <v>159.5316</v>
      </c>
      <c r="N43" s="16">
        <v>100</v>
      </c>
      <c r="O43" s="16"/>
      <c r="P43" s="47"/>
      <c r="Q43" s="16"/>
      <c r="R43" s="16"/>
      <c r="S43" s="47"/>
      <c r="T43" s="16"/>
      <c r="U43" s="16"/>
      <c r="V43" s="47"/>
      <c r="W43" s="16"/>
      <c r="X43" s="16"/>
      <c r="Y43" s="47"/>
      <c r="Z43" s="16"/>
      <c r="AA43" s="16"/>
      <c r="AB43" s="47"/>
      <c r="AC43" s="16"/>
      <c r="AD43" s="16"/>
      <c r="AE43" s="47"/>
      <c r="AF43" s="16"/>
      <c r="AG43" s="16"/>
      <c r="AH43" s="47"/>
      <c r="AI43" s="16"/>
      <c r="AJ43" s="9"/>
    </row>
    <row r="44" spans="1:36" ht="16.5" customHeight="1" x14ac:dyDescent="0.2">
      <c r="A44" s="30"/>
      <c r="B44" s="15" t="s">
        <v>42</v>
      </c>
      <c r="C44" s="16">
        <v>3515585.2</v>
      </c>
      <c r="D44" s="47">
        <v>3418426.0321999998</v>
      </c>
      <c r="E44" s="16">
        <v>97.236330162045277</v>
      </c>
      <c r="F44" s="16">
        <v>3515585.2</v>
      </c>
      <c r="G44" s="47">
        <v>3418426.0321999998</v>
      </c>
      <c r="H44" s="16">
        <v>97.236330162045277</v>
      </c>
      <c r="I44" s="16"/>
      <c r="J44" s="47"/>
      <c r="K44" s="16"/>
      <c r="L44" s="16">
        <v>3515585.2</v>
      </c>
      <c r="M44" s="47">
        <v>3418426.0321999998</v>
      </c>
      <c r="N44" s="16">
        <v>97.236330162045277</v>
      </c>
      <c r="O44" s="16"/>
      <c r="P44" s="47"/>
      <c r="Q44" s="16"/>
      <c r="R44" s="16"/>
      <c r="S44" s="47"/>
      <c r="T44" s="16"/>
      <c r="U44" s="16"/>
      <c r="V44" s="47"/>
      <c r="W44" s="16"/>
      <c r="X44" s="16"/>
      <c r="Y44" s="47"/>
      <c r="Z44" s="16"/>
      <c r="AA44" s="16"/>
      <c r="AB44" s="47"/>
      <c r="AC44" s="16"/>
      <c r="AD44" s="16"/>
      <c r="AE44" s="47"/>
      <c r="AF44" s="16"/>
      <c r="AG44" s="16"/>
      <c r="AH44" s="47"/>
      <c r="AI44" s="16"/>
      <c r="AJ44" s="9"/>
    </row>
    <row r="45" spans="1:36" ht="16.5" customHeight="1" x14ac:dyDescent="0.2">
      <c r="A45" s="30"/>
      <c r="B45" s="15" t="s">
        <v>43</v>
      </c>
      <c r="C45" s="16">
        <v>57328.800000000003</v>
      </c>
      <c r="D45" s="47">
        <v>54434.399210000003</v>
      </c>
      <c r="E45" s="16">
        <v>94.951227323788387</v>
      </c>
      <c r="F45" s="16">
        <v>57328.800000000003</v>
      </c>
      <c r="G45" s="47">
        <v>54434.399210000003</v>
      </c>
      <c r="H45" s="16">
        <v>94.951227323788387</v>
      </c>
      <c r="I45" s="16">
        <v>49079.1</v>
      </c>
      <c r="J45" s="47">
        <v>49079.015500000001</v>
      </c>
      <c r="K45" s="16">
        <v>99.99982782895367</v>
      </c>
      <c r="L45" s="16">
        <v>8249.7000000000007</v>
      </c>
      <c r="M45" s="47">
        <v>5355.3837100000001</v>
      </c>
      <c r="N45" s="16">
        <v>64.9161025249403</v>
      </c>
      <c r="O45" s="16"/>
      <c r="P45" s="47"/>
      <c r="Q45" s="16"/>
      <c r="R45" s="16"/>
      <c r="S45" s="47"/>
      <c r="T45" s="16"/>
      <c r="U45" s="16"/>
      <c r="V45" s="47"/>
      <c r="W45" s="16"/>
      <c r="X45" s="16"/>
      <c r="Y45" s="47"/>
      <c r="Z45" s="16"/>
      <c r="AA45" s="16"/>
      <c r="AB45" s="47"/>
      <c r="AC45" s="16"/>
      <c r="AD45" s="16"/>
      <c r="AE45" s="47"/>
      <c r="AF45" s="16"/>
      <c r="AG45" s="16"/>
      <c r="AH45" s="47"/>
      <c r="AI45" s="16"/>
      <c r="AJ45" s="9"/>
    </row>
    <row r="46" spans="1:36" ht="16.5" customHeight="1" x14ac:dyDescent="0.2">
      <c r="A46" s="30"/>
      <c r="B46" s="15" t="s">
        <v>44</v>
      </c>
      <c r="C46" s="16">
        <v>18189895.287249997</v>
      </c>
      <c r="D46" s="47">
        <v>16848633.564319998</v>
      </c>
      <c r="E46" s="16">
        <v>92.626336206178479</v>
      </c>
      <c r="F46" s="16">
        <v>17442016.344140001</v>
      </c>
      <c r="G46" s="47">
        <v>16110053.74829</v>
      </c>
      <c r="H46" s="16">
        <v>92.363482698504058</v>
      </c>
      <c r="I46" s="16">
        <v>1148105.1087200001</v>
      </c>
      <c r="J46" s="47">
        <v>1148105.0133</v>
      </c>
      <c r="K46" s="16">
        <v>99.99999168891425</v>
      </c>
      <c r="L46" s="16">
        <v>16293911.235419998</v>
      </c>
      <c r="M46" s="47">
        <v>14961948.734990001</v>
      </c>
      <c r="N46" s="16">
        <v>91.825397345147223</v>
      </c>
      <c r="O46" s="16"/>
      <c r="P46" s="47"/>
      <c r="Q46" s="16"/>
      <c r="R46" s="16">
        <v>747878.94310999999</v>
      </c>
      <c r="S46" s="47">
        <v>738579.8160300001</v>
      </c>
      <c r="T46" s="16">
        <v>98.756599959703351</v>
      </c>
      <c r="U46" s="16"/>
      <c r="V46" s="47"/>
      <c r="W46" s="16"/>
      <c r="X46" s="16"/>
      <c r="Y46" s="47"/>
      <c r="Z46" s="16"/>
      <c r="AA46" s="16">
        <v>747878.94310999999</v>
      </c>
      <c r="AB46" s="47">
        <v>738579.8160300001</v>
      </c>
      <c r="AC46" s="16">
        <v>98.756599959703351</v>
      </c>
      <c r="AD46" s="16"/>
      <c r="AE46" s="47"/>
      <c r="AF46" s="16"/>
      <c r="AG46" s="16"/>
      <c r="AH46" s="47"/>
      <c r="AI46" s="16"/>
      <c r="AJ46" s="9"/>
    </row>
    <row r="47" spans="1:36" ht="16.5" customHeight="1" x14ac:dyDescent="0.2">
      <c r="A47" s="30"/>
      <c r="B47" s="15" t="s">
        <v>45</v>
      </c>
      <c r="C47" s="16">
        <v>13916.291010000001</v>
      </c>
      <c r="D47" s="47">
        <v>13772.855219999999</v>
      </c>
      <c r="E47" s="16">
        <v>98.969295842570901</v>
      </c>
      <c r="F47" s="16">
        <v>13916.291010000001</v>
      </c>
      <c r="G47" s="47">
        <v>13772.855219999999</v>
      </c>
      <c r="H47" s="16">
        <v>98.969295842570901</v>
      </c>
      <c r="I47" s="16"/>
      <c r="J47" s="47"/>
      <c r="K47" s="16"/>
      <c r="L47" s="16">
        <v>13916.291010000001</v>
      </c>
      <c r="M47" s="47">
        <v>13772.855219999999</v>
      </c>
      <c r="N47" s="16">
        <v>98.969295842570901</v>
      </c>
      <c r="O47" s="16"/>
      <c r="P47" s="47"/>
      <c r="Q47" s="16"/>
      <c r="R47" s="16"/>
      <c r="S47" s="47"/>
      <c r="T47" s="16"/>
      <c r="U47" s="16"/>
      <c r="V47" s="47"/>
      <c r="W47" s="16"/>
      <c r="X47" s="16"/>
      <c r="Y47" s="47"/>
      <c r="Z47" s="16"/>
      <c r="AA47" s="16"/>
      <c r="AB47" s="47"/>
      <c r="AC47" s="16"/>
      <c r="AD47" s="16"/>
      <c r="AE47" s="47"/>
      <c r="AF47" s="16"/>
      <c r="AG47" s="16"/>
      <c r="AH47" s="47"/>
      <c r="AI47" s="16"/>
      <c r="AJ47" s="9"/>
    </row>
    <row r="48" spans="1:36" ht="16.5" customHeight="1" x14ac:dyDescent="0.2">
      <c r="A48" s="56"/>
      <c r="B48" s="15" t="s">
        <v>46</v>
      </c>
      <c r="C48" s="16">
        <v>4960069.7854200006</v>
      </c>
      <c r="D48" s="47">
        <v>4824759.7331499998</v>
      </c>
      <c r="E48" s="16">
        <v>97.272013134417151</v>
      </c>
      <c r="F48" s="16">
        <v>4933131.0854200004</v>
      </c>
      <c r="G48" s="47">
        <v>4807067.1877999995</v>
      </c>
      <c r="H48" s="16">
        <v>97.444545960017436</v>
      </c>
      <c r="I48" s="16">
        <v>1025558.8</v>
      </c>
      <c r="J48" s="47">
        <v>1025558.705</v>
      </c>
      <c r="K48" s="16">
        <v>99.999990736757354</v>
      </c>
      <c r="L48" s="16">
        <v>3907572.2854200001</v>
      </c>
      <c r="M48" s="47">
        <v>3781508.4827999999</v>
      </c>
      <c r="N48" s="16">
        <v>96.773858718100456</v>
      </c>
      <c r="O48" s="16"/>
      <c r="P48" s="47"/>
      <c r="Q48" s="16"/>
      <c r="R48" s="16">
        <v>26938.7</v>
      </c>
      <c r="S48" s="47">
        <v>17692.54535</v>
      </c>
      <c r="T48" s="16">
        <v>65.677056984932463</v>
      </c>
      <c r="U48" s="16"/>
      <c r="V48" s="47"/>
      <c r="W48" s="16"/>
      <c r="X48" s="16"/>
      <c r="Y48" s="47"/>
      <c r="Z48" s="16"/>
      <c r="AA48" s="16">
        <v>26938.7</v>
      </c>
      <c r="AB48" s="47">
        <v>17692.54535</v>
      </c>
      <c r="AC48" s="16">
        <v>65.677056984932463</v>
      </c>
      <c r="AD48" s="16"/>
      <c r="AE48" s="47"/>
      <c r="AF48" s="16"/>
      <c r="AG48" s="16"/>
      <c r="AH48" s="47"/>
      <c r="AI48" s="16"/>
      <c r="AJ48" s="9"/>
    </row>
    <row r="49" spans="1:36" ht="16.5" customHeight="1" x14ac:dyDescent="0.2">
      <c r="A49" s="30"/>
      <c r="B49" s="15" t="s">
        <v>47</v>
      </c>
      <c r="C49" s="16">
        <v>1387301.6735700001</v>
      </c>
      <c r="D49" s="47">
        <v>1155484.5583499998</v>
      </c>
      <c r="E49" s="16">
        <v>83.290071681132204</v>
      </c>
      <c r="F49" s="16">
        <v>1387151.6735700001</v>
      </c>
      <c r="G49" s="47">
        <v>1155347.5307799999</v>
      </c>
      <c r="H49" s="16">
        <v>83.289199933456118</v>
      </c>
      <c r="I49" s="16">
        <v>122546.30872</v>
      </c>
      <c r="J49" s="47">
        <v>122546.3083</v>
      </c>
      <c r="K49" s="16">
        <v>99.999999657272426</v>
      </c>
      <c r="L49" s="16">
        <v>1264605.36485</v>
      </c>
      <c r="M49" s="47">
        <v>1032801.22248</v>
      </c>
      <c r="N49" s="16">
        <v>81.669843509046387</v>
      </c>
      <c r="O49" s="16"/>
      <c r="P49" s="47"/>
      <c r="Q49" s="16"/>
      <c r="R49" s="16">
        <v>150</v>
      </c>
      <c r="S49" s="47">
        <v>137.02757</v>
      </c>
      <c r="T49" s="16">
        <v>91.351713333333322</v>
      </c>
      <c r="U49" s="16"/>
      <c r="V49" s="47"/>
      <c r="W49" s="16"/>
      <c r="X49" s="16"/>
      <c r="Y49" s="47"/>
      <c r="Z49" s="16"/>
      <c r="AA49" s="16">
        <v>150</v>
      </c>
      <c r="AB49" s="47">
        <v>137.02757</v>
      </c>
      <c r="AC49" s="16">
        <v>91.351713333333322</v>
      </c>
      <c r="AD49" s="16"/>
      <c r="AE49" s="47"/>
      <c r="AF49" s="16"/>
      <c r="AG49" s="16"/>
      <c r="AH49" s="47"/>
      <c r="AI49" s="16"/>
      <c r="AJ49" s="9"/>
    </row>
    <row r="50" spans="1:36" ht="16.5" customHeight="1" x14ac:dyDescent="0.2">
      <c r="A50" s="30"/>
      <c r="B50" s="15" t="s">
        <v>48</v>
      </c>
      <c r="C50" s="16">
        <v>309859.02626000001</v>
      </c>
      <c r="D50" s="47">
        <v>260579.23897000001</v>
      </c>
      <c r="E50" s="16">
        <v>84.096062043179032</v>
      </c>
      <c r="F50" s="16">
        <v>309859.02626000001</v>
      </c>
      <c r="G50" s="47">
        <v>260579.23897000001</v>
      </c>
      <c r="H50" s="16">
        <v>84.096062043179032</v>
      </c>
      <c r="I50" s="16"/>
      <c r="J50" s="47"/>
      <c r="K50" s="16"/>
      <c r="L50" s="16">
        <v>309859.02626000001</v>
      </c>
      <c r="M50" s="47">
        <v>260579.23897000001</v>
      </c>
      <c r="N50" s="16">
        <v>84.096062043179032</v>
      </c>
      <c r="O50" s="16"/>
      <c r="P50" s="47"/>
      <c r="Q50" s="16"/>
      <c r="R50" s="16"/>
      <c r="S50" s="47"/>
      <c r="T50" s="16"/>
      <c r="U50" s="16"/>
      <c r="V50" s="47"/>
      <c r="W50" s="16"/>
      <c r="X50" s="16"/>
      <c r="Y50" s="47"/>
      <c r="Z50" s="16"/>
      <c r="AA50" s="16"/>
      <c r="AB50" s="47"/>
      <c r="AC50" s="16"/>
      <c r="AD50" s="16"/>
      <c r="AE50" s="47"/>
      <c r="AF50" s="16"/>
      <c r="AG50" s="16"/>
      <c r="AH50" s="47"/>
      <c r="AI50" s="16"/>
      <c r="AJ50" s="9"/>
    </row>
    <row r="51" spans="1:36" ht="16.5" customHeight="1" x14ac:dyDescent="0.2">
      <c r="A51" s="30"/>
      <c r="B51" s="15" t="s">
        <v>49</v>
      </c>
      <c r="C51" s="16">
        <v>3066313.6341300001</v>
      </c>
      <c r="D51" s="47">
        <v>2612103.8697000002</v>
      </c>
      <c r="E51" s="16">
        <v>85.187106779477489</v>
      </c>
      <c r="F51" s="16">
        <v>3066313.6341300001</v>
      </c>
      <c r="G51" s="47">
        <v>2612103.8697000002</v>
      </c>
      <c r="H51" s="16">
        <v>85.187106779477489</v>
      </c>
      <c r="I51" s="16"/>
      <c r="J51" s="47"/>
      <c r="K51" s="16"/>
      <c r="L51" s="16">
        <v>3066313.6341300001</v>
      </c>
      <c r="M51" s="47">
        <v>2612103.8697000002</v>
      </c>
      <c r="N51" s="16">
        <v>85.187106779477489</v>
      </c>
      <c r="O51" s="16"/>
      <c r="P51" s="47"/>
      <c r="Q51" s="16"/>
      <c r="R51" s="16"/>
      <c r="S51" s="47"/>
      <c r="T51" s="16"/>
      <c r="U51" s="16"/>
      <c r="V51" s="47"/>
      <c r="W51" s="16"/>
      <c r="X51" s="16"/>
      <c r="Y51" s="47"/>
      <c r="Z51" s="16"/>
      <c r="AA51" s="16"/>
      <c r="AB51" s="47"/>
      <c r="AC51" s="16"/>
      <c r="AD51" s="16"/>
      <c r="AE51" s="47"/>
      <c r="AF51" s="16"/>
      <c r="AG51" s="16"/>
      <c r="AH51" s="47"/>
      <c r="AI51" s="16"/>
      <c r="AJ51" s="9"/>
    </row>
    <row r="52" spans="1:36" ht="16.5" customHeight="1" x14ac:dyDescent="0.2">
      <c r="A52" s="30"/>
      <c r="B52" s="15" t="s">
        <v>50</v>
      </c>
      <c r="C52" s="16">
        <v>1403491.5970699999</v>
      </c>
      <c r="D52" s="47">
        <v>1126377.40805</v>
      </c>
      <c r="E52" s="16">
        <v>80.255372415587132</v>
      </c>
      <c r="F52" s="16">
        <v>1403491.5970699999</v>
      </c>
      <c r="G52" s="47">
        <v>1126377.40805</v>
      </c>
      <c r="H52" s="16">
        <v>80.255372415587132</v>
      </c>
      <c r="I52" s="16"/>
      <c r="J52" s="47"/>
      <c r="K52" s="16"/>
      <c r="L52" s="16">
        <v>1403491.5970699999</v>
      </c>
      <c r="M52" s="47">
        <v>1126377.40805</v>
      </c>
      <c r="N52" s="16">
        <v>80.255372415587132</v>
      </c>
      <c r="O52" s="16"/>
      <c r="P52" s="47"/>
      <c r="Q52" s="16"/>
      <c r="R52" s="16"/>
      <c r="S52" s="47"/>
      <c r="T52" s="16"/>
      <c r="U52" s="16"/>
      <c r="V52" s="47"/>
      <c r="W52" s="16"/>
      <c r="X52" s="16"/>
      <c r="Y52" s="47"/>
      <c r="Z52" s="16"/>
      <c r="AA52" s="16"/>
      <c r="AB52" s="47"/>
      <c r="AC52" s="16"/>
      <c r="AD52" s="16"/>
      <c r="AE52" s="47"/>
      <c r="AF52" s="16"/>
      <c r="AG52" s="16"/>
      <c r="AH52" s="47"/>
      <c r="AI52" s="16"/>
      <c r="AJ52" s="9"/>
    </row>
    <row r="53" spans="1:36" ht="16.5" customHeight="1" x14ac:dyDescent="0.2">
      <c r="A53" s="30"/>
      <c r="B53" s="15" t="s">
        <v>51</v>
      </c>
      <c r="C53" s="16">
        <v>6381075.5393399997</v>
      </c>
      <c r="D53" s="47">
        <v>6194871.0604299996</v>
      </c>
      <c r="E53" s="16">
        <v>97.081926428201172</v>
      </c>
      <c r="F53" s="16">
        <v>6217928.1007399997</v>
      </c>
      <c r="G53" s="47">
        <v>6031723.6218299996</v>
      </c>
      <c r="H53" s="16">
        <v>97.005361337519489</v>
      </c>
      <c r="I53" s="16"/>
      <c r="J53" s="47"/>
      <c r="K53" s="16"/>
      <c r="L53" s="16">
        <v>6217928.1007399997</v>
      </c>
      <c r="M53" s="47">
        <v>6031723.6218299996</v>
      </c>
      <c r="N53" s="16">
        <v>97.005361337519489</v>
      </c>
      <c r="O53" s="16"/>
      <c r="P53" s="47"/>
      <c r="Q53" s="16"/>
      <c r="R53" s="16">
        <v>163147.43859999999</v>
      </c>
      <c r="S53" s="47">
        <v>163147.43859999999</v>
      </c>
      <c r="T53" s="16">
        <v>100</v>
      </c>
      <c r="U53" s="16"/>
      <c r="V53" s="47"/>
      <c r="W53" s="16"/>
      <c r="X53" s="16"/>
      <c r="Y53" s="47"/>
      <c r="Z53" s="16"/>
      <c r="AA53" s="16">
        <v>163147.43859999999</v>
      </c>
      <c r="AB53" s="47">
        <v>163147.43859999999</v>
      </c>
      <c r="AC53" s="16">
        <v>100</v>
      </c>
      <c r="AD53" s="16"/>
      <c r="AE53" s="47"/>
      <c r="AF53" s="16"/>
      <c r="AG53" s="16"/>
      <c r="AH53" s="47"/>
      <c r="AI53" s="16"/>
      <c r="AJ53" s="9"/>
    </row>
    <row r="54" spans="1:36" ht="16.5" customHeight="1" x14ac:dyDescent="0.2">
      <c r="A54" s="30"/>
      <c r="B54" s="15" t="s">
        <v>52</v>
      </c>
      <c r="C54" s="16">
        <v>653254.84045000002</v>
      </c>
      <c r="D54" s="47">
        <v>653214.84045000002</v>
      </c>
      <c r="E54" s="16">
        <v>99.993876815367727</v>
      </c>
      <c r="F54" s="16">
        <v>95612.035940000002</v>
      </c>
      <c r="G54" s="47">
        <v>95612.035940000002</v>
      </c>
      <c r="H54" s="16">
        <v>100</v>
      </c>
      <c r="I54" s="16"/>
      <c r="J54" s="47"/>
      <c r="K54" s="16"/>
      <c r="L54" s="16">
        <v>95612.035940000002</v>
      </c>
      <c r="M54" s="47">
        <v>95612.035940000002</v>
      </c>
      <c r="N54" s="16">
        <v>100</v>
      </c>
      <c r="O54" s="16"/>
      <c r="P54" s="47"/>
      <c r="Q54" s="16"/>
      <c r="R54" s="16">
        <v>557642.80451000005</v>
      </c>
      <c r="S54" s="47">
        <v>557602.80451000005</v>
      </c>
      <c r="T54" s="16">
        <v>99.992826949495893</v>
      </c>
      <c r="U54" s="16"/>
      <c r="V54" s="47"/>
      <c r="W54" s="16"/>
      <c r="X54" s="16"/>
      <c r="Y54" s="47"/>
      <c r="Z54" s="16"/>
      <c r="AA54" s="16">
        <v>557642.80451000005</v>
      </c>
      <c r="AB54" s="47">
        <v>557602.80451000005</v>
      </c>
      <c r="AC54" s="16">
        <v>99.992826949495893</v>
      </c>
      <c r="AD54" s="16"/>
      <c r="AE54" s="47"/>
      <c r="AF54" s="16"/>
      <c r="AG54" s="16"/>
      <c r="AH54" s="47"/>
      <c r="AI54" s="16"/>
      <c r="AJ54" s="9"/>
    </row>
    <row r="55" spans="1:36" ht="26.65" customHeight="1" x14ac:dyDescent="0.2">
      <c r="A55" s="30"/>
      <c r="B55" s="15" t="s">
        <v>53</v>
      </c>
      <c r="C55" s="16">
        <v>7047797.6058600005</v>
      </c>
      <c r="D55" s="47">
        <v>5191000.7400500001</v>
      </c>
      <c r="E55" s="16">
        <v>73.654225480792206</v>
      </c>
      <c r="F55" s="16">
        <v>6935435.2678399999</v>
      </c>
      <c r="G55" s="47">
        <v>5078638.4020300005</v>
      </c>
      <c r="H55" s="16">
        <v>73.227392454802796</v>
      </c>
      <c r="I55" s="16">
        <v>300000</v>
      </c>
      <c r="J55" s="47">
        <v>298667</v>
      </c>
      <c r="K55" s="16">
        <v>99.555666666666667</v>
      </c>
      <c r="L55" s="16">
        <v>6635435.2678399999</v>
      </c>
      <c r="M55" s="47">
        <v>4779971.4020299995</v>
      </c>
      <c r="N55" s="16">
        <v>72.037043676653937</v>
      </c>
      <c r="O55" s="16"/>
      <c r="P55" s="47"/>
      <c r="Q55" s="16"/>
      <c r="R55" s="16">
        <v>112362.33802000001</v>
      </c>
      <c r="S55" s="47">
        <v>112362.33802000001</v>
      </c>
      <c r="T55" s="16">
        <v>100</v>
      </c>
      <c r="U55" s="16"/>
      <c r="V55" s="47"/>
      <c r="W55" s="16"/>
      <c r="X55" s="16"/>
      <c r="Y55" s="47"/>
      <c r="Z55" s="16"/>
      <c r="AA55" s="16">
        <v>24614.052019999999</v>
      </c>
      <c r="AB55" s="47">
        <v>24614.052019999999</v>
      </c>
      <c r="AC55" s="16">
        <v>100</v>
      </c>
      <c r="AD55" s="16">
        <v>87748.286000000007</v>
      </c>
      <c r="AE55" s="47">
        <v>87748.286000000007</v>
      </c>
      <c r="AF55" s="16">
        <v>100</v>
      </c>
      <c r="AG55" s="16"/>
      <c r="AH55" s="47"/>
      <c r="AI55" s="16"/>
      <c r="AJ55" s="9"/>
    </row>
    <row r="56" spans="1:36" ht="16.5" customHeight="1" x14ac:dyDescent="0.2">
      <c r="A56" s="56"/>
      <c r="B56" s="15" t="s">
        <v>54</v>
      </c>
      <c r="C56" s="16">
        <v>4357746.8303800002</v>
      </c>
      <c r="D56" s="47">
        <v>3189229.9696899997</v>
      </c>
      <c r="E56" s="16">
        <v>73.185297214980608</v>
      </c>
      <c r="F56" s="16">
        <v>4269998.5443799999</v>
      </c>
      <c r="G56" s="47">
        <v>3101481.6836899999</v>
      </c>
      <c r="H56" s="16">
        <v>72.634256228776593</v>
      </c>
      <c r="I56" s="16">
        <v>300000</v>
      </c>
      <c r="J56" s="47">
        <v>298667</v>
      </c>
      <c r="K56" s="16">
        <v>99.555666666666667</v>
      </c>
      <c r="L56" s="16">
        <v>3969998.5443799999</v>
      </c>
      <c r="M56" s="47">
        <v>2802814.6836899999</v>
      </c>
      <c r="N56" s="16">
        <v>70.599891973706491</v>
      </c>
      <c r="O56" s="16"/>
      <c r="P56" s="47"/>
      <c r="Q56" s="16"/>
      <c r="R56" s="16">
        <v>87748.286000000007</v>
      </c>
      <c r="S56" s="47">
        <v>87748.286000000007</v>
      </c>
      <c r="T56" s="16">
        <v>100</v>
      </c>
      <c r="U56" s="16"/>
      <c r="V56" s="47"/>
      <c r="W56" s="16"/>
      <c r="X56" s="16"/>
      <c r="Y56" s="47"/>
      <c r="Z56" s="16"/>
      <c r="AA56" s="16"/>
      <c r="AB56" s="47"/>
      <c r="AC56" s="16"/>
      <c r="AD56" s="16">
        <v>87748.286000000007</v>
      </c>
      <c r="AE56" s="47">
        <v>87748.286000000007</v>
      </c>
      <c r="AF56" s="16">
        <v>100</v>
      </c>
      <c r="AG56" s="16"/>
      <c r="AH56" s="47"/>
      <c r="AI56" s="16"/>
      <c r="AJ56" s="9"/>
    </row>
    <row r="57" spans="1:36" ht="16.5" customHeight="1" x14ac:dyDescent="0.2">
      <c r="A57" s="30"/>
      <c r="B57" s="15" t="s">
        <v>55</v>
      </c>
      <c r="C57" s="16">
        <v>138016.23459000001</v>
      </c>
      <c r="D57" s="47">
        <v>130793.10148</v>
      </c>
      <c r="E57" s="16">
        <v>94.766461256201111</v>
      </c>
      <c r="F57" s="16">
        <v>138016.23459000001</v>
      </c>
      <c r="G57" s="47">
        <v>130793.10148</v>
      </c>
      <c r="H57" s="16">
        <v>94.766461256201111</v>
      </c>
      <c r="I57" s="16"/>
      <c r="J57" s="47"/>
      <c r="K57" s="16"/>
      <c r="L57" s="16">
        <v>138016.23459000001</v>
      </c>
      <c r="M57" s="47">
        <v>130793.10148</v>
      </c>
      <c r="N57" s="16">
        <v>94.766461256201111</v>
      </c>
      <c r="O57" s="16"/>
      <c r="P57" s="47"/>
      <c r="Q57" s="16"/>
      <c r="R57" s="16"/>
      <c r="S57" s="47"/>
      <c r="T57" s="16"/>
      <c r="U57" s="16"/>
      <c r="V57" s="47"/>
      <c r="W57" s="16"/>
      <c r="X57" s="16"/>
      <c r="Y57" s="47"/>
      <c r="Z57" s="16"/>
      <c r="AA57" s="16"/>
      <c r="AB57" s="47"/>
      <c r="AC57" s="16"/>
      <c r="AD57" s="16"/>
      <c r="AE57" s="47"/>
      <c r="AF57" s="16"/>
      <c r="AG57" s="16"/>
      <c r="AH57" s="47"/>
      <c r="AI57" s="16"/>
      <c r="AJ57" s="9"/>
    </row>
    <row r="58" spans="1:36" ht="26.65" customHeight="1" x14ac:dyDescent="0.2">
      <c r="A58" s="30"/>
      <c r="B58" s="15" t="s">
        <v>56</v>
      </c>
      <c r="C58" s="16">
        <v>167429.55296</v>
      </c>
      <c r="D58" s="47">
        <v>164033.39022</v>
      </c>
      <c r="E58" s="16">
        <v>97.971587046636046</v>
      </c>
      <c r="F58" s="16">
        <v>167429.55296</v>
      </c>
      <c r="G58" s="47">
        <v>164033.39022</v>
      </c>
      <c r="H58" s="16">
        <v>97.971587046636046</v>
      </c>
      <c r="I58" s="16"/>
      <c r="J58" s="47"/>
      <c r="K58" s="16"/>
      <c r="L58" s="16">
        <v>167429.55296</v>
      </c>
      <c r="M58" s="47">
        <v>164033.39022</v>
      </c>
      <c r="N58" s="16">
        <v>97.971587046636046</v>
      </c>
      <c r="O58" s="16"/>
      <c r="P58" s="47"/>
      <c r="Q58" s="16"/>
      <c r="R58" s="16"/>
      <c r="S58" s="47"/>
      <c r="T58" s="16"/>
      <c r="U58" s="16"/>
      <c r="V58" s="47"/>
      <c r="W58" s="16"/>
      <c r="X58" s="16"/>
      <c r="Y58" s="47"/>
      <c r="Z58" s="16"/>
      <c r="AA58" s="16"/>
      <c r="AB58" s="47"/>
      <c r="AC58" s="16"/>
      <c r="AD58" s="16"/>
      <c r="AE58" s="47"/>
      <c r="AF58" s="16"/>
      <c r="AG58" s="16"/>
      <c r="AH58" s="47"/>
      <c r="AI58" s="16"/>
      <c r="AJ58" s="9"/>
    </row>
    <row r="59" spans="1:36" ht="16.5" customHeight="1" x14ac:dyDescent="0.2">
      <c r="A59" s="56"/>
      <c r="B59" s="15" t="s">
        <v>57</v>
      </c>
      <c r="C59" s="16">
        <v>1544951.8035800001</v>
      </c>
      <c r="D59" s="47">
        <v>924737.01771000004</v>
      </c>
      <c r="E59" s="16">
        <v>59.855395849059946</v>
      </c>
      <c r="F59" s="16">
        <v>1544951.8035800001</v>
      </c>
      <c r="G59" s="47">
        <v>924737.01771000004</v>
      </c>
      <c r="H59" s="16">
        <v>59.855395849059946</v>
      </c>
      <c r="I59" s="16"/>
      <c r="J59" s="47"/>
      <c r="K59" s="16"/>
      <c r="L59" s="16">
        <v>1544951.8035800001</v>
      </c>
      <c r="M59" s="47">
        <v>924737.01771000004</v>
      </c>
      <c r="N59" s="16">
        <v>59.855395849059946</v>
      </c>
      <c r="O59" s="16"/>
      <c r="P59" s="47"/>
      <c r="Q59" s="16"/>
      <c r="R59" s="16"/>
      <c r="S59" s="47"/>
      <c r="T59" s="16"/>
      <c r="U59" s="16"/>
      <c r="V59" s="47"/>
      <c r="W59" s="16"/>
      <c r="X59" s="16"/>
      <c r="Y59" s="47"/>
      <c r="Z59" s="16"/>
      <c r="AA59" s="16"/>
      <c r="AB59" s="47"/>
      <c r="AC59" s="16"/>
      <c r="AD59" s="16"/>
      <c r="AE59" s="47"/>
      <c r="AF59" s="16"/>
      <c r="AG59" s="16"/>
      <c r="AH59" s="47"/>
      <c r="AI59" s="16"/>
      <c r="AJ59" s="9"/>
    </row>
    <row r="60" spans="1:36" ht="16.5" customHeight="1" x14ac:dyDescent="0.2">
      <c r="A60" s="30"/>
      <c r="B60" s="15" t="s">
        <v>58</v>
      </c>
      <c r="C60" s="16">
        <v>631476.43618999992</v>
      </c>
      <c r="D60" s="47">
        <v>574631.07744999998</v>
      </c>
      <c r="E60" s="16">
        <v>90.998023761112094</v>
      </c>
      <c r="F60" s="16">
        <v>606862.38416999998</v>
      </c>
      <c r="G60" s="47">
        <v>550017.02543000004</v>
      </c>
      <c r="H60" s="16">
        <v>90.632907851465077</v>
      </c>
      <c r="I60" s="16"/>
      <c r="J60" s="47"/>
      <c r="K60" s="16"/>
      <c r="L60" s="16">
        <v>606862.38416999998</v>
      </c>
      <c r="M60" s="47">
        <v>550017.02543000004</v>
      </c>
      <c r="N60" s="16">
        <v>90.632907851465077</v>
      </c>
      <c r="O60" s="16"/>
      <c r="P60" s="47"/>
      <c r="Q60" s="16"/>
      <c r="R60" s="16">
        <v>24614.052019999999</v>
      </c>
      <c r="S60" s="47">
        <v>24614.052019999999</v>
      </c>
      <c r="T60" s="16">
        <v>100</v>
      </c>
      <c r="U60" s="16"/>
      <c r="V60" s="47"/>
      <c r="W60" s="16"/>
      <c r="X60" s="16"/>
      <c r="Y60" s="47"/>
      <c r="Z60" s="16"/>
      <c r="AA60" s="16">
        <v>24614.052019999999</v>
      </c>
      <c r="AB60" s="47">
        <v>24614.052019999999</v>
      </c>
      <c r="AC60" s="16">
        <v>100</v>
      </c>
      <c r="AD60" s="16"/>
      <c r="AE60" s="47"/>
      <c r="AF60" s="16"/>
      <c r="AG60" s="16"/>
      <c r="AH60" s="47"/>
      <c r="AI60" s="16"/>
      <c r="AJ60" s="9"/>
    </row>
    <row r="61" spans="1:36" ht="16.5" customHeight="1" x14ac:dyDescent="0.2">
      <c r="A61" s="30"/>
      <c r="B61" s="15" t="s">
        <v>59</v>
      </c>
      <c r="C61" s="16">
        <v>42899.969160000001</v>
      </c>
      <c r="D61" s="47">
        <v>42899.404499999997</v>
      </c>
      <c r="E61" s="16">
        <v>99.99868377527757</v>
      </c>
      <c r="F61" s="16">
        <v>42899.969160000001</v>
      </c>
      <c r="G61" s="47">
        <v>42899.404499999997</v>
      </c>
      <c r="H61" s="16">
        <v>99.99868377527757</v>
      </c>
      <c r="I61" s="16"/>
      <c r="J61" s="47"/>
      <c r="K61" s="16"/>
      <c r="L61" s="16">
        <v>42899.969160000001</v>
      </c>
      <c r="M61" s="47">
        <v>42899.404499999997</v>
      </c>
      <c r="N61" s="16">
        <v>99.99868377527757</v>
      </c>
      <c r="O61" s="16"/>
      <c r="P61" s="47"/>
      <c r="Q61" s="16"/>
      <c r="R61" s="16"/>
      <c r="S61" s="47"/>
      <c r="T61" s="16"/>
      <c r="U61" s="16"/>
      <c r="V61" s="47"/>
      <c r="W61" s="16"/>
      <c r="X61" s="16"/>
      <c r="Y61" s="47"/>
      <c r="Z61" s="16"/>
      <c r="AA61" s="16"/>
      <c r="AB61" s="47"/>
      <c r="AC61" s="16"/>
      <c r="AD61" s="16"/>
      <c r="AE61" s="47"/>
      <c r="AF61" s="16"/>
      <c r="AG61" s="16"/>
      <c r="AH61" s="47"/>
      <c r="AI61" s="16"/>
      <c r="AJ61" s="9"/>
    </row>
    <row r="62" spans="1:36" ht="16.5" customHeight="1" x14ac:dyDescent="0.2">
      <c r="A62" s="30"/>
      <c r="B62" s="15" t="s">
        <v>60</v>
      </c>
      <c r="C62" s="16">
        <v>165276.77900000001</v>
      </c>
      <c r="D62" s="47">
        <v>164676.77900000001</v>
      </c>
      <c r="E62" s="16">
        <v>99.63697259613221</v>
      </c>
      <c r="F62" s="16">
        <v>165276.77900000001</v>
      </c>
      <c r="G62" s="47">
        <v>164676.77900000001</v>
      </c>
      <c r="H62" s="16">
        <v>99.63697259613221</v>
      </c>
      <c r="I62" s="16"/>
      <c r="J62" s="47"/>
      <c r="K62" s="16"/>
      <c r="L62" s="16">
        <v>165276.77900000001</v>
      </c>
      <c r="M62" s="47">
        <v>164676.77900000001</v>
      </c>
      <c r="N62" s="16">
        <v>99.63697259613221</v>
      </c>
      <c r="O62" s="16"/>
      <c r="P62" s="47"/>
      <c r="Q62" s="16"/>
      <c r="R62" s="16"/>
      <c r="S62" s="47"/>
      <c r="T62" s="16"/>
      <c r="U62" s="16"/>
      <c r="V62" s="47"/>
      <c r="W62" s="16"/>
      <c r="X62" s="16"/>
      <c r="Y62" s="47"/>
      <c r="Z62" s="16"/>
      <c r="AA62" s="16"/>
      <c r="AB62" s="47"/>
      <c r="AC62" s="16"/>
      <c r="AD62" s="16"/>
      <c r="AE62" s="47"/>
      <c r="AF62" s="16"/>
      <c r="AG62" s="16"/>
      <c r="AH62" s="47"/>
      <c r="AI62" s="16"/>
      <c r="AJ62" s="9"/>
    </row>
    <row r="63" spans="1:36" ht="26.65" customHeight="1" x14ac:dyDescent="0.2">
      <c r="A63" s="30"/>
      <c r="B63" s="15" t="s">
        <v>61</v>
      </c>
      <c r="C63" s="16">
        <v>6152183.4772800002</v>
      </c>
      <c r="D63" s="47">
        <v>5375213.0858199997</v>
      </c>
      <c r="E63" s="16">
        <v>87.370818924218526</v>
      </c>
      <c r="F63" s="16">
        <v>6102583.8776099999</v>
      </c>
      <c r="G63" s="47">
        <v>5325693.5502599999</v>
      </c>
      <c r="H63" s="16">
        <v>87.269485468272507</v>
      </c>
      <c r="I63" s="16">
        <v>23478.9</v>
      </c>
      <c r="J63" s="47">
        <v>23478.666000000001</v>
      </c>
      <c r="K63" s="16">
        <v>99.999003360464073</v>
      </c>
      <c r="L63" s="16">
        <v>6079104.9776100004</v>
      </c>
      <c r="M63" s="47">
        <v>5302214.8842600007</v>
      </c>
      <c r="N63" s="16">
        <v>87.220321145771123</v>
      </c>
      <c r="O63" s="16"/>
      <c r="P63" s="47"/>
      <c r="Q63" s="16"/>
      <c r="R63" s="16">
        <v>49599.599669999996</v>
      </c>
      <c r="S63" s="47">
        <v>49519.535559999997</v>
      </c>
      <c r="T63" s="16">
        <v>99.838579120531847</v>
      </c>
      <c r="U63" s="16"/>
      <c r="V63" s="47"/>
      <c r="W63" s="16"/>
      <c r="X63" s="16"/>
      <c r="Y63" s="47"/>
      <c r="Z63" s="16"/>
      <c r="AA63" s="16">
        <v>48679.589670000001</v>
      </c>
      <c r="AB63" s="47">
        <v>48599.525559999995</v>
      </c>
      <c r="AC63" s="16">
        <v>99.83552837946506</v>
      </c>
      <c r="AD63" s="16">
        <v>920.01</v>
      </c>
      <c r="AE63" s="47">
        <v>920.01</v>
      </c>
      <c r="AF63" s="16">
        <v>100</v>
      </c>
      <c r="AG63" s="16"/>
      <c r="AH63" s="47"/>
      <c r="AI63" s="16"/>
      <c r="AJ63" s="9"/>
    </row>
    <row r="64" spans="1:36" ht="16.5" customHeight="1" x14ac:dyDescent="0.2">
      <c r="A64" s="30"/>
      <c r="B64" s="15" t="s">
        <v>62</v>
      </c>
      <c r="C64" s="16">
        <v>191391.11124</v>
      </c>
      <c r="D64" s="47">
        <v>135572.08014000001</v>
      </c>
      <c r="E64" s="16">
        <v>70.83509744086065</v>
      </c>
      <c r="F64" s="16">
        <v>191391.11124</v>
      </c>
      <c r="G64" s="47">
        <v>135572.08014000001</v>
      </c>
      <c r="H64" s="16">
        <v>70.83509744086065</v>
      </c>
      <c r="I64" s="16"/>
      <c r="J64" s="47"/>
      <c r="K64" s="16"/>
      <c r="L64" s="16">
        <v>191391.11124</v>
      </c>
      <c r="M64" s="47">
        <v>135572.08014000001</v>
      </c>
      <c r="N64" s="16">
        <v>70.83509744086065</v>
      </c>
      <c r="O64" s="16"/>
      <c r="P64" s="47"/>
      <c r="Q64" s="16"/>
      <c r="R64" s="16"/>
      <c r="S64" s="47"/>
      <c r="T64" s="16"/>
      <c r="U64" s="16"/>
      <c r="V64" s="47"/>
      <c r="W64" s="16"/>
      <c r="X64" s="16"/>
      <c r="Y64" s="47"/>
      <c r="Z64" s="16"/>
      <c r="AA64" s="16"/>
      <c r="AB64" s="47"/>
      <c r="AC64" s="16"/>
      <c r="AD64" s="16"/>
      <c r="AE64" s="47"/>
      <c r="AF64" s="16"/>
      <c r="AG64" s="16"/>
      <c r="AH64" s="47"/>
      <c r="AI64" s="16"/>
      <c r="AJ64" s="9"/>
    </row>
    <row r="65" spans="1:36" ht="16.5" customHeight="1" x14ac:dyDescent="0.2">
      <c r="A65" s="30"/>
      <c r="B65" s="15" t="s">
        <v>63</v>
      </c>
      <c r="C65" s="16">
        <v>1021.82132</v>
      </c>
      <c r="D65" s="47">
        <v>1021.82127</v>
      </c>
      <c r="E65" s="16">
        <v>99.999995106776595</v>
      </c>
      <c r="F65" s="16">
        <v>1021.82132</v>
      </c>
      <c r="G65" s="47">
        <v>1021.82127</v>
      </c>
      <c r="H65" s="16">
        <v>99.999995106776595</v>
      </c>
      <c r="I65" s="16"/>
      <c r="J65" s="47"/>
      <c r="K65" s="16"/>
      <c r="L65" s="16">
        <v>1021.82132</v>
      </c>
      <c r="M65" s="47">
        <v>1021.82127</v>
      </c>
      <c r="N65" s="16">
        <v>99.999995106776595</v>
      </c>
      <c r="O65" s="16"/>
      <c r="P65" s="47"/>
      <c r="Q65" s="16"/>
      <c r="R65" s="16"/>
      <c r="S65" s="47"/>
      <c r="T65" s="16"/>
      <c r="U65" s="16"/>
      <c r="V65" s="47"/>
      <c r="W65" s="16"/>
      <c r="X65" s="16"/>
      <c r="Y65" s="47"/>
      <c r="Z65" s="16"/>
      <c r="AA65" s="16"/>
      <c r="AB65" s="47"/>
      <c r="AC65" s="16"/>
      <c r="AD65" s="16"/>
      <c r="AE65" s="47"/>
      <c r="AF65" s="16"/>
      <c r="AG65" s="16"/>
      <c r="AH65" s="47"/>
      <c r="AI65" s="16"/>
      <c r="AJ65" s="9"/>
    </row>
    <row r="66" spans="1:36" ht="16.5" customHeight="1" x14ac:dyDescent="0.2">
      <c r="A66" s="30"/>
      <c r="B66" s="15" t="s">
        <v>64</v>
      </c>
      <c r="C66" s="16">
        <v>100296.40131</v>
      </c>
      <c r="D66" s="47">
        <v>100296.33831000001</v>
      </c>
      <c r="E66" s="16">
        <v>99.999937186180986</v>
      </c>
      <c r="F66" s="16">
        <v>100296.40131</v>
      </c>
      <c r="G66" s="47">
        <v>100296.33831000001</v>
      </c>
      <c r="H66" s="16">
        <v>99.999937186180986</v>
      </c>
      <c r="I66" s="16"/>
      <c r="J66" s="47"/>
      <c r="K66" s="16"/>
      <c r="L66" s="16">
        <v>100296.40131</v>
      </c>
      <c r="M66" s="47">
        <v>100296.33831000001</v>
      </c>
      <c r="N66" s="16">
        <v>99.999937186180986</v>
      </c>
      <c r="O66" s="16"/>
      <c r="P66" s="47"/>
      <c r="Q66" s="16"/>
      <c r="R66" s="16"/>
      <c r="S66" s="47"/>
      <c r="T66" s="16"/>
      <c r="U66" s="16"/>
      <c r="V66" s="47"/>
      <c r="W66" s="16"/>
      <c r="X66" s="16"/>
      <c r="Y66" s="47"/>
      <c r="Z66" s="16"/>
      <c r="AA66" s="16"/>
      <c r="AB66" s="47"/>
      <c r="AC66" s="16"/>
      <c r="AD66" s="16"/>
      <c r="AE66" s="47"/>
      <c r="AF66" s="16"/>
      <c r="AG66" s="16"/>
      <c r="AH66" s="47"/>
      <c r="AI66" s="16"/>
      <c r="AJ66" s="9"/>
    </row>
    <row r="67" spans="1:36" ht="16.5" customHeight="1" x14ac:dyDescent="0.2">
      <c r="A67" s="56"/>
      <c r="B67" s="15" t="s">
        <v>65</v>
      </c>
      <c r="C67" s="16">
        <v>395274.35849999997</v>
      </c>
      <c r="D67" s="47">
        <v>391639.82811</v>
      </c>
      <c r="E67" s="16">
        <v>99.080504385917564</v>
      </c>
      <c r="F67" s="16">
        <v>395274.35849999997</v>
      </c>
      <c r="G67" s="47">
        <v>391639.82811</v>
      </c>
      <c r="H67" s="16">
        <v>99.080504385917564</v>
      </c>
      <c r="I67" s="16"/>
      <c r="J67" s="47"/>
      <c r="K67" s="16"/>
      <c r="L67" s="16">
        <v>395274.35849999997</v>
      </c>
      <c r="M67" s="47">
        <v>391639.82811</v>
      </c>
      <c r="N67" s="16">
        <v>99.080504385917564</v>
      </c>
      <c r="O67" s="16"/>
      <c r="P67" s="47"/>
      <c r="Q67" s="16"/>
      <c r="R67" s="16"/>
      <c r="S67" s="47"/>
      <c r="T67" s="16"/>
      <c r="U67" s="16"/>
      <c r="V67" s="47"/>
      <c r="W67" s="16"/>
      <c r="X67" s="16"/>
      <c r="Y67" s="47"/>
      <c r="Z67" s="16"/>
      <c r="AA67" s="16"/>
      <c r="AB67" s="47"/>
      <c r="AC67" s="16"/>
      <c r="AD67" s="16"/>
      <c r="AE67" s="47"/>
      <c r="AF67" s="16"/>
      <c r="AG67" s="16"/>
      <c r="AH67" s="47"/>
      <c r="AI67" s="16"/>
      <c r="AJ67" s="9"/>
    </row>
    <row r="68" spans="1:36" ht="16.5" customHeight="1" x14ac:dyDescent="0.2">
      <c r="A68" s="30"/>
      <c r="B68" s="15" t="s">
        <v>66</v>
      </c>
      <c r="C68" s="16">
        <v>798611.73814000003</v>
      </c>
      <c r="D68" s="47">
        <v>629697.43405000004</v>
      </c>
      <c r="E68" s="16">
        <v>78.84900809454561</v>
      </c>
      <c r="F68" s="16">
        <v>797175.62069000001</v>
      </c>
      <c r="G68" s="47">
        <v>628341.31680999999</v>
      </c>
      <c r="H68" s="16">
        <v>78.820939891028715</v>
      </c>
      <c r="I68" s="16">
        <v>23478.9</v>
      </c>
      <c r="J68" s="47">
        <v>23478.666000000001</v>
      </c>
      <c r="K68" s="16">
        <v>99.999003360464073</v>
      </c>
      <c r="L68" s="16">
        <v>773696.72068999999</v>
      </c>
      <c r="M68" s="47">
        <v>604862.65081000002</v>
      </c>
      <c r="N68" s="16">
        <v>78.178262183995045</v>
      </c>
      <c r="O68" s="16"/>
      <c r="P68" s="47"/>
      <c r="Q68" s="16"/>
      <c r="R68" s="16">
        <v>1436.11745</v>
      </c>
      <c r="S68" s="47">
        <v>1356.11724</v>
      </c>
      <c r="T68" s="16">
        <v>94.42941035219647</v>
      </c>
      <c r="U68" s="16"/>
      <c r="V68" s="47"/>
      <c r="W68" s="16"/>
      <c r="X68" s="16"/>
      <c r="Y68" s="47"/>
      <c r="Z68" s="16"/>
      <c r="AA68" s="16">
        <v>1436.11745</v>
      </c>
      <c r="AB68" s="47">
        <v>1356.11724</v>
      </c>
      <c r="AC68" s="16">
        <v>94.42941035219647</v>
      </c>
      <c r="AD68" s="16"/>
      <c r="AE68" s="47"/>
      <c r="AF68" s="16"/>
      <c r="AG68" s="16"/>
      <c r="AH68" s="47"/>
      <c r="AI68" s="16"/>
      <c r="AJ68" s="9"/>
    </row>
    <row r="69" spans="1:36" ht="16.5" customHeight="1" x14ac:dyDescent="0.2">
      <c r="A69" s="30"/>
      <c r="B69" s="15" t="s">
        <v>67</v>
      </c>
      <c r="C69" s="16">
        <v>280975.35038000002</v>
      </c>
      <c r="D69" s="47">
        <v>275496.47837000003</v>
      </c>
      <c r="E69" s="16">
        <v>98.05005243250335</v>
      </c>
      <c r="F69" s="16">
        <v>279558.56526</v>
      </c>
      <c r="G69" s="47">
        <v>274079.69325000001</v>
      </c>
      <c r="H69" s="16">
        <v>98.040170221611916</v>
      </c>
      <c r="I69" s="16"/>
      <c r="J69" s="47"/>
      <c r="K69" s="16"/>
      <c r="L69" s="16">
        <v>279558.56526</v>
      </c>
      <c r="M69" s="47">
        <v>274079.69325000001</v>
      </c>
      <c r="N69" s="16">
        <v>98.040170221611916</v>
      </c>
      <c r="O69" s="16"/>
      <c r="P69" s="47"/>
      <c r="Q69" s="16"/>
      <c r="R69" s="16">
        <v>1416.78512</v>
      </c>
      <c r="S69" s="47">
        <v>1416.78512</v>
      </c>
      <c r="T69" s="16">
        <v>100</v>
      </c>
      <c r="U69" s="16"/>
      <c r="V69" s="47"/>
      <c r="W69" s="16"/>
      <c r="X69" s="16"/>
      <c r="Y69" s="47"/>
      <c r="Z69" s="16"/>
      <c r="AA69" s="16">
        <v>1416.78512</v>
      </c>
      <c r="AB69" s="47">
        <v>1416.78512</v>
      </c>
      <c r="AC69" s="16">
        <v>100</v>
      </c>
      <c r="AD69" s="16"/>
      <c r="AE69" s="47"/>
      <c r="AF69" s="16"/>
      <c r="AG69" s="16"/>
      <c r="AH69" s="47"/>
      <c r="AI69" s="16"/>
      <c r="AJ69" s="9"/>
    </row>
    <row r="70" spans="1:36" ht="16.5" customHeight="1" x14ac:dyDescent="0.2">
      <c r="A70" s="56"/>
      <c r="B70" s="15" t="s">
        <v>68</v>
      </c>
      <c r="C70" s="16">
        <v>1990303.5356600001</v>
      </c>
      <c r="D70" s="47">
        <v>1791908.80425</v>
      </c>
      <c r="E70" s="16">
        <v>90.031935940654861</v>
      </c>
      <c r="F70" s="16">
        <v>1987567.8681900001</v>
      </c>
      <c r="G70" s="47">
        <v>1789173.1367800001</v>
      </c>
      <c r="H70" s="16">
        <v>90.018216002320955</v>
      </c>
      <c r="I70" s="16"/>
      <c r="J70" s="47"/>
      <c r="K70" s="16"/>
      <c r="L70" s="16">
        <v>1987567.8681900001</v>
      </c>
      <c r="M70" s="47">
        <v>1789173.1367800001</v>
      </c>
      <c r="N70" s="16">
        <v>90.018216002320955</v>
      </c>
      <c r="O70" s="16"/>
      <c r="P70" s="47"/>
      <c r="Q70" s="16"/>
      <c r="R70" s="16">
        <v>2735.6674700000003</v>
      </c>
      <c r="S70" s="47">
        <v>2735.6674700000003</v>
      </c>
      <c r="T70" s="16">
        <v>100</v>
      </c>
      <c r="U70" s="16"/>
      <c r="V70" s="47"/>
      <c r="W70" s="16"/>
      <c r="X70" s="16"/>
      <c r="Y70" s="47"/>
      <c r="Z70" s="16"/>
      <c r="AA70" s="16">
        <v>2175.6574700000001</v>
      </c>
      <c r="AB70" s="47">
        <v>2175.6574700000001</v>
      </c>
      <c r="AC70" s="16">
        <v>100</v>
      </c>
      <c r="AD70" s="16">
        <v>560.01</v>
      </c>
      <c r="AE70" s="47">
        <v>560.01</v>
      </c>
      <c r="AF70" s="16">
        <v>100</v>
      </c>
      <c r="AG70" s="16"/>
      <c r="AH70" s="47"/>
      <c r="AI70" s="16"/>
      <c r="AJ70" s="9"/>
    </row>
    <row r="71" spans="1:36" ht="16.5" customHeight="1" x14ac:dyDescent="0.2">
      <c r="A71" s="30"/>
      <c r="B71" s="15" t="s">
        <v>69</v>
      </c>
      <c r="C71" s="16">
        <v>171887.24890000001</v>
      </c>
      <c r="D71" s="47">
        <v>135096.73678000001</v>
      </c>
      <c r="E71" s="16">
        <v>78.596136504922569</v>
      </c>
      <c r="F71" s="16">
        <v>171887.24890000001</v>
      </c>
      <c r="G71" s="47">
        <v>135096.73678000001</v>
      </c>
      <c r="H71" s="16">
        <v>78.596136504922569</v>
      </c>
      <c r="I71" s="16"/>
      <c r="J71" s="47"/>
      <c r="K71" s="16"/>
      <c r="L71" s="16">
        <v>171887.24890000001</v>
      </c>
      <c r="M71" s="47">
        <v>135096.73678000001</v>
      </c>
      <c r="N71" s="16">
        <v>78.596136504922569</v>
      </c>
      <c r="O71" s="16"/>
      <c r="P71" s="47"/>
      <c r="Q71" s="16"/>
      <c r="R71" s="16"/>
      <c r="S71" s="47"/>
      <c r="T71" s="16"/>
      <c r="U71" s="16"/>
      <c r="V71" s="47"/>
      <c r="W71" s="16"/>
      <c r="X71" s="16"/>
      <c r="Y71" s="47"/>
      <c r="Z71" s="16"/>
      <c r="AA71" s="16"/>
      <c r="AB71" s="47"/>
      <c r="AC71" s="16"/>
      <c r="AD71" s="16"/>
      <c r="AE71" s="47"/>
      <c r="AF71" s="16"/>
      <c r="AG71" s="16"/>
      <c r="AH71" s="47"/>
      <c r="AI71" s="16"/>
      <c r="AJ71" s="9"/>
    </row>
    <row r="72" spans="1:36" ht="16.5" customHeight="1" x14ac:dyDescent="0.2">
      <c r="A72" s="30"/>
      <c r="B72" s="15" t="s">
        <v>70</v>
      </c>
      <c r="C72" s="16">
        <v>279471.86684999999</v>
      </c>
      <c r="D72" s="47">
        <v>253999.44516999999</v>
      </c>
      <c r="E72" s="16">
        <v>90.885514893822304</v>
      </c>
      <c r="F72" s="16">
        <v>278901.86684999999</v>
      </c>
      <c r="G72" s="47">
        <v>253429.44516999999</v>
      </c>
      <c r="H72" s="16">
        <v>90.866887350847435</v>
      </c>
      <c r="I72" s="16"/>
      <c r="J72" s="47"/>
      <c r="K72" s="16"/>
      <c r="L72" s="16">
        <v>278901.86684999999</v>
      </c>
      <c r="M72" s="47">
        <v>253429.44516999999</v>
      </c>
      <c r="N72" s="16">
        <v>90.866887350847435</v>
      </c>
      <c r="O72" s="16"/>
      <c r="P72" s="47"/>
      <c r="Q72" s="16"/>
      <c r="R72" s="16">
        <v>570</v>
      </c>
      <c r="S72" s="47">
        <v>570</v>
      </c>
      <c r="T72" s="16">
        <v>100</v>
      </c>
      <c r="U72" s="16"/>
      <c r="V72" s="47"/>
      <c r="W72" s="16"/>
      <c r="X72" s="16"/>
      <c r="Y72" s="47"/>
      <c r="Z72" s="16"/>
      <c r="AA72" s="16">
        <v>570</v>
      </c>
      <c r="AB72" s="47">
        <v>570</v>
      </c>
      <c r="AC72" s="16">
        <v>100</v>
      </c>
      <c r="AD72" s="16"/>
      <c r="AE72" s="47"/>
      <c r="AF72" s="16"/>
      <c r="AG72" s="16"/>
      <c r="AH72" s="47"/>
      <c r="AI72" s="16"/>
      <c r="AJ72" s="9"/>
    </row>
    <row r="73" spans="1:36" ht="16.5" customHeight="1" x14ac:dyDescent="0.2">
      <c r="A73" s="30"/>
      <c r="B73" s="15" t="s">
        <v>71</v>
      </c>
      <c r="C73" s="16">
        <v>263516.42255999998</v>
      </c>
      <c r="D73" s="47">
        <v>262128.95110999999</v>
      </c>
      <c r="E73" s="16">
        <v>99.473478185336219</v>
      </c>
      <c r="F73" s="16">
        <v>263516.42255999998</v>
      </c>
      <c r="G73" s="47">
        <v>262128.95110999999</v>
      </c>
      <c r="H73" s="16">
        <v>99.473478185336219</v>
      </c>
      <c r="I73" s="16"/>
      <c r="J73" s="47"/>
      <c r="K73" s="16"/>
      <c r="L73" s="16">
        <v>263516.42255999998</v>
      </c>
      <c r="M73" s="47">
        <v>262128.95110999999</v>
      </c>
      <c r="N73" s="16">
        <v>99.473478185336219</v>
      </c>
      <c r="O73" s="16"/>
      <c r="P73" s="47"/>
      <c r="Q73" s="16"/>
      <c r="R73" s="16"/>
      <c r="S73" s="47"/>
      <c r="T73" s="16"/>
      <c r="U73" s="16"/>
      <c r="V73" s="47"/>
      <c r="W73" s="16"/>
      <c r="X73" s="16"/>
      <c r="Y73" s="47"/>
      <c r="Z73" s="16"/>
      <c r="AA73" s="16"/>
      <c r="AB73" s="47"/>
      <c r="AC73" s="16"/>
      <c r="AD73" s="16"/>
      <c r="AE73" s="47"/>
      <c r="AF73" s="16"/>
      <c r="AG73" s="16"/>
      <c r="AH73" s="47"/>
      <c r="AI73" s="16"/>
      <c r="AJ73" s="9"/>
    </row>
    <row r="74" spans="1:36" ht="16.5" customHeight="1" x14ac:dyDescent="0.2">
      <c r="A74" s="30"/>
      <c r="B74" s="15" t="s">
        <v>72</v>
      </c>
      <c r="C74" s="16">
        <v>113749.21825000001</v>
      </c>
      <c r="D74" s="47">
        <v>113749.05194999999</v>
      </c>
      <c r="E74" s="16">
        <v>99.999853801193041</v>
      </c>
      <c r="F74" s="16">
        <v>77986.100000000006</v>
      </c>
      <c r="G74" s="47">
        <v>77985.997600000002</v>
      </c>
      <c r="H74" s="16">
        <v>99.999868694549406</v>
      </c>
      <c r="I74" s="16"/>
      <c r="J74" s="47"/>
      <c r="K74" s="16"/>
      <c r="L74" s="16">
        <v>77986.100000000006</v>
      </c>
      <c r="M74" s="47">
        <v>77985.997600000002</v>
      </c>
      <c r="N74" s="16">
        <v>99.999868694549406</v>
      </c>
      <c r="O74" s="16"/>
      <c r="P74" s="47"/>
      <c r="Q74" s="16"/>
      <c r="R74" s="16">
        <v>35763.11825</v>
      </c>
      <c r="S74" s="47">
        <v>35763.054349999999</v>
      </c>
      <c r="T74" s="16">
        <v>99.999821324305245</v>
      </c>
      <c r="U74" s="16"/>
      <c r="V74" s="47"/>
      <c r="W74" s="16"/>
      <c r="X74" s="16"/>
      <c r="Y74" s="47"/>
      <c r="Z74" s="16"/>
      <c r="AA74" s="16">
        <v>35763.11825</v>
      </c>
      <c r="AB74" s="47">
        <v>35763.054349999999</v>
      </c>
      <c r="AC74" s="16">
        <v>99.999821324305245</v>
      </c>
      <c r="AD74" s="16"/>
      <c r="AE74" s="47"/>
      <c r="AF74" s="16"/>
      <c r="AG74" s="16"/>
      <c r="AH74" s="47"/>
      <c r="AI74" s="16"/>
      <c r="AJ74" s="9"/>
    </row>
    <row r="75" spans="1:36" ht="16.5" customHeight="1" x14ac:dyDescent="0.2">
      <c r="A75" s="56"/>
      <c r="B75" s="15" t="s">
        <v>73</v>
      </c>
      <c r="C75" s="16">
        <v>956285.04434999998</v>
      </c>
      <c r="D75" s="47">
        <v>678807.13327999995</v>
      </c>
      <c r="E75" s="16">
        <v>70.983765488186052</v>
      </c>
      <c r="F75" s="16">
        <v>948607.13297000004</v>
      </c>
      <c r="G75" s="47">
        <v>671129.2219</v>
      </c>
      <c r="H75" s="16">
        <v>70.748911596179681</v>
      </c>
      <c r="I75" s="16"/>
      <c r="J75" s="47"/>
      <c r="K75" s="16"/>
      <c r="L75" s="16">
        <v>948607.13297000004</v>
      </c>
      <c r="M75" s="47">
        <v>671129.2219</v>
      </c>
      <c r="N75" s="16">
        <v>70.748911596179681</v>
      </c>
      <c r="O75" s="16"/>
      <c r="P75" s="47"/>
      <c r="Q75" s="16"/>
      <c r="R75" s="16">
        <v>7677.9113799999996</v>
      </c>
      <c r="S75" s="47">
        <v>7677.9113799999996</v>
      </c>
      <c r="T75" s="16">
        <v>100</v>
      </c>
      <c r="U75" s="16"/>
      <c r="V75" s="47"/>
      <c r="W75" s="16"/>
      <c r="X75" s="16"/>
      <c r="Y75" s="47"/>
      <c r="Z75" s="16"/>
      <c r="AA75" s="16">
        <v>7317.9113799999996</v>
      </c>
      <c r="AB75" s="47">
        <v>7317.9113799999996</v>
      </c>
      <c r="AC75" s="16">
        <v>100</v>
      </c>
      <c r="AD75" s="16">
        <v>360</v>
      </c>
      <c r="AE75" s="47">
        <v>360</v>
      </c>
      <c r="AF75" s="16">
        <v>100</v>
      </c>
      <c r="AG75" s="16"/>
      <c r="AH75" s="47"/>
      <c r="AI75" s="16"/>
      <c r="AJ75" s="9"/>
    </row>
    <row r="76" spans="1:36" ht="16.5" customHeight="1" x14ac:dyDescent="0.2">
      <c r="A76" s="30"/>
      <c r="B76" s="15" t="s">
        <v>74</v>
      </c>
      <c r="C76" s="16">
        <v>110560.7399</v>
      </c>
      <c r="D76" s="47">
        <v>109035.50691</v>
      </c>
      <c r="E76" s="16">
        <v>98.620456962046788</v>
      </c>
      <c r="F76" s="16">
        <v>110560.7399</v>
      </c>
      <c r="G76" s="47">
        <v>109035.50691</v>
      </c>
      <c r="H76" s="16">
        <v>98.620456962046788</v>
      </c>
      <c r="I76" s="16"/>
      <c r="J76" s="47"/>
      <c r="K76" s="16"/>
      <c r="L76" s="16">
        <v>110560.7399</v>
      </c>
      <c r="M76" s="47">
        <v>109035.50691</v>
      </c>
      <c r="N76" s="16">
        <v>98.620456962046788</v>
      </c>
      <c r="O76" s="16"/>
      <c r="P76" s="47"/>
      <c r="Q76" s="16"/>
      <c r="R76" s="16"/>
      <c r="S76" s="47"/>
      <c r="T76" s="16"/>
      <c r="U76" s="16"/>
      <c r="V76" s="47"/>
      <c r="W76" s="16"/>
      <c r="X76" s="16"/>
      <c r="Y76" s="47"/>
      <c r="Z76" s="16"/>
      <c r="AA76" s="16"/>
      <c r="AB76" s="47"/>
      <c r="AC76" s="16"/>
      <c r="AD76" s="16"/>
      <c r="AE76" s="47"/>
      <c r="AF76" s="16"/>
      <c r="AG76" s="16"/>
      <c r="AH76" s="47"/>
      <c r="AI76" s="16"/>
      <c r="AJ76" s="9"/>
    </row>
    <row r="77" spans="1:36" ht="16.5" customHeight="1" x14ac:dyDescent="0.2">
      <c r="A77" s="30"/>
      <c r="B77" s="15" t="s">
        <v>75</v>
      </c>
      <c r="C77" s="16">
        <v>498838.61992000003</v>
      </c>
      <c r="D77" s="47">
        <v>496763.47612000001</v>
      </c>
      <c r="E77" s="16">
        <v>99.584004983348564</v>
      </c>
      <c r="F77" s="16">
        <v>498838.61992000003</v>
      </c>
      <c r="G77" s="47">
        <v>496763.47612000001</v>
      </c>
      <c r="H77" s="16">
        <v>99.584004983348564</v>
      </c>
      <c r="I77" s="16"/>
      <c r="J77" s="47"/>
      <c r="K77" s="16"/>
      <c r="L77" s="16">
        <v>498838.61992000003</v>
      </c>
      <c r="M77" s="47">
        <v>496763.47612000001</v>
      </c>
      <c r="N77" s="16">
        <v>99.584004983348564</v>
      </c>
      <c r="O77" s="16"/>
      <c r="P77" s="47"/>
      <c r="Q77" s="16"/>
      <c r="R77" s="16"/>
      <c r="S77" s="47"/>
      <c r="T77" s="16"/>
      <c r="U77" s="16"/>
      <c r="V77" s="47"/>
      <c r="W77" s="16"/>
      <c r="X77" s="16"/>
      <c r="Y77" s="47"/>
      <c r="Z77" s="16"/>
      <c r="AA77" s="16"/>
      <c r="AB77" s="47"/>
      <c r="AC77" s="16"/>
      <c r="AD77" s="16"/>
      <c r="AE77" s="47"/>
      <c r="AF77" s="16"/>
      <c r="AG77" s="16"/>
      <c r="AH77" s="47"/>
      <c r="AI77" s="16"/>
      <c r="AJ77" s="9"/>
    </row>
    <row r="78" spans="1:36" ht="26.65" customHeight="1" x14ac:dyDescent="0.2">
      <c r="A78" s="30"/>
      <c r="B78" s="15" t="s">
        <v>76</v>
      </c>
      <c r="C78" s="16">
        <v>7547592.3155800002</v>
      </c>
      <c r="D78" s="47">
        <v>7316030.0953300009</v>
      </c>
      <c r="E78" s="16">
        <v>96.931972335442651</v>
      </c>
      <c r="F78" s="16">
        <v>7501995.8244700003</v>
      </c>
      <c r="G78" s="47">
        <v>7270681.2605399992</v>
      </c>
      <c r="H78" s="16">
        <v>96.916626330615912</v>
      </c>
      <c r="I78" s="16">
        <v>2016348.4314999999</v>
      </c>
      <c r="J78" s="47">
        <v>2016244.0619999999</v>
      </c>
      <c r="K78" s="16">
        <v>99.994823836080641</v>
      </c>
      <c r="L78" s="16">
        <v>5485647.3929700004</v>
      </c>
      <c r="M78" s="47">
        <v>5254437.1985400002</v>
      </c>
      <c r="N78" s="16">
        <v>95.785179435223966</v>
      </c>
      <c r="O78" s="16"/>
      <c r="P78" s="47"/>
      <c r="Q78" s="16"/>
      <c r="R78" s="16">
        <v>45596.491110000003</v>
      </c>
      <c r="S78" s="47">
        <v>45348.834790000001</v>
      </c>
      <c r="T78" s="16">
        <v>99.456852240224933</v>
      </c>
      <c r="U78" s="16"/>
      <c r="V78" s="47"/>
      <c r="W78" s="16"/>
      <c r="X78" s="16"/>
      <c r="Y78" s="47"/>
      <c r="Z78" s="16"/>
      <c r="AA78" s="16">
        <v>45286.491110000003</v>
      </c>
      <c r="AB78" s="47">
        <v>45248.834790000001</v>
      </c>
      <c r="AC78" s="16">
        <v>99.916848669267537</v>
      </c>
      <c r="AD78" s="16">
        <v>310</v>
      </c>
      <c r="AE78" s="47">
        <v>100</v>
      </c>
      <c r="AF78" s="16">
        <v>32.258064516129032</v>
      </c>
      <c r="AG78" s="16"/>
      <c r="AH78" s="47"/>
      <c r="AI78" s="16"/>
      <c r="AJ78" s="9"/>
    </row>
    <row r="79" spans="1:36" ht="16.5" customHeight="1" x14ac:dyDescent="0.2">
      <c r="A79" s="30"/>
      <c r="B79" s="15" t="s">
        <v>77</v>
      </c>
      <c r="C79" s="16">
        <v>390220.17028999998</v>
      </c>
      <c r="D79" s="47">
        <v>367866.16558999999</v>
      </c>
      <c r="E79" s="16">
        <v>94.271437920959556</v>
      </c>
      <c r="F79" s="16">
        <v>348636.17917999998</v>
      </c>
      <c r="G79" s="47">
        <v>326319.8308</v>
      </c>
      <c r="H79" s="16">
        <v>93.598957964578275</v>
      </c>
      <c r="I79" s="16"/>
      <c r="J79" s="47"/>
      <c r="K79" s="16"/>
      <c r="L79" s="16">
        <v>348636.17917999998</v>
      </c>
      <c r="M79" s="47">
        <v>326319.8308</v>
      </c>
      <c r="N79" s="16">
        <v>93.598957964578275</v>
      </c>
      <c r="O79" s="16"/>
      <c r="P79" s="47"/>
      <c r="Q79" s="16"/>
      <c r="R79" s="16">
        <v>41583.991110000003</v>
      </c>
      <c r="S79" s="47">
        <v>41546.334790000001</v>
      </c>
      <c r="T79" s="16">
        <v>99.90944515186051</v>
      </c>
      <c r="U79" s="16"/>
      <c r="V79" s="47"/>
      <c r="W79" s="16"/>
      <c r="X79" s="16"/>
      <c r="Y79" s="47"/>
      <c r="Z79" s="16"/>
      <c r="AA79" s="16">
        <v>41583.991110000003</v>
      </c>
      <c r="AB79" s="47">
        <v>41546.334790000001</v>
      </c>
      <c r="AC79" s="16">
        <v>99.90944515186051</v>
      </c>
      <c r="AD79" s="16"/>
      <c r="AE79" s="47"/>
      <c r="AF79" s="16"/>
      <c r="AG79" s="16"/>
      <c r="AH79" s="47"/>
      <c r="AI79" s="16"/>
      <c r="AJ79" s="9"/>
    </row>
    <row r="80" spans="1:36" ht="16.5" customHeight="1" x14ac:dyDescent="0.2">
      <c r="A80" s="56"/>
      <c r="B80" s="15" t="s">
        <v>78</v>
      </c>
      <c r="C80" s="16">
        <v>268149.36543000001</v>
      </c>
      <c r="D80" s="47">
        <v>229794.08377</v>
      </c>
      <c r="E80" s="16">
        <v>85.696299672947546</v>
      </c>
      <c r="F80" s="16">
        <v>267839.36543000001</v>
      </c>
      <c r="G80" s="47">
        <v>229694.08377</v>
      </c>
      <c r="H80" s="16">
        <v>85.758149628692536</v>
      </c>
      <c r="I80" s="16"/>
      <c r="J80" s="47"/>
      <c r="K80" s="16"/>
      <c r="L80" s="16">
        <v>267839.36543000001</v>
      </c>
      <c r="M80" s="47">
        <v>229694.08377</v>
      </c>
      <c r="N80" s="16">
        <v>85.758149628692536</v>
      </c>
      <c r="O80" s="16"/>
      <c r="P80" s="47"/>
      <c r="Q80" s="16"/>
      <c r="R80" s="16">
        <v>310</v>
      </c>
      <c r="S80" s="47">
        <v>100</v>
      </c>
      <c r="T80" s="16">
        <v>32.258064516129032</v>
      </c>
      <c r="U80" s="16"/>
      <c r="V80" s="47"/>
      <c r="W80" s="16"/>
      <c r="X80" s="16"/>
      <c r="Y80" s="47"/>
      <c r="Z80" s="16"/>
      <c r="AA80" s="16"/>
      <c r="AB80" s="47"/>
      <c r="AC80" s="16"/>
      <c r="AD80" s="16">
        <v>310</v>
      </c>
      <c r="AE80" s="47">
        <v>100</v>
      </c>
      <c r="AF80" s="16">
        <v>32.258064516129032</v>
      </c>
      <c r="AG80" s="16"/>
      <c r="AH80" s="47"/>
      <c r="AI80" s="16"/>
      <c r="AJ80" s="9"/>
    </row>
    <row r="81" spans="1:36" ht="16.5" customHeight="1" x14ac:dyDescent="0.2">
      <c r="A81" s="30"/>
      <c r="B81" s="15" t="s">
        <v>79</v>
      </c>
      <c r="C81" s="16">
        <v>1306352.76966</v>
      </c>
      <c r="D81" s="47">
        <v>1301546.6054199999</v>
      </c>
      <c r="E81" s="16">
        <v>99.632092926840045</v>
      </c>
      <c r="F81" s="16">
        <v>1306352.76966</v>
      </c>
      <c r="G81" s="47">
        <v>1301546.6054199999</v>
      </c>
      <c r="H81" s="16">
        <v>99.632092926840045</v>
      </c>
      <c r="I81" s="16"/>
      <c r="J81" s="47"/>
      <c r="K81" s="16"/>
      <c r="L81" s="16">
        <v>1306352.76966</v>
      </c>
      <c r="M81" s="47">
        <v>1301546.6054199999</v>
      </c>
      <c r="N81" s="16">
        <v>99.632092926840045</v>
      </c>
      <c r="O81" s="16"/>
      <c r="P81" s="47"/>
      <c r="Q81" s="16"/>
      <c r="R81" s="16"/>
      <c r="S81" s="47"/>
      <c r="T81" s="16"/>
      <c r="U81" s="16"/>
      <c r="V81" s="47"/>
      <c r="W81" s="16"/>
      <c r="X81" s="16"/>
      <c r="Y81" s="47"/>
      <c r="Z81" s="16"/>
      <c r="AA81" s="16"/>
      <c r="AB81" s="47"/>
      <c r="AC81" s="16"/>
      <c r="AD81" s="16"/>
      <c r="AE81" s="47"/>
      <c r="AF81" s="16"/>
      <c r="AG81" s="16"/>
      <c r="AH81" s="47"/>
      <c r="AI81" s="16"/>
      <c r="AJ81" s="9"/>
    </row>
    <row r="82" spans="1:36" ht="16.5" customHeight="1" x14ac:dyDescent="0.2">
      <c r="A82" s="30"/>
      <c r="B82" s="15" t="s">
        <v>80</v>
      </c>
      <c r="C82" s="16">
        <v>3364469.3942900002</v>
      </c>
      <c r="D82" s="47">
        <v>3294612.4027300002</v>
      </c>
      <c r="E82" s="16">
        <v>97.92368473678026</v>
      </c>
      <c r="F82" s="16">
        <v>3360766.8942900002</v>
      </c>
      <c r="G82" s="47">
        <v>3290909.9027300002</v>
      </c>
      <c r="H82" s="16">
        <v>97.921397295400396</v>
      </c>
      <c r="I82" s="16">
        <v>1987313.4314999999</v>
      </c>
      <c r="J82" s="47">
        <v>1987210.422</v>
      </c>
      <c r="K82" s="16">
        <v>99.994816645509104</v>
      </c>
      <c r="L82" s="16">
        <v>1373453.46279</v>
      </c>
      <c r="M82" s="47">
        <v>1303699.48073</v>
      </c>
      <c r="N82" s="16">
        <v>94.92127080022766</v>
      </c>
      <c r="O82" s="16"/>
      <c r="P82" s="47"/>
      <c r="Q82" s="16"/>
      <c r="R82" s="16">
        <v>3702.5</v>
      </c>
      <c r="S82" s="47">
        <v>3702.5</v>
      </c>
      <c r="T82" s="16">
        <v>100</v>
      </c>
      <c r="U82" s="16"/>
      <c r="V82" s="47"/>
      <c r="W82" s="16"/>
      <c r="X82" s="16"/>
      <c r="Y82" s="47"/>
      <c r="Z82" s="16"/>
      <c r="AA82" s="16">
        <v>3702.5</v>
      </c>
      <c r="AB82" s="47">
        <v>3702.5</v>
      </c>
      <c r="AC82" s="16">
        <v>100</v>
      </c>
      <c r="AD82" s="16"/>
      <c r="AE82" s="47"/>
      <c r="AF82" s="16"/>
      <c r="AG82" s="16"/>
      <c r="AH82" s="47"/>
      <c r="AI82" s="16"/>
      <c r="AJ82" s="9"/>
    </row>
    <row r="83" spans="1:36" ht="26.65" customHeight="1" x14ac:dyDescent="0.2">
      <c r="A83" s="30"/>
      <c r="B83" s="15" t="s">
        <v>81</v>
      </c>
      <c r="C83" s="16">
        <v>260834.45303999999</v>
      </c>
      <c r="D83" s="47">
        <v>198912.24064999999</v>
      </c>
      <c r="E83" s="16">
        <v>76.259956586140106</v>
      </c>
      <c r="F83" s="16">
        <v>260834.45303999999</v>
      </c>
      <c r="G83" s="47">
        <v>198912.24064999999</v>
      </c>
      <c r="H83" s="16">
        <v>76.259956586140106</v>
      </c>
      <c r="I83" s="16"/>
      <c r="J83" s="47"/>
      <c r="K83" s="16"/>
      <c r="L83" s="16">
        <v>260834.45303999999</v>
      </c>
      <c r="M83" s="47">
        <v>198912.24064999999</v>
      </c>
      <c r="N83" s="16">
        <v>76.259956586140106</v>
      </c>
      <c r="O83" s="16"/>
      <c r="P83" s="47"/>
      <c r="Q83" s="16"/>
      <c r="R83" s="16"/>
      <c r="S83" s="47"/>
      <c r="T83" s="16"/>
      <c r="U83" s="16"/>
      <c r="V83" s="47"/>
      <c r="W83" s="16"/>
      <c r="X83" s="16"/>
      <c r="Y83" s="47"/>
      <c r="Z83" s="16"/>
      <c r="AA83" s="16"/>
      <c r="AB83" s="47"/>
      <c r="AC83" s="16"/>
      <c r="AD83" s="16"/>
      <c r="AE83" s="47"/>
      <c r="AF83" s="16"/>
      <c r="AG83" s="16"/>
      <c r="AH83" s="47"/>
      <c r="AI83" s="16"/>
      <c r="AJ83" s="9"/>
    </row>
    <row r="84" spans="1:36" ht="16.5" customHeight="1" x14ac:dyDescent="0.2">
      <c r="A84" s="30"/>
      <c r="B84" s="15" t="s">
        <v>82</v>
      </c>
      <c r="C84" s="16">
        <v>1957566.1628699999</v>
      </c>
      <c r="D84" s="47">
        <v>1923298.59717</v>
      </c>
      <c r="E84" s="16">
        <v>98.249481098009994</v>
      </c>
      <c r="F84" s="16">
        <v>1957566.1628699999</v>
      </c>
      <c r="G84" s="47">
        <v>1923298.59717</v>
      </c>
      <c r="H84" s="16">
        <v>98.249481098009994</v>
      </c>
      <c r="I84" s="16">
        <v>29035</v>
      </c>
      <c r="J84" s="47">
        <v>29033.64</v>
      </c>
      <c r="K84" s="16">
        <v>99.995315997933531</v>
      </c>
      <c r="L84" s="16">
        <v>1928531.1628699999</v>
      </c>
      <c r="M84" s="47">
        <v>1894264.9571700001</v>
      </c>
      <c r="N84" s="16">
        <v>98.223196681509378</v>
      </c>
      <c r="O84" s="16"/>
      <c r="P84" s="47"/>
      <c r="Q84" s="16"/>
      <c r="R84" s="16"/>
      <c r="S84" s="47"/>
      <c r="T84" s="16"/>
      <c r="U84" s="16"/>
      <c r="V84" s="47"/>
      <c r="W84" s="16"/>
      <c r="X84" s="16"/>
      <c r="Y84" s="47"/>
      <c r="Z84" s="16"/>
      <c r="AA84" s="16"/>
      <c r="AB84" s="47"/>
      <c r="AC84" s="16"/>
      <c r="AD84" s="16"/>
      <c r="AE84" s="47"/>
      <c r="AF84" s="16"/>
      <c r="AG84" s="16"/>
      <c r="AH84" s="47"/>
      <c r="AI84" s="16"/>
      <c r="AJ84" s="9"/>
    </row>
    <row r="85" spans="1:36" ht="26.65" customHeight="1" x14ac:dyDescent="0.2">
      <c r="A85" s="30"/>
      <c r="B85" s="15" t="s">
        <v>83</v>
      </c>
      <c r="C85" s="16">
        <v>8002380.5636199992</v>
      </c>
      <c r="D85" s="47">
        <v>6588964.50789</v>
      </c>
      <c r="E85" s="16">
        <v>82.337555125088684</v>
      </c>
      <c r="F85" s="16">
        <v>7659130.8787899986</v>
      </c>
      <c r="G85" s="47">
        <v>6272812.54947</v>
      </c>
      <c r="H85" s="16">
        <v>81.899795795903529</v>
      </c>
      <c r="I85" s="16">
        <v>356367.15150000004</v>
      </c>
      <c r="J85" s="47">
        <v>354621.62291999999</v>
      </c>
      <c r="K85" s="16">
        <v>99.510188138089362</v>
      </c>
      <c r="L85" s="16">
        <v>7302763.7272899998</v>
      </c>
      <c r="M85" s="47">
        <v>5918190.92655</v>
      </c>
      <c r="N85" s="16">
        <v>81.040427262271507</v>
      </c>
      <c r="O85" s="16"/>
      <c r="P85" s="47"/>
      <c r="Q85" s="16"/>
      <c r="R85" s="16">
        <v>343249.68482999998</v>
      </c>
      <c r="S85" s="47">
        <v>316151.95841999998</v>
      </c>
      <c r="T85" s="16">
        <v>92.105534948001306</v>
      </c>
      <c r="U85" s="16"/>
      <c r="V85" s="47"/>
      <c r="W85" s="16"/>
      <c r="X85" s="16"/>
      <c r="Y85" s="47"/>
      <c r="Z85" s="16"/>
      <c r="AA85" s="16">
        <v>108573.37472000002</v>
      </c>
      <c r="AB85" s="47">
        <v>81475.648310000004</v>
      </c>
      <c r="AC85" s="16">
        <v>75.042015153455097</v>
      </c>
      <c r="AD85" s="16">
        <v>234676.31010999999</v>
      </c>
      <c r="AE85" s="47">
        <v>234676.31010999999</v>
      </c>
      <c r="AF85" s="16">
        <v>100</v>
      </c>
      <c r="AG85" s="16"/>
      <c r="AH85" s="47"/>
      <c r="AI85" s="16"/>
      <c r="AJ85" s="9"/>
    </row>
    <row r="86" spans="1:36" ht="16.5" customHeight="1" x14ac:dyDescent="0.2">
      <c r="A86" s="30"/>
      <c r="B86" s="15" t="s">
        <v>84</v>
      </c>
      <c r="C86" s="16">
        <v>557538.77954999998</v>
      </c>
      <c r="D86" s="47">
        <v>551216.19055000006</v>
      </c>
      <c r="E86" s="16">
        <v>98.865982200358687</v>
      </c>
      <c r="F86" s="16">
        <v>557538.77954999998</v>
      </c>
      <c r="G86" s="47">
        <v>551216.19055000006</v>
      </c>
      <c r="H86" s="16">
        <v>98.865982200358687</v>
      </c>
      <c r="I86" s="16"/>
      <c r="J86" s="47"/>
      <c r="K86" s="16"/>
      <c r="L86" s="16">
        <v>557538.77954999998</v>
      </c>
      <c r="M86" s="47">
        <v>551216.19055000006</v>
      </c>
      <c r="N86" s="16">
        <v>98.865982200358687</v>
      </c>
      <c r="O86" s="16"/>
      <c r="P86" s="47"/>
      <c r="Q86" s="16"/>
      <c r="R86" s="16"/>
      <c r="S86" s="47"/>
      <c r="T86" s="16"/>
      <c r="U86" s="16"/>
      <c r="V86" s="47"/>
      <c r="W86" s="16"/>
      <c r="X86" s="16"/>
      <c r="Y86" s="47"/>
      <c r="Z86" s="16"/>
      <c r="AA86" s="16"/>
      <c r="AB86" s="47"/>
      <c r="AC86" s="16"/>
      <c r="AD86" s="16"/>
      <c r="AE86" s="47"/>
      <c r="AF86" s="16"/>
      <c r="AG86" s="16"/>
      <c r="AH86" s="47"/>
      <c r="AI86" s="16"/>
      <c r="AJ86" s="9"/>
    </row>
    <row r="87" spans="1:36" ht="16.5" customHeight="1" x14ac:dyDescent="0.2">
      <c r="A87" s="30"/>
      <c r="B87" s="15" t="s">
        <v>85</v>
      </c>
      <c r="C87" s="16">
        <v>1187162.845</v>
      </c>
      <c r="D87" s="47">
        <v>1017611.3511099999</v>
      </c>
      <c r="E87" s="16">
        <v>85.717924495017357</v>
      </c>
      <c r="F87" s="16">
        <v>1165454.845</v>
      </c>
      <c r="G87" s="47">
        <v>1000550.67034</v>
      </c>
      <c r="H87" s="16">
        <v>85.850659477073094</v>
      </c>
      <c r="I87" s="16"/>
      <c r="J87" s="47"/>
      <c r="K87" s="16"/>
      <c r="L87" s="16">
        <v>1165454.845</v>
      </c>
      <c r="M87" s="47">
        <v>1000550.67034</v>
      </c>
      <c r="N87" s="16">
        <v>85.850659477073094</v>
      </c>
      <c r="O87" s="16"/>
      <c r="P87" s="47"/>
      <c r="Q87" s="16"/>
      <c r="R87" s="16">
        <v>21708</v>
      </c>
      <c r="S87" s="47">
        <v>17060.680769999999</v>
      </c>
      <c r="T87" s="16">
        <v>78.591674820342732</v>
      </c>
      <c r="U87" s="16"/>
      <c r="V87" s="47"/>
      <c r="W87" s="16"/>
      <c r="X87" s="16"/>
      <c r="Y87" s="47"/>
      <c r="Z87" s="16"/>
      <c r="AA87" s="16">
        <v>21708</v>
      </c>
      <c r="AB87" s="47">
        <v>17060.680769999999</v>
      </c>
      <c r="AC87" s="16">
        <v>78.591674820342732</v>
      </c>
      <c r="AD87" s="16"/>
      <c r="AE87" s="47"/>
      <c r="AF87" s="16"/>
      <c r="AG87" s="16"/>
      <c r="AH87" s="47"/>
      <c r="AI87" s="16"/>
      <c r="AJ87" s="9"/>
    </row>
    <row r="88" spans="1:36" ht="16.5" customHeight="1" x14ac:dyDescent="0.2">
      <c r="A88" s="30"/>
      <c r="B88" s="15" t="s">
        <v>86</v>
      </c>
      <c r="C88" s="16">
        <v>1142142.3845299999</v>
      </c>
      <c r="D88" s="47">
        <v>1048841.89381</v>
      </c>
      <c r="E88" s="16">
        <v>91.831098120188088</v>
      </c>
      <c r="F88" s="16">
        <v>1133173.3845299999</v>
      </c>
      <c r="G88" s="47">
        <v>1047230.1294100001</v>
      </c>
      <c r="H88" s="16">
        <v>92.415701225135464</v>
      </c>
      <c r="I88" s="16">
        <v>311121.11112000002</v>
      </c>
      <c r="J88" s="47">
        <v>311121.11112000002</v>
      </c>
      <c r="K88" s="16">
        <v>100</v>
      </c>
      <c r="L88" s="16">
        <v>822052.27341000002</v>
      </c>
      <c r="M88" s="47">
        <v>736109.01829000004</v>
      </c>
      <c r="N88" s="16">
        <v>89.545281011936865</v>
      </c>
      <c r="O88" s="16"/>
      <c r="P88" s="47"/>
      <c r="Q88" s="16"/>
      <c r="R88" s="16">
        <v>8969</v>
      </c>
      <c r="S88" s="47">
        <v>1611.7644</v>
      </c>
      <c r="T88" s="16">
        <v>17.970391347976364</v>
      </c>
      <c r="U88" s="16"/>
      <c r="V88" s="47"/>
      <c r="W88" s="16"/>
      <c r="X88" s="16"/>
      <c r="Y88" s="47"/>
      <c r="Z88" s="16"/>
      <c r="AA88" s="16">
        <v>8969</v>
      </c>
      <c r="AB88" s="47">
        <v>1611.7644</v>
      </c>
      <c r="AC88" s="16">
        <v>17.970391347976364</v>
      </c>
      <c r="AD88" s="16"/>
      <c r="AE88" s="47"/>
      <c r="AF88" s="16"/>
      <c r="AG88" s="16"/>
      <c r="AH88" s="47"/>
      <c r="AI88" s="16"/>
      <c r="AJ88" s="9"/>
    </row>
    <row r="89" spans="1:36" ht="16.5" customHeight="1" x14ac:dyDescent="0.2">
      <c r="A89" s="30"/>
      <c r="B89" s="15" t="s">
        <v>87</v>
      </c>
      <c r="C89" s="16">
        <v>1493746.62485</v>
      </c>
      <c r="D89" s="47">
        <v>1092279.6391799999</v>
      </c>
      <c r="E89" s="16">
        <v>73.123488348613691</v>
      </c>
      <c r="F89" s="16">
        <v>1493746.62485</v>
      </c>
      <c r="G89" s="47">
        <v>1092279.6391799999</v>
      </c>
      <c r="H89" s="16">
        <v>73.123488348613691</v>
      </c>
      <c r="I89" s="16">
        <v>1745.5285799999999</v>
      </c>
      <c r="J89" s="47">
        <v>0</v>
      </c>
      <c r="K89" s="16">
        <v>0</v>
      </c>
      <c r="L89" s="16">
        <v>1492001.0962700001</v>
      </c>
      <c r="M89" s="47">
        <v>1092279.6391799999</v>
      </c>
      <c r="N89" s="16">
        <v>73.209037306386506</v>
      </c>
      <c r="O89" s="16"/>
      <c r="P89" s="47"/>
      <c r="Q89" s="16"/>
      <c r="R89" s="16"/>
      <c r="S89" s="47"/>
      <c r="T89" s="16"/>
      <c r="U89" s="16"/>
      <c r="V89" s="47"/>
      <c r="W89" s="16"/>
      <c r="X89" s="16"/>
      <c r="Y89" s="47"/>
      <c r="Z89" s="16"/>
      <c r="AA89" s="16"/>
      <c r="AB89" s="47"/>
      <c r="AC89" s="16"/>
      <c r="AD89" s="16"/>
      <c r="AE89" s="47"/>
      <c r="AF89" s="16"/>
      <c r="AG89" s="16"/>
      <c r="AH89" s="47"/>
      <c r="AI89" s="16"/>
      <c r="AJ89" s="9"/>
    </row>
    <row r="90" spans="1:36" ht="16.5" customHeight="1" x14ac:dyDescent="0.2">
      <c r="A90" s="30"/>
      <c r="B90" s="15" t="s">
        <v>88</v>
      </c>
      <c r="C90" s="16">
        <v>1658403.4037800001</v>
      </c>
      <c r="D90" s="47">
        <v>1135053.7157999999</v>
      </c>
      <c r="E90" s="16">
        <v>68.442558258917657</v>
      </c>
      <c r="F90" s="16">
        <v>1520603.40503</v>
      </c>
      <c r="G90" s="47">
        <v>998832.72317000001</v>
      </c>
      <c r="H90" s="16">
        <v>65.686603085720037</v>
      </c>
      <c r="I90" s="16"/>
      <c r="J90" s="47"/>
      <c r="K90" s="16"/>
      <c r="L90" s="16">
        <v>1520603.40503</v>
      </c>
      <c r="M90" s="47">
        <v>998832.72317000001</v>
      </c>
      <c r="N90" s="16">
        <v>65.686603085720037</v>
      </c>
      <c r="O90" s="16"/>
      <c r="P90" s="47"/>
      <c r="Q90" s="16"/>
      <c r="R90" s="16">
        <v>137799.99875</v>
      </c>
      <c r="S90" s="47">
        <v>136220.99262999999</v>
      </c>
      <c r="T90" s="16">
        <v>98.854131977994669</v>
      </c>
      <c r="U90" s="16"/>
      <c r="V90" s="47"/>
      <c r="W90" s="16"/>
      <c r="X90" s="16"/>
      <c r="Y90" s="47"/>
      <c r="Z90" s="16"/>
      <c r="AA90" s="16">
        <v>1579.00612</v>
      </c>
      <c r="AB90" s="47">
        <v>0</v>
      </c>
      <c r="AC90" s="16">
        <v>0</v>
      </c>
      <c r="AD90" s="16">
        <v>136220.99262999999</v>
      </c>
      <c r="AE90" s="47">
        <v>136220.99262999999</v>
      </c>
      <c r="AF90" s="16">
        <v>100</v>
      </c>
      <c r="AG90" s="16"/>
      <c r="AH90" s="47"/>
      <c r="AI90" s="16"/>
      <c r="AJ90" s="9"/>
    </row>
    <row r="91" spans="1:36" ht="16.5" customHeight="1" x14ac:dyDescent="0.2">
      <c r="A91" s="30"/>
      <c r="B91" s="15" t="s">
        <v>89</v>
      </c>
      <c r="C91" s="16">
        <v>738722.80970999994</v>
      </c>
      <c r="D91" s="47">
        <v>631768.02570999996</v>
      </c>
      <c r="E91" s="16">
        <v>85.521662172312347</v>
      </c>
      <c r="F91" s="16">
        <v>738722.80970999994</v>
      </c>
      <c r="G91" s="47">
        <v>631768.02570999996</v>
      </c>
      <c r="H91" s="16">
        <v>85.521662172312347</v>
      </c>
      <c r="I91" s="16">
        <v>43500.5118</v>
      </c>
      <c r="J91" s="47">
        <v>43500.5118</v>
      </c>
      <c r="K91" s="16">
        <v>100</v>
      </c>
      <c r="L91" s="16">
        <v>695222.29790999996</v>
      </c>
      <c r="M91" s="47">
        <v>588267.51390999998</v>
      </c>
      <c r="N91" s="16">
        <v>84.61574314841009</v>
      </c>
      <c r="O91" s="16"/>
      <c r="P91" s="47"/>
      <c r="Q91" s="16"/>
      <c r="R91" s="16"/>
      <c r="S91" s="47"/>
      <c r="T91" s="16"/>
      <c r="U91" s="16"/>
      <c r="V91" s="47"/>
      <c r="W91" s="16"/>
      <c r="X91" s="16"/>
      <c r="Y91" s="47"/>
      <c r="Z91" s="16"/>
      <c r="AA91" s="16"/>
      <c r="AB91" s="47"/>
      <c r="AC91" s="16"/>
      <c r="AD91" s="16"/>
      <c r="AE91" s="47"/>
      <c r="AF91" s="16"/>
      <c r="AG91" s="16"/>
      <c r="AH91" s="47"/>
      <c r="AI91" s="16"/>
      <c r="AJ91" s="9"/>
    </row>
    <row r="92" spans="1:36" ht="16.5" customHeight="1" x14ac:dyDescent="0.2">
      <c r="A92" s="30"/>
      <c r="B92" s="15" t="s">
        <v>90</v>
      </c>
      <c r="C92" s="16">
        <v>439179.44623</v>
      </c>
      <c r="D92" s="47">
        <v>387635.58421</v>
      </c>
      <c r="E92" s="16">
        <v>88.263598749335301</v>
      </c>
      <c r="F92" s="16">
        <v>365946.69763000001</v>
      </c>
      <c r="G92" s="47">
        <v>327917.00107</v>
      </c>
      <c r="H92" s="16">
        <v>89.607859066281037</v>
      </c>
      <c r="I92" s="16"/>
      <c r="J92" s="47"/>
      <c r="K92" s="16"/>
      <c r="L92" s="16">
        <v>365946.69763000001</v>
      </c>
      <c r="M92" s="47">
        <v>327917.00107</v>
      </c>
      <c r="N92" s="16">
        <v>89.607859066281037</v>
      </c>
      <c r="O92" s="16"/>
      <c r="P92" s="47"/>
      <c r="Q92" s="16"/>
      <c r="R92" s="16">
        <v>73232.748600000006</v>
      </c>
      <c r="S92" s="47">
        <v>59718.583140000002</v>
      </c>
      <c r="T92" s="16">
        <v>81.546281249369898</v>
      </c>
      <c r="U92" s="16"/>
      <c r="V92" s="47"/>
      <c r="W92" s="16"/>
      <c r="X92" s="16"/>
      <c r="Y92" s="47"/>
      <c r="Z92" s="16"/>
      <c r="AA92" s="16">
        <v>73232.748600000006</v>
      </c>
      <c r="AB92" s="47">
        <v>59718.583140000002</v>
      </c>
      <c r="AC92" s="16">
        <v>81.546281249369898</v>
      </c>
      <c r="AD92" s="16"/>
      <c r="AE92" s="47"/>
      <c r="AF92" s="16"/>
      <c r="AG92" s="16"/>
      <c r="AH92" s="47"/>
      <c r="AI92" s="16"/>
      <c r="AJ92" s="9"/>
    </row>
    <row r="93" spans="1:36" ht="16.5" customHeight="1" x14ac:dyDescent="0.2">
      <c r="A93" s="30"/>
      <c r="B93" s="15" t="s">
        <v>91</v>
      </c>
      <c r="C93" s="16">
        <v>347099.48116000002</v>
      </c>
      <c r="D93" s="47">
        <v>302200.53837000002</v>
      </c>
      <c r="E93" s="16">
        <v>87.064531862753427</v>
      </c>
      <c r="F93" s="16">
        <v>347099.48116000002</v>
      </c>
      <c r="G93" s="47">
        <v>302200.53837000002</v>
      </c>
      <c r="H93" s="16">
        <v>87.064531862753427</v>
      </c>
      <c r="I93" s="16"/>
      <c r="J93" s="47"/>
      <c r="K93" s="16"/>
      <c r="L93" s="16">
        <v>347099.48116000002</v>
      </c>
      <c r="M93" s="47">
        <v>302200.53837000002</v>
      </c>
      <c r="N93" s="16">
        <v>87.064531862753427</v>
      </c>
      <c r="O93" s="16"/>
      <c r="P93" s="47"/>
      <c r="Q93" s="16"/>
      <c r="R93" s="16"/>
      <c r="S93" s="47"/>
      <c r="T93" s="16"/>
      <c r="U93" s="16"/>
      <c r="V93" s="47"/>
      <c r="W93" s="16"/>
      <c r="X93" s="16"/>
      <c r="Y93" s="47"/>
      <c r="Z93" s="16"/>
      <c r="AA93" s="16"/>
      <c r="AB93" s="47"/>
      <c r="AC93" s="16"/>
      <c r="AD93" s="16"/>
      <c r="AE93" s="47"/>
      <c r="AF93" s="16"/>
      <c r="AG93" s="16"/>
      <c r="AH93" s="47"/>
      <c r="AI93" s="16"/>
      <c r="AJ93" s="9"/>
    </row>
    <row r="94" spans="1:36" ht="16.5" customHeight="1" x14ac:dyDescent="0.2">
      <c r="A94" s="30"/>
      <c r="B94" s="15" t="s">
        <v>92</v>
      </c>
      <c r="C94" s="16">
        <v>345237.71412999998</v>
      </c>
      <c r="D94" s="47">
        <v>332181.73056</v>
      </c>
      <c r="E94" s="16">
        <v>96.218262653342762</v>
      </c>
      <c r="F94" s="16">
        <v>243697.77665000001</v>
      </c>
      <c r="G94" s="47">
        <v>230641.79308</v>
      </c>
      <c r="H94" s="16">
        <v>94.642551216726488</v>
      </c>
      <c r="I94" s="16"/>
      <c r="J94" s="47"/>
      <c r="K94" s="16"/>
      <c r="L94" s="16">
        <v>243697.77665000001</v>
      </c>
      <c r="M94" s="47">
        <v>230641.79308</v>
      </c>
      <c r="N94" s="16">
        <v>94.642551216726488</v>
      </c>
      <c r="O94" s="16"/>
      <c r="P94" s="47"/>
      <c r="Q94" s="16"/>
      <c r="R94" s="16">
        <v>101539.93747999999</v>
      </c>
      <c r="S94" s="47">
        <v>101539.93747999999</v>
      </c>
      <c r="T94" s="16">
        <v>100</v>
      </c>
      <c r="U94" s="16"/>
      <c r="V94" s="47"/>
      <c r="W94" s="16"/>
      <c r="X94" s="16"/>
      <c r="Y94" s="47"/>
      <c r="Z94" s="16"/>
      <c r="AA94" s="16">
        <v>3084.62</v>
      </c>
      <c r="AB94" s="47">
        <v>3084.62</v>
      </c>
      <c r="AC94" s="16">
        <v>100</v>
      </c>
      <c r="AD94" s="16">
        <v>98455.317479999998</v>
      </c>
      <c r="AE94" s="47">
        <v>98455.317479999998</v>
      </c>
      <c r="AF94" s="16">
        <v>100</v>
      </c>
      <c r="AG94" s="16"/>
      <c r="AH94" s="47"/>
      <c r="AI94" s="16"/>
      <c r="AJ94" s="9"/>
    </row>
    <row r="95" spans="1:36" ht="16.5" customHeight="1" x14ac:dyDescent="0.2">
      <c r="A95" s="30"/>
      <c r="B95" s="15" t="s">
        <v>93</v>
      </c>
      <c r="C95" s="16">
        <v>93147.074680000005</v>
      </c>
      <c r="D95" s="47">
        <v>90175.838589999999</v>
      </c>
      <c r="E95" s="16">
        <v>96.810167039375656</v>
      </c>
      <c r="F95" s="16">
        <v>93147.074680000005</v>
      </c>
      <c r="G95" s="47">
        <v>90175.838589999999</v>
      </c>
      <c r="H95" s="16">
        <v>96.810167039375656</v>
      </c>
      <c r="I95" s="16"/>
      <c r="J95" s="47"/>
      <c r="K95" s="16"/>
      <c r="L95" s="16">
        <v>93147.074680000005</v>
      </c>
      <c r="M95" s="47">
        <v>90175.838589999999</v>
      </c>
      <c r="N95" s="16">
        <v>96.810167039375656</v>
      </c>
      <c r="O95" s="16"/>
      <c r="P95" s="47"/>
      <c r="Q95" s="16"/>
      <c r="R95" s="16"/>
      <c r="S95" s="47"/>
      <c r="T95" s="16"/>
      <c r="U95" s="16"/>
      <c r="V95" s="47"/>
      <c r="W95" s="16"/>
      <c r="X95" s="16"/>
      <c r="Y95" s="47"/>
      <c r="Z95" s="16"/>
      <c r="AA95" s="16"/>
      <c r="AB95" s="47"/>
      <c r="AC95" s="16"/>
      <c r="AD95" s="16"/>
      <c r="AE95" s="47"/>
      <c r="AF95" s="16"/>
      <c r="AG95" s="16"/>
      <c r="AH95" s="47"/>
      <c r="AI95" s="16"/>
      <c r="AJ95" s="9"/>
    </row>
    <row r="96" spans="1:36" ht="26.65" customHeight="1" x14ac:dyDescent="0.2">
      <c r="A96" s="30"/>
      <c r="B96" s="15" t="s">
        <v>94</v>
      </c>
      <c r="C96" s="16">
        <v>5745769.5541900005</v>
      </c>
      <c r="D96" s="47">
        <v>5364729.4133300008</v>
      </c>
      <c r="E96" s="16">
        <v>93.368335829233999</v>
      </c>
      <c r="F96" s="16">
        <v>5601803.6110000005</v>
      </c>
      <c r="G96" s="47">
        <v>5220763.4701399999</v>
      </c>
      <c r="H96" s="16">
        <v>93.197902544963014</v>
      </c>
      <c r="I96" s="16"/>
      <c r="J96" s="47"/>
      <c r="K96" s="16"/>
      <c r="L96" s="16">
        <v>4721482.4681200003</v>
      </c>
      <c r="M96" s="47">
        <v>4340463.1991400002</v>
      </c>
      <c r="N96" s="16">
        <v>91.930092475134956</v>
      </c>
      <c r="O96" s="16">
        <v>880321.14287999994</v>
      </c>
      <c r="P96" s="47">
        <v>880300.27099999995</v>
      </c>
      <c r="Q96" s="16">
        <v>99.997629060693498</v>
      </c>
      <c r="R96" s="16">
        <v>143965.94319000002</v>
      </c>
      <c r="S96" s="47">
        <v>143965.94319000002</v>
      </c>
      <c r="T96" s="16">
        <v>100</v>
      </c>
      <c r="U96" s="16"/>
      <c r="V96" s="47"/>
      <c r="W96" s="16"/>
      <c r="X96" s="16"/>
      <c r="Y96" s="47"/>
      <c r="Z96" s="16"/>
      <c r="AA96" s="16">
        <v>12242.41063</v>
      </c>
      <c r="AB96" s="47">
        <v>12242.41063</v>
      </c>
      <c r="AC96" s="16">
        <v>100</v>
      </c>
      <c r="AD96" s="16">
        <v>131723.53255999999</v>
      </c>
      <c r="AE96" s="47">
        <v>131723.53255999999</v>
      </c>
      <c r="AF96" s="16">
        <v>100</v>
      </c>
      <c r="AG96" s="16"/>
      <c r="AH96" s="47"/>
      <c r="AI96" s="16"/>
      <c r="AJ96" s="9"/>
    </row>
    <row r="97" spans="1:36" ht="16.5" customHeight="1" x14ac:dyDescent="0.2">
      <c r="A97" s="56"/>
      <c r="B97" s="15" t="s">
        <v>95</v>
      </c>
      <c r="C97" s="16">
        <v>1814575.5284200001</v>
      </c>
      <c r="D97" s="47">
        <v>1713184.7634400001</v>
      </c>
      <c r="E97" s="16">
        <v>94.412425198509993</v>
      </c>
      <c r="F97" s="16">
        <v>1763295.45842</v>
      </c>
      <c r="G97" s="47">
        <v>1661904.6934400001</v>
      </c>
      <c r="H97" s="16">
        <v>94.249927628643064</v>
      </c>
      <c r="I97" s="16"/>
      <c r="J97" s="47"/>
      <c r="K97" s="16"/>
      <c r="L97" s="16">
        <v>1763295.45842</v>
      </c>
      <c r="M97" s="47">
        <v>1661904.6934400001</v>
      </c>
      <c r="N97" s="16">
        <v>94.249927628643064</v>
      </c>
      <c r="O97" s="16"/>
      <c r="P97" s="47"/>
      <c r="Q97" s="16"/>
      <c r="R97" s="16">
        <v>51280.07</v>
      </c>
      <c r="S97" s="47">
        <v>51280.07</v>
      </c>
      <c r="T97" s="16">
        <v>100</v>
      </c>
      <c r="U97" s="16"/>
      <c r="V97" s="47"/>
      <c r="W97" s="16"/>
      <c r="X97" s="16"/>
      <c r="Y97" s="47"/>
      <c r="Z97" s="16"/>
      <c r="AA97" s="16"/>
      <c r="AB97" s="47"/>
      <c r="AC97" s="16"/>
      <c r="AD97" s="16">
        <v>51280.07</v>
      </c>
      <c r="AE97" s="47">
        <v>51280.07</v>
      </c>
      <c r="AF97" s="16">
        <v>100</v>
      </c>
      <c r="AG97" s="16"/>
      <c r="AH97" s="47"/>
      <c r="AI97" s="16"/>
      <c r="AJ97" s="9"/>
    </row>
    <row r="98" spans="1:36" ht="16.5" customHeight="1" x14ac:dyDescent="0.2">
      <c r="A98" s="30"/>
      <c r="B98" s="15" t="s">
        <v>96</v>
      </c>
      <c r="C98" s="16">
        <v>336959.06790999998</v>
      </c>
      <c r="D98" s="47">
        <v>306728.06234</v>
      </c>
      <c r="E98" s="16">
        <v>91.028285495473142</v>
      </c>
      <c r="F98" s="16">
        <v>336579.06790999998</v>
      </c>
      <c r="G98" s="47">
        <v>306348.06234</v>
      </c>
      <c r="H98" s="16">
        <v>91.018156370293454</v>
      </c>
      <c r="I98" s="16"/>
      <c r="J98" s="47"/>
      <c r="K98" s="16"/>
      <c r="L98" s="16">
        <v>336579.06790999998</v>
      </c>
      <c r="M98" s="47">
        <v>306348.06234</v>
      </c>
      <c r="N98" s="16">
        <v>91.018156370293454</v>
      </c>
      <c r="O98" s="16"/>
      <c r="P98" s="47"/>
      <c r="Q98" s="16"/>
      <c r="R98" s="16">
        <v>380</v>
      </c>
      <c r="S98" s="47">
        <v>380</v>
      </c>
      <c r="T98" s="16">
        <v>100</v>
      </c>
      <c r="U98" s="16"/>
      <c r="V98" s="47"/>
      <c r="W98" s="16"/>
      <c r="X98" s="16"/>
      <c r="Y98" s="47"/>
      <c r="Z98" s="16"/>
      <c r="AA98" s="16">
        <v>380</v>
      </c>
      <c r="AB98" s="47">
        <v>380</v>
      </c>
      <c r="AC98" s="16">
        <v>100</v>
      </c>
      <c r="AD98" s="16"/>
      <c r="AE98" s="47"/>
      <c r="AF98" s="16"/>
      <c r="AG98" s="16"/>
      <c r="AH98" s="47"/>
      <c r="AI98" s="16"/>
      <c r="AJ98" s="9"/>
    </row>
    <row r="99" spans="1:36" ht="16.5" customHeight="1" x14ac:dyDescent="0.2">
      <c r="A99" s="30"/>
      <c r="B99" s="15" t="s">
        <v>97</v>
      </c>
      <c r="C99" s="16">
        <v>771534.96861999994</v>
      </c>
      <c r="D99" s="47">
        <v>753357.67799</v>
      </c>
      <c r="E99" s="16">
        <v>97.644009491557767</v>
      </c>
      <c r="F99" s="16">
        <v>771534.96861999994</v>
      </c>
      <c r="G99" s="47">
        <v>753357.67799</v>
      </c>
      <c r="H99" s="16">
        <v>97.644009491557767</v>
      </c>
      <c r="I99" s="16"/>
      <c r="J99" s="47"/>
      <c r="K99" s="16"/>
      <c r="L99" s="16">
        <v>514425.47473999998</v>
      </c>
      <c r="M99" s="47">
        <v>496267.40698999999</v>
      </c>
      <c r="N99" s="16">
        <v>96.470223843565023</v>
      </c>
      <c r="O99" s="16">
        <v>257109.49387999999</v>
      </c>
      <c r="P99" s="47">
        <v>257090.27100000001</v>
      </c>
      <c r="Q99" s="16">
        <v>99.992523465504945</v>
      </c>
      <c r="R99" s="16"/>
      <c r="S99" s="47"/>
      <c r="T99" s="16"/>
      <c r="U99" s="16"/>
      <c r="V99" s="47"/>
      <c r="W99" s="16"/>
      <c r="X99" s="16"/>
      <c r="Y99" s="47"/>
      <c r="Z99" s="16"/>
      <c r="AA99" s="16"/>
      <c r="AB99" s="47"/>
      <c r="AC99" s="16"/>
      <c r="AD99" s="16"/>
      <c r="AE99" s="47"/>
      <c r="AF99" s="16"/>
      <c r="AG99" s="16"/>
      <c r="AH99" s="47"/>
      <c r="AI99" s="16"/>
      <c r="AJ99" s="9"/>
    </row>
    <row r="100" spans="1:36" ht="16.5" customHeight="1" x14ac:dyDescent="0.2">
      <c r="A100" s="30"/>
      <c r="B100" s="15" t="s">
        <v>98</v>
      </c>
      <c r="C100" s="16">
        <v>148473.34509000002</v>
      </c>
      <c r="D100" s="47">
        <v>357426.98416999995</v>
      </c>
      <c r="E100" s="16">
        <v>240.73478236335188</v>
      </c>
      <c r="F100" s="16">
        <v>143560.42941000001</v>
      </c>
      <c r="G100" s="47">
        <v>352514.06848999998</v>
      </c>
      <c r="H100" s="16">
        <v>245.55099893386418</v>
      </c>
      <c r="I100" s="16"/>
      <c r="J100" s="47"/>
      <c r="K100" s="16"/>
      <c r="L100" s="16">
        <v>143560.42941000001</v>
      </c>
      <c r="M100" s="47">
        <v>352514.06848999998</v>
      </c>
      <c r="N100" s="16">
        <v>245.55099893386418</v>
      </c>
      <c r="O100" s="16"/>
      <c r="P100" s="47"/>
      <c r="Q100" s="16"/>
      <c r="R100" s="16">
        <v>4912.9156800000001</v>
      </c>
      <c r="S100" s="47">
        <v>4912.9156800000001</v>
      </c>
      <c r="T100" s="16">
        <v>100</v>
      </c>
      <c r="U100" s="16"/>
      <c r="V100" s="47"/>
      <c r="W100" s="16"/>
      <c r="X100" s="16"/>
      <c r="Y100" s="47"/>
      <c r="Z100" s="16"/>
      <c r="AA100" s="16">
        <v>4912.9156800000001</v>
      </c>
      <c r="AB100" s="47">
        <v>4912.9156800000001</v>
      </c>
      <c r="AC100" s="16">
        <v>100</v>
      </c>
      <c r="AD100" s="16"/>
      <c r="AE100" s="47"/>
      <c r="AF100" s="16"/>
      <c r="AG100" s="16"/>
      <c r="AH100" s="47"/>
      <c r="AI100" s="16"/>
      <c r="AJ100" s="9"/>
    </row>
    <row r="101" spans="1:36" ht="16.5" customHeight="1" x14ac:dyDescent="0.2">
      <c r="A101" s="30"/>
      <c r="B101" s="15" t="s">
        <v>99</v>
      </c>
      <c r="C101" s="16">
        <v>91492.032949999993</v>
      </c>
      <c r="D101" s="47">
        <v>80452.032949999993</v>
      </c>
      <c r="E101" s="16">
        <v>87.933375569397057</v>
      </c>
      <c r="F101" s="16">
        <v>11048.570390000001</v>
      </c>
      <c r="G101" s="47">
        <v>8.5703899999999997</v>
      </c>
      <c r="H101" s="16">
        <v>7.7570126246894452E-2</v>
      </c>
      <c r="I101" s="16"/>
      <c r="J101" s="47"/>
      <c r="K101" s="16"/>
      <c r="L101" s="16">
        <v>11048.570390000001</v>
      </c>
      <c r="M101" s="47">
        <v>8.5703899999999997</v>
      </c>
      <c r="N101" s="16">
        <v>7.7570126246894452E-2</v>
      </c>
      <c r="O101" s="16"/>
      <c r="P101" s="47"/>
      <c r="Q101" s="16"/>
      <c r="R101" s="16">
        <v>80443.46256</v>
      </c>
      <c r="S101" s="47">
        <v>80443.46256</v>
      </c>
      <c r="T101" s="16">
        <v>100</v>
      </c>
      <c r="U101" s="16"/>
      <c r="V101" s="47"/>
      <c r="W101" s="16"/>
      <c r="X101" s="16"/>
      <c r="Y101" s="47"/>
      <c r="Z101" s="16"/>
      <c r="AA101" s="16"/>
      <c r="AB101" s="47"/>
      <c r="AC101" s="16"/>
      <c r="AD101" s="16">
        <v>80443.46256</v>
      </c>
      <c r="AE101" s="47">
        <v>80443.46256</v>
      </c>
      <c r="AF101" s="16">
        <v>100</v>
      </c>
      <c r="AG101" s="16"/>
      <c r="AH101" s="47"/>
      <c r="AI101" s="16"/>
      <c r="AJ101" s="9"/>
    </row>
    <row r="102" spans="1:36" ht="16.5" customHeight="1" x14ac:dyDescent="0.2">
      <c r="A102" s="30"/>
      <c r="B102" s="15" t="s">
        <v>100</v>
      </c>
      <c r="C102" s="16">
        <v>502679.22009000002</v>
      </c>
      <c r="D102" s="47">
        <v>477312.72467999998</v>
      </c>
      <c r="E102" s="16">
        <v>94.953740995011017</v>
      </c>
      <c r="F102" s="16">
        <v>502679.22009000002</v>
      </c>
      <c r="G102" s="47">
        <v>477312.72467999998</v>
      </c>
      <c r="H102" s="16">
        <v>94.953740995011017</v>
      </c>
      <c r="I102" s="16"/>
      <c r="J102" s="47"/>
      <c r="K102" s="16"/>
      <c r="L102" s="16">
        <v>502679.22009000002</v>
      </c>
      <c r="M102" s="47">
        <v>477312.72467999998</v>
      </c>
      <c r="N102" s="16">
        <v>94.953740995011017</v>
      </c>
      <c r="O102" s="16"/>
      <c r="P102" s="47"/>
      <c r="Q102" s="16"/>
      <c r="R102" s="16"/>
      <c r="S102" s="47"/>
      <c r="T102" s="16"/>
      <c r="U102" s="16"/>
      <c r="V102" s="47"/>
      <c r="W102" s="16"/>
      <c r="X102" s="16"/>
      <c r="Y102" s="47"/>
      <c r="Z102" s="16"/>
      <c r="AA102" s="16"/>
      <c r="AB102" s="47"/>
      <c r="AC102" s="16"/>
      <c r="AD102" s="16"/>
      <c r="AE102" s="47"/>
      <c r="AF102" s="16"/>
      <c r="AG102" s="16"/>
      <c r="AH102" s="47"/>
      <c r="AI102" s="16"/>
      <c r="AJ102" s="9"/>
    </row>
    <row r="103" spans="1:36" ht="16.5" customHeight="1" x14ac:dyDescent="0.2">
      <c r="A103" s="30"/>
      <c r="B103" s="15" t="s">
        <v>101</v>
      </c>
      <c r="C103" s="16">
        <v>508215.99492000003</v>
      </c>
      <c r="D103" s="47">
        <v>252332.11369999999</v>
      </c>
      <c r="E103" s="16">
        <v>49.650565157777145</v>
      </c>
      <c r="F103" s="16">
        <v>508215.99492000003</v>
      </c>
      <c r="G103" s="47">
        <v>252332.11369999999</v>
      </c>
      <c r="H103" s="16">
        <v>49.650565157777145</v>
      </c>
      <c r="I103" s="16"/>
      <c r="J103" s="47"/>
      <c r="K103" s="16"/>
      <c r="L103" s="16">
        <v>508215.99492000003</v>
      </c>
      <c r="M103" s="47">
        <v>252332.11369999999</v>
      </c>
      <c r="N103" s="16">
        <v>49.650565157777145</v>
      </c>
      <c r="O103" s="16"/>
      <c r="P103" s="47"/>
      <c r="Q103" s="16"/>
      <c r="R103" s="16"/>
      <c r="S103" s="47"/>
      <c r="T103" s="16"/>
      <c r="U103" s="16"/>
      <c r="V103" s="47"/>
      <c r="W103" s="16"/>
      <c r="X103" s="16"/>
      <c r="Y103" s="47"/>
      <c r="Z103" s="16"/>
      <c r="AA103" s="16"/>
      <c r="AB103" s="47"/>
      <c r="AC103" s="16"/>
      <c r="AD103" s="16"/>
      <c r="AE103" s="47"/>
      <c r="AF103" s="16"/>
      <c r="AG103" s="16"/>
      <c r="AH103" s="47"/>
      <c r="AI103" s="16"/>
      <c r="AJ103" s="9"/>
    </row>
    <row r="104" spans="1:36" ht="16.5" customHeight="1" x14ac:dyDescent="0.2">
      <c r="A104" s="30"/>
      <c r="B104" s="15" t="s">
        <v>102</v>
      </c>
      <c r="C104" s="16">
        <v>55556.552759999999</v>
      </c>
      <c r="D104" s="47">
        <v>55556.509169999998</v>
      </c>
      <c r="E104" s="16">
        <v>99.999921539408348</v>
      </c>
      <c r="F104" s="16">
        <v>55556.552759999999</v>
      </c>
      <c r="G104" s="47">
        <v>55556.509169999998</v>
      </c>
      <c r="H104" s="16">
        <v>99.999921539408348</v>
      </c>
      <c r="I104" s="16"/>
      <c r="J104" s="47"/>
      <c r="K104" s="16"/>
      <c r="L104" s="16">
        <v>55556.552759999999</v>
      </c>
      <c r="M104" s="47">
        <v>55556.509169999998</v>
      </c>
      <c r="N104" s="16">
        <v>99.999921539408348</v>
      </c>
      <c r="O104" s="16"/>
      <c r="P104" s="47"/>
      <c r="Q104" s="16"/>
      <c r="R104" s="16"/>
      <c r="S104" s="47"/>
      <c r="T104" s="16"/>
      <c r="U104" s="16"/>
      <c r="V104" s="47"/>
      <c r="W104" s="16"/>
      <c r="X104" s="16"/>
      <c r="Y104" s="47"/>
      <c r="Z104" s="16"/>
      <c r="AA104" s="16"/>
      <c r="AB104" s="47"/>
      <c r="AC104" s="16"/>
      <c r="AD104" s="16"/>
      <c r="AE104" s="47"/>
      <c r="AF104" s="16"/>
      <c r="AG104" s="16"/>
      <c r="AH104" s="47"/>
      <c r="AI104" s="16"/>
      <c r="AJ104" s="9"/>
    </row>
    <row r="105" spans="1:36" ht="16.5" customHeight="1" x14ac:dyDescent="0.2">
      <c r="A105" s="30"/>
      <c r="B105" s="39" t="s">
        <v>126</v>
      </c>
      <c r="C105" s="16"/>
      <c r="D105" s="47"/>
      <c r="E105" s="16"/>
      <c r="F105" s="16"/>
      <c r="G105" s="47"/>
      <c r="H105" s="16"/>
      <c r="I105" s="16"/>
      <c r="J105" s="47"/>
      <c r="K105" s="16"/>
      <c r="L105" s="16"/>
      <c r="M105" s="47"/>
      <c r="N105" s="16"/>
      <c r="O105" s="16"/>
      <c r="P105" s="47"/>
      <c r="Q105" s="16"/>
      <c r="R105" s="16"/>
      <c r="S105" s="47"/>
      <c r="T105" s="16"/>
      <c r="U105" s="16"/>
      <c r="V105" s="47"/>
      <c r="W105" s="16"/>
      <c r="X105" s="16"/>
      <c r="Y105" s="47"/>
      <c r="Z105" s="16"/>
      <c r="AA105" s="16"/>
      <c r="AB105" s="47"/>
      <c r="AC105" s="16"/>
      <c r="AD105" s="16"/>
      <c r="AE105" s="47"/>
      <c r="AF105" s="16"/>
      <c r="AG105" s="16"/>
      <c r="AH105" s="47"/>
      <c r="AI105" s="16"/>
      <c r="AJ105" s="9"/>
    </row>
    <row r="106" spans="1:36" ht="16.5" customHeight="1" x14ac:dyDescent="0.2">
      <c r="A106" s="30"/>
      <c r="B106" s="15" t="s">
        <v>103</v>
      </c>
      <c r="C106" s="16">
        <v>222962.80000000002</v>
      </c>
      <c r="D106" s="47">
        <v>115920.30603000001</v>
      </c>
      <c r="E106" s="16">
        <v>51.990872930372248</v>
      </c>
      <c r="F106" s="16">
        <v>222962.80000000002</v>
      </c>
      <c r="G106" s="47">
        <v>115920.30603000001</v>
      </c>
      <c r="H106" s="16">
        <v>51.990872930372248</v>
      </c>
      <c r="I106" s="16"/>
      <c r="J106" s="47"/>
      <c r="K106" s="16"/>
      <c r="L106" s="16">
        <v>222962.80000000002</v>
      </c>
      <c r="M106" s="47">
        <v>115920.30603000001</v>
      </c>
      <c r="N106" s="16">
        <v>51.990872930372248</v>
      </c>
      <c r="O106" s="16"/>
      <c r="P106" s="47"/>
      <c r="Q106" s="16"/>
      <c r="R106" s="16"/>
      <c r="S106" s="47"/>
      <c r="T106" s="16"/>
      <c r="U106" s="16"/>
      <c r="V106" s="47"/>
      <c r="W106" s="16"/>
      <c r="X106" s="16"/>
      <c r="Y106" s="47"/>
      <c r="Z106" s="16"/>
      <c r="AA106" s="16"/>
      <c r="AB106" s="47"/>
      <c r="AC106" s="16"/>
      <c r="AD106" s="16"/>
      <c r="AE106" s="47"/>
      <c r="AF106" s="16"/>
      <c r="AG106" s="16"/>
      <c r="AH106" s="47"/>
      <c r="AI106" s="16"/>
      <c r="AJ106" s="9"/>
    </row>
    <row r="107" spans="1:36" ht="16.5" customHeight="1" x14ac:dyDescent="0.2">
      <c r="A107" s="56"/>
      <c r="B107" s="15" t="s">
        <v>104</v>
      </c>
      <c r="C107" s="16">
        <v>1293320.0434299998</v>
      </c>
      <c r="D107" s="47">
        <v>1252458.2388599999</v>
      </c>
      <c r="E107" s="16">
        <v>96.840549655317275</v>
      </c>
      <c r="F107" s="16">
        <v>1286370.5484799999</v>
      </c>
      <c r="G107" s="47">
        <v>1245508.74391</v>
      </c>
      <c r="H107" s="16">
        <v>96.823481024322035</v>
      </c>
      <c r="I107" s="16"/>
      <c r="J107" s="47"/>
      <c r="K107" s="16"/>
      <c r="L107" s="16">
        <v>663158.89948000002</v>
      </c>
      <c r="M107" s="47">
        <v>622298.74390999996</v>
      </c>
      <c r="N107" s="16">
        <v>93.83855730473654</v>
      </c>
      <c r="O107" s="16">
        <v>623211.64899999998</v>
      </c>
      <c r="P107" s="47">
        <v>623210</v>
      </c>
      <c r="Q107" s="16">
        <v>99.999735402892</v>
      </c>
      <c r="R107" s="16">
        <v>6949.4949500000002</v>
      </c>
      <c r="S107" s="47">
        <v>6949.4949500000002</v>
      </c>
      <c r="T107" s="16">
        <v>100</v>
      </c>
      <c r="U107" s="16"/>
      <c r="V107" s="47"/>
      <c r="W107" s="16"/>
      <c r="X107" s="16"/>
      <c r="Y107" s="47"/>
      <c r="Z107" s="16"/>
      <c r="AA107" s="16">
        <v>6949.4949500000002</v>
      </c>
      <c r="AB107" s="47">
        <v>6949.4949500000002</v>
      </c>
      <c r="AC107" s="16">
        <v>100</v>
      </c>
      <c r="AD107" s="16"/>
      <c r="AE107" s="47"/>
      <c r="AF107" s="16"/>
      <c r="AG107" s="16"/>
      <c r="AH107" s="47"/>
      <c r="AI107" s="16"/>
      <c r="AJ107" s="9"/>
    </row>
    <row r="108" spans="1:36" ht="13.35" customHeight="1" x14ac:dyDescent="0.2">
      <c r="A108" s="1"/>
      <c r="B108" s="18"/>
      <c r="C108" s="18"/>
      <c r="D108" s="48"/>
      <c r="E108" s="18"/>
      <c r="F108" s="18"/>
      <c r="G108" s="48"/>
      <c r="H108" s="18"/>
      <c r="I108" s="18"/>
      <c r="J108" s="48"/>
      <c r="K108" s="18"/>
      <c r="L108" s="18"/>
      <c r="M108" s="48"/>
      <c r="N108" s="18"/>
      <c r="O108" s="18"/>
      <c r="P108" s="48"/>
      <c r="Q108" s="18"/>
      <c r="R108" s="18"/>
      <c r="S108" s="48"/>
      <c r="T108" s="18"/>
      <c r="U108" s="18"/>
      <c r="V108" s="48"/>
      <c r="W108" s="18"/>
      <c r="X108" s="18"/>
      <c r="Y108" s="48"/>
      <c r="Z108" s="18"/>
      <c r="AA108" s="18"/>
      <c r="AB108" s="48"/>
      <c r="AC108" s="18"/>
      <c r="AD108" s="18"/>
      <c r="AE108" s="48"/>
      <c r="AF108" s="18"/>
      <c r="AG108" s="18"/>
      <c r="AH108" s="48"/>
      <c r="AI108" s="18"/>
      <c r="AJ108" s="1"/>
    </row>
    <row r="109" spans="1:36" ht="13.35" customHeight="1" x14ac:dyDescent="0.2">
      <c r="A109" s="1"/>
      <c r="B109" s="1"/>
      <c r="C109" s="1"/>
      <c r="D109" s="43"/>
      <c r="E109" s="1"/>
      <c r="F109" s="1"/>
      <c r="G109" s="43"/>
      <c r="H109" s="1"/>
      <c r="I109" s="1"/>
      <c r="J109" s="43"/>
      <c r="K109" s="1"/>
      <c r="L109" s="1"/>
      <c r="M109" s="43"/>
      <c r="N109" s="1"/>
      <c r="O109" s="1"/>
      <c r="P109" s="43"/>
      <c r="Q109" s="1"/>
      <c r="R109" s="1"/>
      <c r="S109" s="43"/>
      <c r="T109" s="1"/>
      <c r="U109" s="1"/>
      <c r="V109" s="50" t="s">
        <v>105</v>
      </c>
    </row>
  </sheetData>
  <mergeCells count="26">
    <mergeCell ref="AD10:AF10"/>
    <mergeCell ref="L2:N2"/>
    <mergeCell ref="B3:N3"/>
    <mergeCell ref="C9:AJ9"/>
    <mergeCell ref="B10:B12"/>
    <mergeCell ref="C10:E10"/>
    <mergeCell ref="F10:H10"/>
    <mergeCell ref="I10:K10"/>
    <mergeCell ref="L10:N10"/>
    <mergeCell ref="X11:Z11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A88" zoomScale="80" zoomScaleNormal="80" workbookViewId="0">
      <selection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9" width="11.28515625" customWidth="1"/>
    <col min="20" max="20" width="8.42578125" customWidth="1"/>
    <col min="21" max="22" width="11.28515625" customWidth="1"/>
    <col min="23" max="23" width="8.42578125" customWidth="1"/>
    <col min="24" max="25" width="11.28515625" customWidth="1"/>
    <col min="26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116</v>
      </c>
      <c r="C2" s="5"/>
      <c r="D2" s="5"/>
      <c r="E2" s="5"/>
      <c r="F2" s="5"/>
      <c r="G2" s="5"/>
      <c r="H2" s="5"/>
      <c r="I2" s="5"/>
      <c r="J2" s="5"/>
      <c r="K2" s="5"/>
      <c r="L2" s="321" t="s">
        <v>2</v>
      </c>
      <c r="M2" s="321"/>
      <c r="N2" s="321"/>
    </row>
    <row r="3" spans="1:36" ht="51.2" customHeight="1" x14ac:dyDescent="0.2">
      <c r="A3" s="1"/>
      <c r="B3" s="322" t="s">
        <v>3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323"/>
      <c r="D6" s="323"/>
      <c r="E6" s="3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4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118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 t="s">
        <v>6</v>
      </c>
      <c r="AE9" s="324"/>
      <c r="AF9" s="324"/>
      <c r="AG9" s="324"/>
      <c r="AH9" s="324"/>
      <c r="AI9" s="324"/>
      <c r="AJ9" s="324"/>
    </row>
    <row r="10" spans="1:36" ht="12.6" customHeight="1" thickTop="1" x14ac:dyDescent="0.2">
      <c r="A10" s="8"/>
      <c r="B10" s="325" t="s">
        <v>7</v>
      </c>
      <c r="C10" s="317" t="s">
        <v>117</v>
      </c>
      <c r="D10" s="317" t="s">
        <v>117</v>
      </c>
      <c r="E10" s="317" t="s">
        <v>117</v>
      </c>
      <c r="F10" s="317" t="s">
        <v>117</v>
      </c>
      <c r="G10" s="317" t="s">
        <v>117</v>
      </c>
      <c r="H10" s="317" t="s">
        <v>117</v>
      </c>
      <c r="I10" s="317" t="s">
        <v>117</v>
      </c>
      <c r="J10" s="317" t="s">
        <v>117</v>
      </c>
      <c r="K10" s="317" t="s">
        <v>117</v>
      </c>
      <c r="L10" s="317" t="s">
        <v>117</v>
      </c>
      <c r="M10" s="317" t="s">
        <v>117</v>
      </c>
      <c r="N10" s="317" t="s">
        <v>117</v>
      </c>
      <c r="O10" s="317" t="s">
        <v>117</v>
      </c>
      <c r="P10" s="317" t="s">
        <v>117</v>
      </c>
      <c r="Q10" s="317" t="s">
        <v>117</v>
      </c>
      <c r="R10" s="317" t="s">
        <v>117</v>
      </c>
      <c r="S10" s="317" t="s">
        <v>117</v>
      </c>
      <c r="T10" s="317" t="s">
        <v>117</v>
      </c>
      <c r="U10" s="317" t="s">
        <v>117</v>
      </c>
      <c r="V10" s="317" t="s">
        <v>117</v>
      </c>
      <c r="W10" s="317" t="s">
        <v>117</v>
      </c>
      <c r="X10" s="317" t="s">
        <v>117</v>
      </c>
      <c r="Y10" s="317" t="s">
        <v>117</v>
      </c>
      <c r="Z10" s="317" t="s">
        <v>117</v>
      </c>
      <c r="AA10" s="317" t="s">
        <v>117</v>
      </c>
      <c r="AB10" s="317" t="s">
        <v>117</v>
      </c>
      <c r="AC10" s="317" t="s">
        <v>117</v>
      </c>
      <c r="AD10" s="317" t="s">
        <v>117</v>
      </c>
      <c r="AE10" s="317" t="s">
        <v>117</v>
      </c>
      <c r="AF10" s="317" t="s">
        <v>117</v>
      </c>
      <c r="AG10" s="317" t="s">
        <v>117</v>
      </c>
      <c r="AH10" s="317" t="s">
        <v>117</v>
      </c>
      <c r="AI10" s="317" t="s">
        <v>117</v>
      </c>
      <c r="AJ10" s="9"/>
    </row>
    <row r="11" spans="1:36" ht="81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6" t="s">
        <v>119</v>
      </c>
      <c r="M11" s="316">
        <v>414</v>
      </c>
      <c r="N11" s="316">
        <v>414</v>
      </c>
      <c r="O11" s="316" t="s">
        <v>109</v>
      </c>
      <c r="P11" s="316">
        <v>415</v>
      </c>
      <c r="Q11" s="316">
        <v>415</v>
      </c>
      <c r="R11" s="316" t="s">
        <v>110</v>
      </c>
      <c r="S11" s="316">
        <v>460</v>
      </c>
      <c r="T11" s="316">
        <v>460</v>
      </c>
      <c r="U11" s="318" t="s">
        <v>111</v>
      </c>
      <c r="V11" s="319">
        <v>461</v>
      </c>
      <c r="W11" s="320">
        <v>461</v>
      </c>
      <c r="X11" s="316" t="s">
        <v>112</v>
      </c>
      <c r="Y11" s="316">
        <v>462</v>
      </c>
      <c r="Z11" s="316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11" t="s">
        <v>9</v>
      </c>
      <c r="Y12" s="11" t="s">
        <v>10</v>
      </c>
      <c r="Z12" s="12" t="s">
        <v>11</v>
      </c>
      <c r="AA12" s="13" t="s">
        <v>9</v>
      </c>
      <c r="AB12" s="13" t="s">
        <v>10</v>
      </c>
      <c r="AC12" s="12" t="s">
        <v>11</v>
      </c>
      <c r="AD12" s="11" t="s">
        <v>9</v>
      </c>
      <c r="AE12" s="11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>
        <v>23</v>
      </c>
      <c r="Y13" s="14">
        <v>24</v>
      </c>
      <c r="Z13" s="14">
        <v>25</v>
      </c>
      <c r="AA13" s="14">
        <v>26</v>
      </c>
      <c r="AB13" s="14">
        <v>27</v>
      </c>
      <c r="AC13" s="14">
        <v>28</v>
      </c>
      <c r="AD13" s="14">
        <v>29</v>
      </c>
      <c r="AE13" s="14">
        <v>30</v>
      </c>
      <c r="AF13" s="14">
        <v>31</v>
      </c>
      <c r="AG13" s="14">
        <v>32</v>
      </c>
      <c r="AH13" s="14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318700118.99654996</v>
      </c>
      <c r="D14" s="16">
        <v>296773957.81490999</v>
      </c>
      <c r="E14" s="16">
        <v>93.120127707929299</v>
      </c>
      <c r="F14" s="16">
        <v>298071150.27306002</v>
      </c>
      <c r="G14" s="16">
        <v>276684513.74628997</v>
      </c>
      <c r="H14" s="16">
        <v>92.82498943383888</v>
      </c>
      <c r="I14" s="16">
        <v>15905472.008660002</v>
      </c>
      <c r="J14" s="16">
        <v>15507718.500800002</v>
      </c>
      <c r="K14" s="16">
        <v>97.49926624218736</v>
      </c>
      <c r="L14" s="16">
        <v>270927146.30822003</v>
      </c>
      <c r="M14" s="16">
        <v>248910609.10236001</v>
      </c>
      <c r="N14" s="16">
        <v>91.87363189482204</v>
      </c>
      <c r="O14" s="16">
        <v>11238531.956180001</v>
      </c>
      <c r="P14" s="16">
        <v>12266186.143130001</v>
      </c>
      <c r="Q14" s="16">
        <v>109.14402513563969</v>
      </c>
      <c r="R14" s="16">
        <v>20628968.72349</v>
      </c>
      <c r="S14" s="16">
        <v>20089444.068619996</v>
      </c>
      <c r="T14" s="16">
        <v>97.384626143450149</v>
      </c>
      <c r="U14" s="16">
        <v>663835.027</v>
      </c>
      <c r="V14" s="16">
        <v>446955.79300000001</v>
      </c>
      <c r="W14" s="16">
        <v>67.329347627207994</v>
      </c>
      <c r="X14" s="16">
        <v>0</v>
      </c>
      <c r="Y14" s="16">
        <v>383609.07</v>
      </c>
      <c r="Z14" s="16"/>
      <c r="AA14" s="16">
        <v>9100852.5781999994</v>
      </c>
      <c r="AB14" s="16">
        <v>8432612.8627199996</v>
      </c>
      <c r="AC14" s="16">
        <v>92.657394351374421</v>
      </c>
      <c r="AD14" s="16">
        <v>4969308.3182899999</v>
      </c>
      <c r="AE14" s="16">
        <v>4956800.2318799999</v>
      </c>
      <c r="AF14" s="16">
        <v>99.748293210868738</v>
      </c>
      <c r="AG14" s="16">
        <v>5894972.7999999998</v>
      </c>
      <c r="AH14" s="16">
        <v>5869466.1110199997</v>
      </c>
      <c r="AI14" s="16">
        <v>99.567314560297888</v>
      </c>
      <c r="AJ14" s="9"/>
    </row>
    <row r="15" spans="1:36" ht="26.65" customHeight="1" x14ac:dyDescent="0.2">
      <c r="A15" s="17"/>
      <c r="B15" s="15" t="s">
        <v>13</v>
      </c>
      <c r="C15" s="16">
        <v>83400485.018169999</v>
      </c>
      <c r="D15" s="16">
        <v>77127904.162600011</v>
      </c>
      <c r="E15" s="16">
        <v>92.478963576526667</v>
      </c>
      <c r="F15" s="16">
        <v>74487786.653030008</v>
      </c>
      <c r="G15" s="16">
        <v>68793598.383860007</v>
      </c>
      <c r="H15" s="16">
        <v>92.355541055751885</v>
      </c>
      <c r="I15" s="16">
        <v>3006513.9151300001</v>
      </c>
      <c r="J15" s="16">
        <v>3003245.0260000001</v>
      </c>
      <c r="K15" s="16">
        <v>99.891273108248399</v>
      </c>
      <c r="L15" s="16">
        <v>69418608.657619998</v>
      </c>
      <c r="M15" s="16">
        <v>63727689.326300003</v>
      </c>
      <c r="N15" s="16">
        <v>91.802026227019013</v>
      </c>
      <c r="O15" s="16">
        <v>2062664.0802800001</v>
      </c>
      <c r="P15" s="16">
        <v>2062664.03156</v>
      </c>
      <c r="Q15" s="16">
        <v>99.999997638006093</v>
      </c>
      <c r="R15" s="16">
        <v>8912698.3651399985</v>
      </c>
      <c r="S15" s="16">
        <v>8334305.778739999</v>
      </c>
      <c r="T15" s="16">
        <v>93.510466048506117</v>
      </c>
      <c r="U15" s="16">
        <v>472366.234</v>
      </c>
      <c r="V15" s="16">
        <v>255487</v>
      </c>
      <c r="W15" s="16">
        <v>54.086634820726829</v>
      </c>
      <c r="X15" s="16"/>
      <c r="Y15" s="16"/>
      <c r="Z15" s="16"/>
      <c r="AA15" s="16">
        <v>2545359.3311399999</v>
      </c>
      <c r="AB15" s="16">
        <v>2209352.6677199998</v>
      </c>
      <c r="AC15" s="16">
        <v>86.799244440292384</v>
      </c>
      <c r="AD15" s="16"/>
      <c r="AE15" s="16"/>
      <c r="AF15" s="16"/>
      <c r="AG15" s="16">
        <v>5894972.7999999998</v>
      </c>
      <c r="AH15" s="16">
        <v>5869466.1110199997</v>
      </c>
      <c r="AI15" s="16">
        <v>99.567314560297888</v>
      </c>
      <c r="AJ15" s="9"/>
    </row>
    <row r="16" spans="1:36" ht="16.5" customHeight="1" x14ac:dyDescent="0.2">
      <c r="A16" s="17"/>
      <c r="B16" s="15" t="s">
        <v>14</v>
      </c>
      <c r="C16" s="16">
        <v>2045919.4</v>
      </c>
      <c r="D16" s="16">
        <v>1989564.22536</v>
      </c>
      <c r="E16" s="16">
        <v>97.245484126109758</v>
      </c>
      <c r="F16" s="16">
        <v>2045919.4</v>
      </c>
      <c r="G16" s="16">
        <v>1989564.22536</v>
      </c>
      <c r="H16" s="16">
        <v>97.245484126109758</v>
      </c>
      <c r="I16" s="16">
        <v>5298.6</v>
      </c>
      <c r="J16" s="16">
        <v>5298.6</v>
      </c>
      <c r="K16" s="16">
        <v>100</v>
      </c>
      <c r="L16" s="16">
        <v>1493661.9</v>
      </c>
      <c r="M16" s="16">
        <v>1437306.77336</v>
      </c>
      <c r="N16" s="16">
        <v>96.227049331578996</v>
      </c>
      <c r="O16" s="16">
        <v>546958.9</v>
      </c>
      <c r="P16" s="16">
        <v>546958.85199999996</v>
      </c>
      <c r="Q16" s="16">
        <v>99.999991224203484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/>
      <c r="B17" s="15" t="s">
        <v>15</v>
      </c>
      <c r="C17" s="16">
        <v>1150074.4692299999</v>
      </c>
      <c r="D17" s="16">
        <v>1035629.47942</v>
      </c>
      <c r="E17" s="16">
        <v>90.04890614721468</v>
      </c>
      <c r="F17" s="16">
        <v>1150074.4692299999</v>
      </c>
      <c r="G17" s="16">
        <v>1035629.47942</v>
      </c>
      <c r="H17" s="16">
        <v>90.04890614721468</v>
      </c>
      <c r="I17" s="16"/>
      <c r="J17" s="16"/>
      <c r="K17" s="16"/>
      <c r="L17" s="16">
        <v>1150074.4692299999</v>
      </c>
      <c r="M17" s="16">
        <v>1035629.47942</v>
      </c>
      <c r="N17" s="16">
        <v>90.04890614721468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/>
      <c r="B18" s="15" t="s">
        <v>16</v>
      </c>
      <c r="C18" s="16">
        <v>3051097.7825100003</v>
      </c>
      <c r="D18" s="16">
        <v>2305912.7129199998</v>
      </c>
      <c r="E18" s="16">
        <v>75.576493357188625</v>
      </c>
      <c r="F18" s="16">
        <v>2516898.6406</v>
      </c>
      <c r="G18" s="16">
        <v>1772129.40429</v>
      </c>
      <c r="H18" s="16">
        <v>70.409247941249802</v>
      </c>
      <c r="I18" s="16"/>
      <c r="J18" s="16"/>
      <c r="K18" s="16"/>
      <c r="L18" s="16">
        <v>2516898.6406</v>
      </c>
      <c r="M18" s="16">
        <v>1772129.40429</v>
      </c>
      <c r="N18" s="16">
        <v>70.409247941249802</v>
      </c>
      <c r="O18" s="16"/>
      <c r="P18" s="16"/>
      <c r="Q18" s="16"/>
      <c r="R18" s="16">
        <v>534199.14191000001</v>
      </c>
      <c r="S18" s="16">
        <v>533783.30862999998</v>
      </c>
      <c r="T18" s="16">
        <v>99.922157628611458</v>
      </c>
      <c r="U18" s="16"/>
      <c r="V18" s="16"/>
      <c r="W18" s="16"/>
      <c r="X18" s="16"/>
      <c r="Y18" s="16"/>
      <c r="Z18" s="16"/>
      <c r="AA18" s="16">
        <v>534199.14191000001</v>
      </c>
      <c r="AB18" s="16">
        <v>533783.30862999998</v>
      </c>
      <c r="AC18" s="16">
        <v>99.922157628611458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0"/>
      <c r="B19" s="15" t="s">
        <v>17</v>
      </c>
      <c r="C19" s="16">
        <v>15761.828890000001</v>
      </c>
      <c r="D19" s="16">
        <v>9507.6344700000009</v>
      </c>
      <c r="E19" s="16">
        <v>60.320629898679236</v>
      </c>
      <c r="F19" s="16">
        <v>15761.828890000001</v>
      </c>
      <c r="G19" s="16">
        <v>9507.6344700000009</v>
      </c>
      <c r="H19" s="16">
        <v>60.320629898679236</v>
      </c>
      <c r="I19" s="16"/>
      <c r="J19" s="16"/>
      <c r="K19" s="16"/>
      <c r="L19" s="16">
        <v>15761.828890000001</v>
      </c>
      <c r="M19" s="16">
        <v>9507.6344700000009</v>
      </c>
      <c r="N19" s="16">
        <v>60.320629898679236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/>
      <c r="B20" s="15" t="s">
        <v>18</v>
      </c>
      <c r="C20" s="16">
        <v>1176042.3494299999</v>
      </c>
      <c r="D20" s="16">
        <v>746682.03142000001</v>
      </c>
      <c r="E20" s="16">
        <v>63.491083614624863</v>
      </c>
      <c r="F20" s="16">
        <v>1176042.3494299999</v>
      </c>
      <c r="G20" s="16">
        <v>746682.03142000001</v>
      </c>
      <c r="H20" s="16">
        <v>63.491083614624863</v>
      </c>
      <c r="I20" s="16"/>
      <c r="J20" s="16"/>
      <c r="K20" s="16"/>
      <c r="L20" s="16">
        <v>1176042.3494299999</v>
      </c>
      <c r="M20" s="16">
        <v>746682.03142000001</v>
      </c>
      <c r="N20" s="16">
        <v>63.491083614624863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/>
      <c r="B21" s="15" t="s">
        <v>19</v>
      </c>
      <c r="C21" s="16">
        <v>1345083.82</v>
      </c>
      <c r="D21" s="16">
        <v>816080.11721000005</v>
      </c>
      <c r="E21" s="16">
        <v>60.671320632642804</v>
      </c>
      <c r="F21" s="16">
        <v>1345083.82</v>
      </c>
      <c r="G21" s="16">
        <v>816080.11721000005</v>
      </c>
      <c r="H21" s="16">
        <v>60.671320632642804</v>
      </c>
      <c r="I21" s="16"/>
      <c r="J21" s="16"/>
      <c r="K21" s="16"/>
      <c r="L21" s="16">
        <v>1345083.82</v>
      </c>
      <c r="M21" s="16">
        <v>816080.11721000005</v>
      </c>
      <c r="N21" s="16">
        <v>60.671320632642804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/>
      <c r="B22" s="15" t="s">
        <v>20</v>
      </c>
      <c r="C22" s="16">
        <v>3715092.38827</v>
      </c>
      <c r="D22" s="16">
        <v>3713201.8433900001</v>
      </c>
      <c r="E22" s="16">
        <v>99.949111766749894</v>
      </c>
      <c r="F22" s="16">
        <v>3580092.38827</v>
      </c>
      <c r="G22" s="16">
        <v>3578201.8433900001</v>
      </c>
      <c r="H22" s="16">
        <v>99.94719284658143</v>
      </c>
      <c r="I22" s="16">
        <v>2809455.31513</v>
      </c>
      <c r="J22" s="16">
        <v>2809455.3139999998</v>
      </c>
      <c r="K22" s="16">
        <v>99.999999959778677</v>
      </c>
      <c r="L22" s="16">
        <v>386826.55213999999</v>
      </c>
      <c r="M22" s="16">
        <v>384936.00838999997</v>
      </c>
      <c r="N22" s="16">
        <v>99.511268360576295</v>
      </c>
      <c r="O22" s="16">
        <v>383810.52100000001</v>
      </c>
      <c r="P22" s="16">
        <v>383810.52100000001</v>
      </c>
      <c r="Q22" s="16">
        <v>100</v>
      </c>
      <c r="R22" s="16">
        <v>135000</v>
      </c>
      <c r="S22" s="16">
        <v>135000</v>
      </c>
      <c r="T22" s="16">
        <v>100</v>
      </c>
      <c r="U22" s="16">
        <v>135000</v>
      </c>
      <c r="V22" s="16">
        <v>135000</v>
      </c>
      <c r="W22" s="16">
        <v>100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/>
      <c r="B23" s="15" t="s">
        <v>21</v>
      </c>
      <c r="C23" s="16">
        <v>1351109.53106</v>
      </c>
      <c r="D23" s="16">
        <v>977926.63945000002</v>
      </c>
      <c r="E23" s="16">
        <v>72.379523419006389</v>
      </c>
      <c r="F23" s="16">
        <v>177640.70705999999</v>
      </c>
      <c r="G23" s="16">
        <v>139539.96888999999</v>
      </c>
      <c r="H23" s="16">
        <v>78.551797726671353</v>
      </c>
      <c r="I23" s="16"/>
      <c r="J23" s="16"/>
      <c r="K23" s="16"/>
      <c r="L23" s="16">
        <v>177640.70705999999</v>
      </c>
      <c r="M23" s="16">
        <v>139539.96888999999</v>
      </c>
      <c r="N23" s="16">
        <v>78.551797726671353</v>
      </c>
      <c r="O23" s="16"/>
      <c r="P23" s="16"/>
      <c r="Q23" s="16"/>
      <c r="R23" s="16">
        <v>1173468.824</v>
      </c>
      <c r="S23" s="16">
        <v>838386.67056</v>
      </c>
      <c r="T23" s="16">
        <v>71.445159292957911</v>
      </c>
      <c r="U23" s="16">
        <v>450</v>
      </c>
      <c r="V23" s="16">
        <v>450</v>
      </c>
      <c r="W23" s="16">
        <v>100</v>
      </c>
      <c r="X23" s="16"/>
      <c r="Y23" s="16"/>
      <c r="Z23" s="16"/>
      <c r="AA23" s="16">
        <v>1173018.824</v>
      </c>
      <c r="AB23" s="16">
        <v>837936.67056</v>
      </c>
      <c r="AC23" s="16">
        <v>71.434204926280017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0"/>
      <c r="B24" s="15" t="s">
        <v>22</v>
      </c>
      <c r="C24" s="16">
        <v>1661650.2657000001</v>
      </c>
      <c r="D24" s="16">
        <v>1389939.3381699999</v>
      </c>
      <c r="E24" s="16">
        <v>83.648127819752901</v>
      </c>
      <c r="F24" s="16">
        <v>1661650.2657000001</v>
      </c>
      <c r="G24" s="16">
        <v>1389939.3381699999</v>
      </c>
      <c r="H24" s="16">
        <v>83.648127819752901</v>
      </c>
      <c r="I24" s="16"/>
      <c r="J24" s="16"/>
      <c r="K24" s="16"/>
      <c r="L24" s="16">
        <v>1661650.2657000001</v>
      </c>
      <c r="M24" s="16">
        <v>1389939.3381699999</v>
      </c>
      <c r="N24" s="16">
        <v>83.648127819752901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/>
      <c r="B25" s="15" t="s">
        <v>23</v>
      </c>
      <c r="C25" s="16">
        <v>1385003.2803799999</v>
      </c>
      <c r="D25" s="16">
        <v>1302317.6043400001</v>
      </c>
      <c r="E25" s="16">
        <v>94.029929227509584</v>
      </c>
      <c r="F25" s="16">
        <v>1384586.7803799999</v>
      </c>
      <c r="G25" s="16">
        <v>1301901.1043400001</v>
      </c>
      <c r="H25" s="16">
        <v>94.028133359954026</v>
      </c>
      <c r="I25" s="16"/>
      <c r="J25" s="16"/>
      <c r="K25" s="16"/>
      <c r="L25" s="16">
        <v>1384586.7803799999</v>
      </c>
      <c r="M25" s="16">
        <v>1301901.1043400001</v>
      </c>
      <c r="N25" s="16">
        <v>94.028133359954026</v>
      </c>
      <c r="O25" s="16"/>
      <c r="P25" s="16"/>
      <c r="Q25" s="16"/>
      <c r="R25" s="16">
        <v>416.5</v>
      </c>
      <c r="S25" s="16">
        <v>416.5</v>
      </c>
      <c r="T25" s="16">
        <v>100</v>
      </c>
      <c r="U25" s="16"/>
      <c r="V25" s="16"/>
      <c r="W25" s="16"/>
      <c r="X25" s="16"/>
      <c r="Y25" s="16"/>
      <c r="Z25" s="16"/>
      <c r="AA25" s="16">
        <v>416.5</v>
      </c>
      <c r="AB25" s="16">
        <v>416.5</v>
      </c>
      <c r="AC25" s="16">
        <v>100</v>
      </c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/>
      <c r="B26" s="15" t="s">
        <v>24</v>
      </c>
      <c r="C26" s="16">
        <v>45359105.973099999</v>
      </c>
      <c r="D26" s="16">
        <v>42902107.428290002</v>
      </c>
      <c r="E26" s="16">
        <v>94.583229779116223</v>
      </c>
      <c r="F26" s="16">
        <v>44639217.312820002</v>
      </c>
      <c r="G26" s="16">
        <v>42182271.553960003</v>
      </c>
      <c r="H26" s="16">
        <v>94.495992746372849</v>
      </c>
      <c r="I26" s="16">
        <v>191760</v>
      </c>
      <c r="J26" s="16">
        <v>188491.11199999999</v>
      </c>
      <c r="K26" s="16">
        <v>98.295323320817687</v>
      </c>
      <c r="L26" s="16">
        <v>44447457.312820002</v>
      </c>
      <c r="M26" s="16">
        <v>41993780.44196</v>
      </c>
      <c r="N26" s="16">
        <v>94.479601265847251</v>
      </c>
      <c r="O26" s="16"/>
      <c r="P26" s="16"/>
      <c r="Q26" s="16"/>
      <c r="R26" s="16">
        <v>719888.66027999995</v>
      </c>
      <c r="S26" s="16">
        <v>719835.87433000002</v>
      </c>
      <c r="T26" s="16">
        <v>99.992667484166319</v>
      </c>
      <c r="U26" s="16"/>
      <c r="V26" s="16"/>
      <c r="W26" s="16"/>
      <c r="X26" s="16"/>
      <c r="Y26" s="16"/>
      <c r="Z26" s="16"/>
      <c r="AA26" s="16">
        <v>719888.66027999995</v>
      </c>
      <c r="AB26" s="16">
        <v>719835.87433000002</v>
      </c>
      <c r="AC26" s="16">
        <v>99.992667484166319</v>
      </c>
      <c r="AD26" s="16"/>
      <c r="AE26" s="16"/>
      <c r="AF26" s="16"/>
      <c r="AG26" s="16"/>
      <c r="AH26" s="16"/>
      <c r="AI26" s="16"/>
      <c r="AJ26" s="9"/>
    </row>
    <row r="27" spans="1:36" ht="16.5" customHeight="1" x14ac:dyDescent="0.2">
      <c r="A27" s="17"/>
      <c r="B27" s="15" t="s">
        <v>25</v>
      </c>
      <c r="C27" s="16">
        <v>1255798.04981</v>
      </c>
      <c r="D27" s="16">
        <v>1026118.16593</v>
      </c>
      <c r="E27" s="16">
        <v>81.710444293590825</v>
      </c>
      <c r="F27" s="16">
        <v>1152511.6603000001</v>
      </c>
      <c r="G27" s="16">
        <v>923181.81087000004</v>
      </c>
      <c r="H27" s="16">
        <v>80.101732821487886</v>
      </c>
      <c r="I27" s="16"/>
      <c r="J27" s="16"/>
      <c r="K27" s="16"/>
      <c r="L27" s="16">
        <v>1152511.6603000001</v>
      </c>
      <c r="M27" s="16">
        <v>923181.81087000004</v>
      </c>
      <c r="N27" s="16">
        <v>80.101732821487886</v>
      </c>
      <c r="O27" s="16"/>
      <c r="P27" s="16"/>
      <c r="Q27" s="16"/>
      <c r="R27" s="16">
        <v>103286.38950999999</v>
      </c>
      <c r="S27" s="16">
        <v>102936.35506</v>
      </c>
      <c r="T27" s="16">
        <v>99.661103024647687</v>
      </c>
      <c r="U27" s="16"/>
      <c r="V27" s="16"/>
      <c r="W27" s="16"/>
      <c r="X27" s="16"/>
      <c r="Y27" s="16"/>
      <c r="Z27" s="16"/>
      <c r="AA27" s="16">
        <v>103286.38950999999</v>
      </c>
      <c r="AB27" s="16">
        <v>102936.35506</v>
      </c>
      <c r="AC27" s="16">
        <v>99.661103024647687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/>
      <c r="B28" s="15" t="s">
        <v>26</v>
      </c>
      <c r="C28" s="16">
        <v>1084122.9153</v>
      </c>
      <c r="D28" s="16">
        <v>1052458.15974</v>
      </c>
      <c r="E28" s="16">
        <v>97.079228276321643</v>
      </c>
      <c r="F28" s="16">
        <v>1070728.09986</v>
      </c>
      <c r="G28" s="16">
        <v>1039063.3443</v>
      </c>
      <c r="H28" s="16">
        <v>97.042689403207021</v>
      </c>
      <c r="I28" s="16"/>
      <c r="J28" s="16"/>
      <c r="K28" s="16"/>
      <c r="L28" s="16">
        <v>1070728.09986</v>
      </c>
      <c r="M28" s="16">
        <v>1039063.3443</v>
      </c>
      <c r="N28" s="16">
        <v>97.042689403207021</v>
      </c>
      <c r="O28" s="16"/>
      <c r="P28" s="16"/>
      <c r="Q28" s="16"/>
      <c r="R28" s="16">
        <v>13394.81544</v>
      </c>
      <c r="S28" s="16">
        <v>13394.81544</v>
      </c>
      <c r="T28" s="16">
        <v>100</v>
      </c>
      <c r="U28" s="16"/>
      <c r="V28" s="16"/>
      <c r="W28" s="16"/>
      <c r="X28" s="16"/>
      <c r="Y28" s="16"/>
      <c r="Z28" s="16"/>
      <c r="AA28" s="16">
        <v>13394.81544</v>
      </c>
      <c r="AB28" s="16">
        <v>13394.81544</v>
      </c>
      <c r="AC28" s="16">
        <v>100</v>
      </c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0"/>
      <c r="B29" s="15" t="s">
        <v>27</v>
      </c>
      <c r="C29" s="16">
        <v>923913.3931799999</v>
      </c>
      <c r="D29" s="16">
        <v>406095.55502999999</v>
      </c>
      <c r="E29" s="16">
        <v>43.953855201975962</v>
      </c>
      <c r="F29" s="16">
        <v>586997.15917999996</v>
      </c>
      <c r="G29" s="16">
        <v>286058.55502999999</v>
      </c>
      <c r="H29" s="16">
        <v>48.732528012504652</v>
      </c>
      <c r="I29" s="16"/>
      <c r="J29" s="16"/>
      <c r="K29" s="16"/>
      <c r="L29" s="16">
        <v>586997.15917999996</v>
      </c>
      <c r="M29" s="16">
        <v>286058.55502999999</v>
      </c>
      <c r="N29" s="16">
        <v>48.732528012504652</v>
      </c>
      <c r="O29" s="16"/>
      <c r="P29" s="16"/>
      <c r="Q29" s="16"/>
      <c r="R29" s="16">
        <v>336916.234</v>
      </c>
      <c r="S29" s="16">
        <v>120037</v>
      </c>
      <c r="T29" s="16">
        <v>35.628143700549614</v>
      </c>
      <c r="U29" s="16">
        <v>336916.234</v>
      </c>
      <c r="V29" s="16">
        <v>120037</v>
      </c>
      <c r="W29" s="16">
        <v>35.628143700549614</v>
      </c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/>
      <c r="B30" s="15" t="s">
        <v>28</v>
      </c>
      <c r="C30" s="16">
        <v>2296837.32712</v>
      </c>
      <c r="D30" s="16">
        <v>2289735.1939099999</v>
      </c>
      <c r="E30" s="16">
        <v>99.690786407633595</v>
      </c>
      <c r="F30" s="16">
        <v>2295682.32712</v>
      </c>
      <c r="G30" s="16">
        <v>2288686.05021</v>
      </c>
      <c r="H30" s="16">
        <v>99.695241940605214</v>
      </c>
      <c r="I30" s="16"/>
      <c r="J30" s="16"/>
      <c r="K30" s="16"/>
      <c r="L30" s="16">
        <v>1410235.89812</v>
      </c>
      <c r="M30" s="16">
        <v>1403239.62121</v>
      </c>
      <c r="N30" s="16">
        <v>99.503893148704634</v>
      </c>
      <c r="O30" s="16">
        <v>885446.429</v>
      </c>
      <c r="P30" s="16">
        <v>885446.429</v>
      </c>
      <c r="Q30" s="16">
        <v>100</v>
      </c>
      <c r="R30" s="16">
        <v>1155</v>
      </c>
      <c r="S30" s="16">
        <v>1049.1437000000001</v>
      </c>
      <c r="T30" s="16">
        <v>90.834952380952387</v>
      </c>
      <c r="U30" s="16"/>
      <c r="V30" s="16"/>
      <c r="W30" s="16"/>
      <c r="X30" s="16"/>
      <c r="Y30" s="16"/>
      <c r="Z30" s="16"/>
      <c r="AA30" s="16">
        <v>1155</v>
      </c>
      <c r="AB30" s="16">
        <v>1049.1437000000001</v>
      </c>
      <c r="AC30" s="16">
        <v>90.834952380952387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/>
      <c r="B31" s="15" t="s">
        <v>29</v>
      </c>
      <c r="C31" s="16">
        <v>2019679.2473500001</v>
      </c>
      <c r="D31" s="16">
        <v>1747058.5860000001</v>
      </c>
      <c r="E31" s="16">
        <v>86.501784295318046</v>
      </c>
      <c r="F31" s="16">
        <v>2019679.2473500001</v>
      </c>
      <c r="G31" s="16">
        <v>1747058.5860000001</v>
      </c>
      <c r="H31" s="16">
        <v>86.501784295318046</v>
      </c>
      <c r="I31" s="16"/>
      <c r="J31" s="16"/>
      <c r="K31" s="16"/>
      <c r="L31" s="16">
        <v>1773231.0170700001</v>
      </c>
      <c r="M31" s="16">
        <v>1500610.35644</v>
      </c>
      <c r="N31" s="16">
        <v>84.62576742648767</v>
      </c>
      <c r="O31" s="16">
        <v>246448.23027999999</v>
      </c>
      <c r="P31" s="16">
        <v>246448.22956000001</v>
      </c>
      <c r="Q31" s="16">
        <v>99.999999707849398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/>
      <c r="B32" s="15" t="s">
        <v>30</v>
      </c>
      <c r="C32" s="16">
        <v>1814138.8968400001</v>
      </c>
      <c r="D32" s="16">
        <v>1693555.15118</v>
      </c>
      <c r="E32" s="16">
        <v>93.353113928043669</v>
      </c>
      <c r="F32" s="16">
        <v>1814138.8968400001</v>
      </c>
      <c r="G32" s="16">
        <v>1693555.15118</v>
      </c>
      <c r="H32" s="16">
        <v>93.353113928043669</v>
      </c>
      <c r="I32" s="16"/>
      <c r="J32" s="16"/>
      <c r="K32" s="16"/>
      <c r="L32" s="16">
        <v>1814138.8968400001</v>
      </c>
      <c r="M32" s="16">
        <v>1693555.15118</v>
      </c>
      <c r="N32" s="16">
        <v>93.353113928043669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/>
      <c r="B33" s="15" t="s">
        <v>31</v>
      </c>
      <c r="C33" s="16">
        <v>11750054.1</v>
      </c>
      <c r="D33" s="16">
        <v>11724014.29637</v>
      </c>
      <c r="E33" s="16">
        <v>99.778385670326415</v>
      </c>
      <c r="F33" s="16">
        <v>5855081.2999999998</v>
      </c>
      <c r="G33" s="16">
        <v>5854548.1853499999</v>
      </c>
      <c r="H33" s="16">
        <v>99.990894837788176</v>
      </c>
      <c r="I33" s="16"/>
      <c r="J33" s="16"/>
      <c r="K33" s="16"/>
      <c r="L33" s="16">
        <v>5855081.2999999998</v>
      </c>
      <c r="M33" s="16">
        <v>5854548.1853499999</v>
      </c>
      <c r="N33" s="16">
        <v>99.990894837788176</v>
      </c>
      <c r="O33" s="16"/>
      <c r="P33" s="16"/>
      <c r="Q33" s="16"/>
      <c r="R33" s="16">
        <v>5894972.7999999998</v>
      </c>
      <c r="S33" s="16">
        <v>5869466.1110199997</v>
      </c>
      <c r="T33" s="16">
        <v>99.567314560297888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5894972.7999999998</v>
      </c>
      <c r="AH33" s="16">
        <v>5869466.1110199997</v>
      </c>
      <c r="AI33" s="16">
        <v>99.567314560297888</v>
      </c>
      <c r="AJ33" s="9"/>
    </row>
    <row r="34" spans="1:36" ht="26.65" customHeight="1" x14ac:dyDescent="0.2">
      <c r="A34" s="10"/>
      <c r="B34" s="15" t="s">
        <v>32</v>
      </c>
      <c r="C34" s="16">
        <v>34023596.754770003</v>
      </c>
      <c r="D34" s="16">
        <v>31858661.628900006</v>
      </c>
      <c r="E34" s="16">
        <v>93.636959838567108</v>
      </c>
      <c r="F34" s="16">
        <v>30788509.97044</v>
      </c>
      <c r="G34" s="16">
        <v>28720878.222619999</v>
      </c>
      <c r="H34" s="16">
        <v>93.284404637297712</v>
      </c>
      <c r="I34" s="16">
        <v>3404106.2330000005</v>
      </c>
      <c r="J34" s="16">
        <v>3359564.7628700002</v>
      </c>
      <c r="K34" s="16">
        <v>98.691537012029556</v>
      </c>
      <c r="L34" s="16">
        <v>26619566.75344</v>
      </c>
      <c r="M34" s="16">
        <v>24596476.475750003</v>
      </c>
      <c r="N34" s="16">
        <v>92.399987962131064</v>
      </c>
      <c r="O34" s="16">
        <v>764836.98400000005</v>
      </c>
      <c r="P34" s="16">
        <v>764836.98400000005</v>
      </c>
      <c r="Q34" s="16">
        <v>100</v>
      </c>
      <c r="R34" s="16">
        <v>3235086.7843300002</v>
      </c>
      <c r="S34" s="16">
        <v>3137783.4062799998</v>
      </c>
      <c r="T34" s="16">
        <v>96.992248290793455</v>
      </c>
      <c r="U34" s="16">
        <v>117559</v>
      </c>
      <c r="V34" s="16">
        <v>117559</v>
      </c>
      <c r="W34" s="16">
        <v>100</v>
      </c>
      <c r="X34" s="16"/>
      <c r="Y34" s="16"/>
      <c r="Z34" s="16"/>
      <c r="AA34" s="16">
        <v>1731253.1192699999</v>
      </c>
      <c r="AB34" s="16">
        <v>1633949.74122</v>
      </c>
      <c r="AC34" s="16">
        <v>94.379598398007275</v>
      </c>
      <c r="AD34" s="16">
        <v>1386274.66506</v>
      </c>
      <c r="AE34" s="16">
        <v>1386274.66506</v>
      </c>
      <c r="AF34" s="16">
        <v>100</v>
      </c>
      <c r="AG34" s="16"/>
      <c r="AH34" s="16"/>
      <c r="AI34" s="16"/>
      <c r="AJ34" s="9"/>
    </row>
    <row r="35" spans="1:36" ht="16.5" customHeight="1" x14ac:dyDescent="0.2">
      <c r="A35" s="17"/>
      <c r="B35" s="15" t="s">
        <v>33</v>
      </c>
      <c r="C35" s="16">
        <v>2744445.0641600001</v>
      </c>
      <c r="D35" s="16">
        <v>2743124.3913199999</v>
      </c>
      <c r="E35" s="16">
        <v>99.951878328437076</v>
      </c>
      <c r="F35" s="16">
        <v>2465967.9638700001</v>
      </c>
      <c r="G35" s="16">
        <v>2464647.29103</v>
      </c>
      <c r="H35" s="16">
        <v>99.946444039040657</v>
      </c>
      <c r="I35" s="16">
        <v>4850.16</v>
      </c>
      <c r="J35" s="16">
        <v>4850.16</v>
      </c>
      <c r="K35" s="16">
        <v>100</v>
      </c>
      <c r="L35" s="16">
        <v>2461117.8038699999</v>
      </c>
      <c r="M35" s="16">
        <v>2459797.1310299998</v>
      </c>
      <c r="N35" s="16">
        <v>99.946338495543628</v>
      </c>
      <c r="O35" s="16"/>
      <c r="P35" s="16"/>
      <c r="Q35" s="16"/>
      <c r="R35" s="16">
        <v>278477.10028999997</v>
      </c>
      <c r="S35" s="16">
        <v>278477.10028999997</v>
      </c>
      <c r="T35" s="16">
        <v>100</v>
      </c>
      <c r="U35" s="16"/>
      <c r="V35" s="16"/>
      <c r="W35" s="16"/>
      <c r="X35" s="16"/>
      <c r="Y35" s="16"/>
      <c r="Z35" s="16"/>
      <c r="AA35" s="16">
        <v>278477.10028999997</v>
      </c>
      <c r="AB35" s="16">
        <v>278477.10028999997</v>
      </c>
      <c r="AC35" s="16">
        <v>100</v>
      </c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/>
      <c r="B36" s="15" t="s">
        <v>34</v>
      </c>
      <c r="C36" s="16">
        <v>1733944.6009800001</v>
      </c>
      <c r="D36" s="16">
        <v>1398910.9284600001</v>
      </c>
      <c r="E36" s="16">
        <v>80.677948284469764</v>
      </c>
      <c r="F36" s="16">
        <v>1717417.5915600001</v>
      </c>
      <c r="G36" s="16">
        <v>1382684.9190400001</v>
      </c>
      <c r="H36" s="16">
        <v>80.509535120346072</v>
      </c>
      <c r="I36" s="16"/>
      <c r="J36" s="16"/>
      <c r="K36" s="16"/>
      <c r="L36" s="16">
        <v>1717417.5915600001</v>
      </c>
      <c r="M36" s="16">
        <v>1382684.9190400001</v>
      </c>
      <c r="N36" s="16">
        <v>80.509535120346072</v>
      </c>
      <c r="O36" s="16"/>
      <c r="P36" s="16"/>
      <c r="Q36" s="16"/>
      <c r="R36" s="16">
        <v>16527.009419999998</v>
      </c>
      <c r="S36" s="16">
        <v>16226.00942</v>
      </c>
      <c r="T36" s="16">
        <v>98.178738861032258</v>
      </c>
      <c r="U36" s="16"/>
      <c r="V36" s="16"/>
      <c r="W36" s="16"/>
      <c r="X36" s="16"/>
      <c r="Y36" s="16"/>
      <c r="Z36" s="16"/>
      <c r="AA36" s="16">
        <v>1706.95</v>
      </c>
      <c r="AB36" s="16">
        <v>1405.95</v>
      </c>
      <c r="AC36" s="16">
        <v>82.366208734878001</v>
      </c>
      <c r="AD36" s="16">
        <v>14820.05942</v>
      </c>
      <c r="AE36" s="16">
        <v>14820.05942</v>
      </c>
      <c r="AF36" s="16">
        <v>100</v>
      </c>
      <c r="AG36" s="16"/>
      <c r="AH36" s="16"/>
      <c r="AI36" s="16"/>
      <c r="AJ36" s="9"/>
    </row>
    <row r="37" spans="1:36" ht="16.5" customHeight="1" x14ac:dyDescent="0.2">
      <c r="A37" s="17"/>
      <c r="B37" s="15" t="s">
        <v>35</v>
      </c>
      <c r="C37" s="16">
        <v>2851016.49762</v>
      </c>
      <c r="D37" s="16">
        <v>2793676.1003099997</v>
      </c>
      <c r="E37" s="16">
        <v>97.988773570483801</v>
      </c>
      <c r="F37" s="16">
        <v>2828005.6976200002</v>
      </c>
      <c r="G37" s="16">
        <v>2770665.3003099998</v>
      </c>
      <c r="H37" s="16">
        <v>97.972408706310006</v>
      </c>
      <c r="I37" s="16"/>
      <c r="J37" s="16"/>
      <c r="K37" s="16"/>
      <c r="L37" s="16">
        <v>2828005.6976200002</v>
      </c>
      <c r="M37" s="16">
        <v>2770665.3003099998</v>
      </c>
      <c r="N37" s="16">
        <v>97.972408706310006</v>
      </c>
      <c r="O37" s="16"/>
      <c r="P37" s="16"/>
      <c r="Q37" s="16"/>
      <c r="R37" s="16">
        <v>23010.799999999999</v>
      </c>
      <c r="S37" s="16">
        <v>23010.799999999999</v>
      </c>
      <c r="T37" s="16">
        <v>100</v>
      </c>
      <c r="U37" s="16"/>
      <c r="V37" s="16"/>
      <c r="W37" s="16"/>
      <c r="X37" s="16"/>
      <c r="Y37" s="16"/>
      <c r="Z37" s="16"/>
      <c r="AA37" s="16">
        <v>23010.799999999999</v>
      </c>
      <c r="AB37" s="16">
        <v>23010.799999999999</v>
      </c>
      <c r="AC37" s="16">
        <v>100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/>
      <c r="B38" s="15" t="s">
        <v>36</v>
      </c>
      <c r="C38" s="16">
        <v>1903285.3767500001</v>
      </c>
      <c r="D38" s="16">
        <v>1830226.3395699998</v>
      </c>
      <c r="E38" s="16">
        <v>96.161424972183937</v>
      </c>
      <c r="F38" s="16">
        <v>1840323.57375</v>
      </c>
      <c r="G38" s="16">
        <v>1769564.6865699999</v>
      </c>
      <c r="H38" s="16">
        <v>96.155084454207383</v>
      </c>
      <c r="I38" s="16"/>
      <c r="J38" s="16"/>
      <c r="K38" s="16"/>
      <c r="L38" s="16">
        <v>1840323.57375</v>
      </c>
      <c r="M38" s="16">
        <v>1769564.6865699999</v>
      </c>
      <c r="N38" s="16">
        <v>96.155084454207383</v>
      </c>
      <c r="O38" s="16"/>
      <c r="P38" s="16"/>
      <c r="Q38" s="16"/>
      <c r="R38" s="16">
        <v>62961.803</v>
      </c>
      <c r="S38" s="16">
        <v>60661.652999999998</v>
      </c>
      <c r="T38" s="16">
        <v>96.346753284685946</v>
      </c>
      <c r="U38" s="16">
        <v>37500</v>
      </c>
      <c r="V38" s="16">
        <v>37500</v>
      </c>
      <c r="W38" s="16">
        <v>100</v>
      </c>
      <c r="X38" s="16"/>
      <c r="Y38" s="16"/>
      <c r="Z38" s="16"/>
      <c r="AA38" s="16">
        <v>25461.803</v>
      </c>
      <c r="AB38" s="16">
        <v>23161.652999999998</v>
      </c>
      <c r="AC38" s="16">
        <v>90.966272105710658</v>
      </c>
      <c r="AD38" s="16"/>
      <c r="AE38" s="16"/>
      <c r="AF38" s="16"/>
      <c r="AG38" s="16"/>
      <c r="AH38" s="16"/>
      <c r="AI38" s="16"/>
      <c r="AJ38" s="9"/>
    </row>
    <row r="39" spans="1:36" ht="16.5" customHeight="1" x14ac:dyDescent="0.2">
      <c r="A39" s="10"/>
      <c r="B39" s="15" t="s">
        <v>37</v>
      </c>
      <c r="C39" s="16">
        <v>2492550.7548500001</v>
      </c>
      <c r="D39" s="16">
        <v>2338924.7482700003</v>
      </c>
      <c r="E39" s="16">
        <v>93.836594649835121</v>
      </c>
      <c r="F39" s="16">
        <v>934212.42338000005</v>
      </c>
      <c r="G39" s="16">
        <v>780682.46338000009</v>
      </c>
      <c r="H39" s="16">
        <v>83.565840470786569</v>
      </c>
      <c r="I39" s="16"/>
      <c r="J39" s="16"/>
      <c r="K39" s="16"/>
      <c r="L39" s="16">
        <v>169375.43938</v>
      </c>
      <c r="M39" s="16">
        <v>15845.479380000001</v>
      </c>
      <c r="N39" s="16">
        <v>9.3552403099307035</v>
      </c>
      <c r="O39" s="16">
        <v>764836.98400000005</v>
      </c>
      <c r="P39" s="16">
        <v>764836.98400000005</v>
      </c>
      <c r="Q39" s="16">
        <v>100</v>
      </c>
      <c r="R39" s="16">
        <v>1558338.3314700001</v>
      </c>
      <c r="S39" s="16">
        <v>1558242.28489</v>
      </c>
      <c r="T39" s="16">
        <v>99.993836602869834</v>
      </c>
      <c r="U39" s="16"/>
      <c r="V39" s="16"/>
      <c r="W39" s="16"/>
      <c r="X39" s="16"/>
      <c r="Y39" s="16"/>
      <c r="Z39" s="16"/>
      <c r="AA39" s="16">
        <v>551676.66162999999</v>
      </c>
      <c r="AB39" s="16">
        <v>551580.61505000002</v>
      </c>
      <c r="AC39" s="16">
        <v>99.982590059235747</v>
      </c>
      <c r="AD39" s="16">
        <v>1006661.66984</v>
      </c>
      <c r="AE39" s="16">
        <v>1006661.66984</v>
      </c>
      <c r="AF39" s="16">
        <v>100</v>
      </c>
      <c r="AG39" s="16"/>
      <c r="AH39" s="16"/>
      <c r="AI39" s="16"/>
      <c r="AJ39" s="9"/>
    </row>
    <row r="40" spans="1:36" ht="16.5" customHeight="1" x14ac:dyDescent="0.2">
      <c r="A40" s="17"/>
      <c r="B40" s="15" t="s">
        <v>38</v>
      </c>
      <c r="C40" s="16">
        <v>2941275.5343399998</v>
      </c>
      <c r="D40" s="16">
        <v>2465996.5632799999</v>
      </c>
      <c r="E40" s="16">
        <v>83.841059244160576</v>
      </c>
      <c r="F40" s="16">
        <v>2090355.7299899999</v>
      </c>
      <c r="G40" s="16">
        <v>1709682.9404</v>
      </c>
      <c r="H40" s="16">
        <v>81.789090529973052</v>
      </c>
      <c r="I40" s="16">
        <v>53241.373</v>
      </c>
      <c r="J40" s="16">
        <v>8700</v>
      </c>
      <c r="K40" s="16">
        <v>16.34067551188058</v>
      </c>
      <c r="L40" s="16">
        <v>2037114.35699</v>
      </c>
      <c r="M40" s="16">
        <v>1700982.9404</v>
      </c>
      <c r="N40" s="16">
        <v>83.499629491264244</v>
      </c>
      <c r="O40" s="16"/>
      <c r="P40" s="16"/>
      <c r="Q40" s="16"/>
      <c r="R40" s="16">
        <v>850919.80434999999</v>
      </c>
      <c r="S40" s="16">
        <v>756313.62288000004</v>
      </c>
      <c r="T40" s="16">
        <v>88.881892161122323</v>
      </c>
      <c r="U40" s="16"/>
      <c r="V40" s="16"/>
      <c r="W40" s="16"/>
      <c r="X40" s="16"/>
      <c r="Y40" s="16"/>
      <c r="Z40" s="16"/>
      <c r="AA40" s="16">
        <v>850919.80434999999</v>
      </c>
      <c r="AB40" s="16">
        <v>756313.62288000004</v>
      </c>
      <c r="AC40" s="16">
        <v>88.881892161122323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/>
      <c r="B41" s="15" t="s">
        <v>39</v>
      </c>
      <c r="C41" s="16">
        <v>1849125.6844200001</v>
      </c>
      <c r="D41" s="16">
        <v>1268924.3425100001</v>
      </c>
      <c r="E41" s="16">
        <v>68.622936407268227</v>
      </c>
      <c r="F41" s="16">
        <v>1849125.6844200001</v>
      </c>
      <c r="G41" s="16">
        <v>1268924.3425100001</v>
      </c>
      <c r="H41" s="16">
        <v>68.622936407268227</v>
      </c>
      <c r="I41" s="16"/>
      <c r="J41" s="16"/>
      <c r="K41" s="16"/>
      <c r="L41" s="16">
        <v>1849125.6844200001</v>
      </c>
      <c r="M41" s="16">
        <v>1268924.3425100001</v>
      </c>
      <c r="N41" s="16">
        <v>68.622936407268227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9"/>
    </row>
    <row r="42" spans="1:36" ht="16.5" customHeight="1" x14ac:dyDescent="0.2">
      <c r="A42" s="17"/>
      <c r="B42" s="15" t="s">
        <v>40</v>
      </c>
      <c r="C42" s="16">
        <v>452647.51915999997</v>
      </c>
      <c r="D42" s="16">
        <v>452647.51915999997</v>
      </c>
      <c r="E42" s="16">
        <v>100</v>
      </c>
      <c r="F42" s="16">
        <v>87854.583360000004</v>
      </c>
      <c r="G42" s="16">
        <v>87854.583360000004</v>
      </c>
      <c r="H42" s="16">
        <v>100</v>
      </c>
      <c r="I42" s="16"/>
      <c r="J42" s="16"/>
      <c r="K42" s="16"/>
      <c r="L42" s="16">
        <v>87854.583360000004</v>
      </c>
      <c r="M42" s="16">
        <v>87854.583360000004</v>
      </c>
      <c r="N42" s="16">
        <v>100</v>
      </c>
      <c r="O42" s="16"/>
      <c r="P42" s="16"/>
      <c r="Q42" s="16"/>
      <c r="R42" s="16">
        <v>364792.93579999998</v>
      </c>
      <c r="S42" s="16">
        <v>364792.93579999998</v>
      </c>
      <c r="T42" s="16">
        <v>100</v>
      </c>
      <c r="U42" s="16"/>
      <c r="V42" s="16"/>
      <c r="W42" s="16"/>
      <c r="X42" s="16"/>
      <c r="Y42" s="16"/>
      <c r="Z42" s="16"/>
      <c r="AA42" s="16"/>
      <c r="AB42" s="16"/>
      <c r="AC42" s="16"/>
      <c r="AD42" s="16">
        <v>364792.93579999998</v>
      </c>
      <c r="AE42" s="16">
        <v>364792.93579999998</v>
      </c>
      <c r="AF42" s="16">
        <v>100</v>
      </c>
      <c r="AG42" s="16"/>
      <c r="AH42" s="16"/>
      <c r="AI42" s="16"/>
      <c r="AJ42" s="9"/>
    </row>
    <row r="43" spans="1:36" ht="16.5" customHeight="1" x14ac:dyDescent="0.2">
      <c r="A43" s="17"/>
      <c r="B43" s="15" t="s">
        <v>41</v>
      </c>
      <c r="C43" s="16">
        <v>1187203.3224899999</v>
      </c>
      <c r="D43" s="16">
        <v>1171750.70322</v>
      </c>
      <c r="E43" s="16">
        <v>98.698401615184991</v>
      </c>
      <c r="F43" s="16">
        <v>1107144.3224899999</v>
      </c>
      <c r="G43" s="16">
        <v>1091691.70322</v>
      </c>
      <c r="H43" s="16">
        <v>98.604281397094965</v>
      </c>
      <c r="I43" s="16"/>
      <c r="J43" s="16"/>
      <c r="K43" s="16"/>
      <c r="L43" s="16">
        <v>1107144.3224899999</v>
      </c>
      <c r="M43" s="16">
        <v>1091691.70322</v>
      </c>
      <c r="N43" s="16">
        <v>98.604281397094965</v>
      </c>
      <c r="O43" s="16"/>
      <c r="P43" s="16"/>
      <c r="Q43" s="16"/>
      <c r="R43" s="16">
        <v>80059</v>
      </c>
      <c r="S43" s="16">
        <v>80059</v>
      </c>
      <c r="T43" s="16">
        <v>100</v>
      </c>
      <c r="U43" s="16">
        <v>80059</v>
      </c>
      <c r="V43" s="16">
        <v>80059</v>
      </c>
      <c r="W43" s="16">
        <v>100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0"/>
      <c r="B44" s="15" t="s">
        <v>42</v>
      </c>
      <c r="C44" s="16">
        <v>15128120.100000001</v>
      </c>
      <c r="D44" s="16">
        <v>15047539.559900001</v>
      </c>
      <c r="E44" s="16">
        <v>99.467345978433897</v>
      </c>
      <c r="F44" s="16">
        <v>15128120.100000001</v>
      </c>
      <c r="G44" s="16">
        <v>15047539.559900001</v>
      </c>
      <c r="H44" s="16">
        <v>99.467345978433897</v>
      </c>
      <c r="I44" s="16">
        <v>3346014.7</v>
      </c>
      <c r="J44" s="16">
        <v>3346014.6028700001</v>
      </c>
      <c r="K44" s="16">
        <v>99.999997097143662</v>
      </c>
      <c r="L44" s="16">
        <v>11782105.4</v>
      </c>
      <c r="M44" s="16">
        <v>11701524.95703</v>
      </c>
      <c r="N44" s="16">
        <v>99.316077727754831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/>
      <c r="B45" s="15" t="s">
        <v>43</v>
      </c>
      <c r="C45" s="16">
        <v>739982.3</v>
      </c>
      <c r="D45" s="16">
        <v>346940.43290000001</v>
      </c>
      <c r="E45" s="16">
        <v>46.88496372142955</v>
      </c>
      <c r="F45" s="16">
        <v>739982.3</v>
      </c>
      <c r="G45" s="16">
        <v>346940.43290000001</v>
      </c>
      <c r="H45" s="16">
        <v>46.88496372142955</v>
      </c>
      <c r="I45" s="16"/>
      <c r="J45" s="16"/>
      <c r="K45" s="16"/>
      <c r="L45" s="16">
        <v>739982.3</v>
      </c>
      <c r="M45" s="16">
        <v>346940.43290000001</v>
      </c>
      <c r="N45" s="16">
        <v>46.88496372142955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32321524.853709996</v>
      </c>
      <c r="D46" s="16">
        <v>30857610.60475</v>
      </c>
      <c r="E46" s="16">
        <v>95.47077603675632</v>
      </c>
      <c r="F46" s="16">
        <v>31206570.11798</v>
      </c>
      <c r="G46" s="16">
        <v>29754506.817900002</v>
      </c>
      <c r="H46" s="16">
        <v>95.346930807870564</v>
      </c>
      <c r="I46" s="16">
        <v>2633965.5673000002</v>
      </c>
      <c r="J46" s="16">
        <v>2633965.0975600001</v>
      </c>
      <c r="K46" s="16">
        <v>99.999982166053883</v>
      </c>
      <c r="L46" s="16">
        <v>27513361.050679997</v>
      </c>
      <c r="M46" s="16">
        <v>26061298.220340002</v>
      </c>
      <c r="N46" s="16">
        <v>94.722335712945892</v>
      </c>
      <c r="O46" s="16">
        <v>1059243.5</v>
      </c>
      <c r="P46" s="16">
        <v>1059243.5</v>
      </c>
      <c r="Q46" s="16">
        <v>100</v>
      </c>
      <c r="R46" s="16">
        <v>1114954.7357299998</v>
      </c>
      <c r="S46" s="16">
        <v>1103103.7868499998</v>
      </c>
      <c r="T46" s="16">
        <v>98.937091480019518</v>
      </c>
      <c r="U46" s="16"/>
      <c r="V46" s="16"/>
      <c r="W46" s="16"/>
      <c r="X46" s="16"/>
      <c r="Y46" s="16"/>
      <c r="Z46" s="16"/>
      <c r="AA46" s="16">
        <v>1100613.17936</v>
      </c>
      <c r="AB46" s="16">
        <v>1088762.2304800001</v>
      </c>
      <c r="AC46" s="16">
        <v>98.923241234773229</v>
      </c>
      <c r="AD46" s="16">
        <v>14341.55637</v>
      </c>
      <c r="AE46" s="16">
        <v>14341.55637</v>
      </c>
      <c r="AF46" s="16">
        <v>100</v>
      </c>
      <c r="AG46" s="16"/>
      <c r="AH46" s="16"/>
      <c r="AI46" s="16"/>
      <c r="AJ46" s="9"/>
    </row>
    <row r="47" spans="1:36" ht="16.5" customHeight="1" x14ac:dyDescent="0.2">
      <c r="A47" s="17"/>
      <c r="B47" s="15" t="s">
        <v>45</v>
      </c>
      <c r="C47" s="16">
        <v>663261.76205000002</v>
      </c>
      <c r="D47" s="16">
        <v>663194.88459999999</v>
      </c>
      <c r="E47" s="16">
        <v>99.98991688442986</v>
      </c>
      <c r="F47" s="16">
        <v>300950.87300000002</v>
      </c>
      <c r="G47" s="16">
        <v>300885.47899999999</v>
      </c>
      <c r="H47" s="16">
        <v>99.978270872136648</v>
      </c>
      <c r="I47" s="16"/>
      <c r="J47" s="16"/>
      <c r="K47" s="16"/>
      <c r="L47" s="16">
        <v>300950.87300000002</v>
      </c>
      <c r="M47" s="16">
        <v>300885.47899999999</v>
      </c>
      <c r="N47" s="16">
        <v>99.978270872136648</v>
      </c>
      <c r="O47" s="16"/>
      <c r="P47" s="16"/>
      <c r="Q47" s="16"/>
      <c r="R47" s="16">
        <v>362310.88905</v>
      </c>
      <c r="S47" s="16">
        <v>362309.4056</v>
      </c>
      <c r="T47" s="16">
        <v>99.999590558814305</v>
      </c>
      <c r="U47" s="16"/>
      <c r="V47" s="16"/>
      <c r="W47" s="16"/>
      <c r="X47" s="16"/>
      <c r="Y47" s="16"/>
      <c r="Z47" s="16"/>
      <c r="AA47" s="16">
        <v>362310.88905</v>
      </c>
      <c r="AB47" s="16">
        <v>362309.4056</v>
      </c>
      <c r="AC47" s="16">
        <v>99.999590558814305</v>
      </c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/>
      <c r="B48" s="15" t="s">
        <v>46</v>
      </c>
      <c r="C48" s="16">
        <v>16808902.246259999</v>
      </c>
      <c r="D48" s="16">
        <v>16120667.34231</v>
      </c>
      <c r="E48" s="16">
        <v>95.90553330689319</v>
      </c>
      <c r="F48" s="16">
        <v>16458619.778379999</v>
      </c>
      <c r="G48" s="16">
        <v>15779581.09709</v>
      </c>
      <c r="H48" s="16">
        <v>95.87426715949789</v>
      </c>
      <c r="I48" s="16">
        <v>2633965.5673000002</v>
      </c>
      <c r="J48" s="16">
        <v>2633965.0975600001</v>
      </c>
      <c r="K48" s="16">
        <v>99.999982166053883</v>
      </c>
      <c r="L48" s="16">
        <v>12765410.71108</v>
      </c>
      <c r="M48" s="16">
        <v>12086372.499530001</v>
      </c>
      <c r="N48" s="16">
        <v>94.680639527245177</v>
      </c>
      <c r="O48" s="16">
        <v>1059243.5</v>
      </c>
      <c r="P48" s="16">
        <v>1059243.5</v>
      </c>
      <c r="Q48" s="16">
        <v>100</v>
      </c>
      <c r="R48" s="16">
        <v>350282.46788000001</v>
      </c>
      <c r="S48" s="16">
        <v>341086.24521999998</v>
      </c>
      <c r="T48" s="16">
        <v>97.374626621863797</v>
      </c>
      <c r="U48" s="16"/>
      <c r="V48" s="16"/>
      <c r="W48" s="16"/>
      <c r="X48" s="16"/>
      <c r="Y48" s="16"/>
      <c r="Z48" s="16"/>
      <c r="AA48" s="16">
        <v>335940.91151000001</v>
      </c>
      <c r="AB48" s="16">
        <v>326744.68884999998</v>
      </c>
      <c r="AC48" s="16">
        <v>97.262547565682169</v>
      </c>
      <c r="AD48" s="16">
        <v>14341.55637</v>
      </c>
      <c r="AE48" s="16">
        <v>14341.55637</v>
      </c>
      <c r="AF48" s="16">
        <v>100</v>
      </c>
      <c r="AG48" s="16"/>
      <c r="AH48" s="16"/>
      <c r="AI48" s="16"/>
      <c r="AJ48" s="9"/>
    </row>
    <row r="49" spans="1:36" ht="16.5" customHeight="1" x14ac:dyDescent="0.2">
      <c r="A49" s="10"/>
      <c r="B49" s="15" t="s">
        <v>47</v>
      </c>
      <c r="C49" s="16">
        <v>1303718.0032899999</v>
      </c>
      <c r="D49" s="16">
        <v>988518.21291</v>
      </c>
      <c r="E49" s="16">
        <v>75.823008535237165</v>
      </c>
      <c r="F49" s="16">
        <v>1303718.0032899999</v>
      </c>
      <c r="G49" s="16">
        <v>988518.21291</v>
      </c>
      <c r="H49" s="16">
        <v>75.823008535237165</v>
      </c>
      <c r="I49" s="16"/>
      <c r="J49" s="16"/>
      <c r="K49" s="16"/>
      <c r="L49" s="16">
        <v>1303718.0032899999</v>
      </c>
      <c r="M49" s="16">
        <v>988518.21291</v>
      </c>
      <c r="N49" s="16">
        <v>75.823008535237165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/>
      <c r="B50" s="15" t="s">
        <v>48</v>
      </c>
      <c r="C50" s="16">
        <v>2434155.51896</v>
      </c>
      <c r="D50" s="16">
        <v>2421300.6640900001</v>
      </c>
      <c r="E50" s="16">
        <v>99.471896730924897</v>
      </c>
      <c r="F50" s="16">
        <v>2434155.51896</v>
      </c>
      <c r="G50" s="16">
        <v>2421300.6640900001</v>
      </c>
      <c r="H50" s="16">
        <v>99.471896730924897</v>
      </c>
      <c r="I50" s="16"/>
      <c r="J50" s="16"/>
      <c r="K50" s="16"/>
      <c r="L50" s="16">
        <v>2434155.51896</v>
      </c>
      <c r="M50" s="16">
        <v>2421300.6640900001</v>
      </c>
      <c r="N50" s="16">
        <v>99.471896730924897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/>
      <c r="B51" s="15" t="s">
        <v>49</v>
      </c>
      <c r="C51" s="16">
        <v>6174680.2641599998</v>
      </c>
      <c r="D51" s="16">
        <v>6110845.5121799996</v>
      </c>
      <c r="E51" s="16">
        <v>98.966185304354639</v>
      </c>
      <c r="F51" s="16">
        <v>6134814.0641599996</v>
      </c>
      <c r="G51" s="16">
        <v>6073632.2489499999</v>
      </c>
      <c r="H51" s="16">
        <v>99.002711173148214</v>
      </c>
      <c r="I51" s="16"/>
      <c r="J51" s="16"/>
      <c r="K51" s="16"/>
      <c r="L51" s="16">
        <v>6134814.0641599996</v>
      </c>
      <c r="M51" s="16">
        <v>6073632.2489499999</v>
      </c>
      <c r="N51" s="16">
        <v>99.002711173148214</v>
      </c>
      <c r="O51" s="16"/>
      <c r="P51" s="16"/>
      <c r="Q51" s="16"/>
      <c r="R51" s="16">
        <v>39866.200000000004</v>
      </c>
      <c r="S51" s="16">
        <v>37213.263229999997</v>
      </c>
      <c r="T51" s="16">
        <v>93.345398432757548</v>
      </c>
      <c r="U51" s="16"/>
      <c r="V51" s="16"/>
      <c r="W51" s="16"/>
      <c r="X51" s="16"/>
      <c r="Y51" s="16"/>
      <c r="Z51" s="16"/>
      <c r="AA51" s="16">
        <v>39866.200000000004</v>
      </c>
      <c r="AB51" s="16">
        <v>37213.263229999997</v>
      </c>
      <c r="AC51" s="16">
        <v>93.345398432757548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/>
      <c r="B52" s="15" t="s">
        <v>50</v>
      </c>
      <c r="C52" s="16">
        <v>2677434.56384</v>
      </c>
      <c r="D52" s="16">
        <v>2360874.0909799999</v>
      </c>
      <c r="E52" s="16">
        <v>88.176724199526788</v>
      </c>
      <c r="F52" s="16">
        <v>2677434.56384</v>
      </c>
      <c r="G52" s="16">
        <v>2360874.0909799999</v>
      </c>
      <c r="H52" s="16">
        <v>88.176724199526788</v>
      </c>
      <c r="I52" s="16"/>
      <c r="J52" s="16"/>
      <c r="K52" s="16"/>
      <c r="L52" s="16">
        <v>2677434.56384</v>
      </c>
      <c r="M52" s="16">
        <v>2360874.0909799999</v>
      </c>
      <c r="N52" s="16">
        <v>88.176724199526788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/>
      <c r="B53" s="15" t="s">
        <v>51</v>
      </c>
      <c r="C53" s="16">
        <v>1504918.3669100001</v>
      </c>
      <c r="D53" s="16">
        <v>1472365.4707500001</v>
      </c>
      <c r="E53" s="16">
        <v>97.836899537159624</v>
      </c>
      <c r="F53" s="16">
        <v>1297874.5413500001</v>
      </c>
      <c r="G53" s="16">
        <v>1265321.74988</v>
      </c>
      <c r="H53" s="16">
        <v>97.491838353178579</v>
      </c>
      <c r="I53" s="16"/>
      <c r="J53" s="16"/>
      <c r="K53" s="16"/>
      <c r="L53" s="16">
        <v>1297874.5413500001</v>
      </c>
      <c r="M53" s="16">
        <v>1265321.74988</v>
      </c>
      <c r="N53" s="16">
        <v>97.491838353178579</v>
      </c>
      <c r="O53" s="16"/>
      <c r="P53" s="16"/>
      <c r="Q53" s="16"/>
      <c r="R53" s="16">
        <v>207043.82556</v>
      </c>
      <c r="S53" s="16">
        <v>207043.72086999999</v>
      </c>
      <c r="T53" s="16">
        <v>99.999949435826096</v>
      </c>
      <c r="U53" s="16"/>
      <c r="V53" s="16"/>
      <c r="W53" s="16"/>
      <c r="X53" s="16"/>
      <c r="Y53" s="16"/>
      <c r="Z53" s="16"/>
      <c r="AA53" s="16">
        <v>207043.82556</v>
      </c>
      <c r="AB53" s="16">
        <v>207043.72086999999</v>
      </c>
      <c r="AC53" s="16">
        <v>99.999949435826096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0"/>
      <c r="B54" s="15" t="s">
        <v>52</v>
      </c>
      <c r="C54" s="16">
        <v>719844.62823999999</v>
      </c>
      <c r="D54" s="16">
        <v>719844.42693000007</v>
      </c>
      <c r="E54" s="16">
        <v>99.999972034242944</v>
      </c>
      <c r="F54" s="16">
        <v>564393.27500000002</v>
      </c>
      <c r="G54" s="16">
        <v>564393.27500000002</v>
      </c>
      <c r="H54" s="16">
        <v>100</v>
      </c>
      <c r="I54" s="16"/>
      <c r="J54" s="16"/>
      <c r="K54" s="16"/>
      <c r="L54" s="16">
        <v>564393.27500000002</v>
      </c>
      <c r="M54" s="16">
        <v>564393.27500000002</v>
      </c>
      <c r="N54" s="16">
        <v>100</v>
      </c>
      <c r="O54" s="16"/>
      <c r="P54" s="16"/>
      <c r="Q54" s="16"/>
      <c r="R54" s="16">
        <v>155451.35324</v>
      </c>
      <c r="S54" s="16">
        <v>155451.15192999999</v>
      </c>
      <c r="T54" s="16">
        <v>99.999870499679915</v>
      </c>
      <c r="U54" s="16"/>
      <c r="V54" s="16"/>
      <c r="W54" s="16"/>
      <c r="X54" s="16"/>
      <c r="Y54" s="16"/>
      <c r="Z54" s="16"/>
      <c r="AA54" s="16">
        <v>155451.35324</v>
      </c>
      <c r="AB54" s="16">
        <v>155451.15192999999</v>
      </c>
      <c r="AC54" s="16">
        <v>99.999870499679915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40602053.369359992</v>
      </c>
      <c r="D55" s="16">
        <v>36286951.113760002</v>
      </c>
      <c r="E55" s="16">
        <v>89.372206828198628</v>
      </c>
      <c r="F55" s="16">
        <v>39050788.154920004</v>
      </c>
      <c r="G55" s="16">
        <v>34742172.049050003</v>
      </c>
      <c r="H55" s="16">
        <v>88.966634709709041</v>
      </c>
      <c r="I55" s="16">
        <v>58477.889000000003</v>
      </c>
      <c r="J55" s="16">
        <v>58395.4</v>
      </c>
      <c r="K55" s="16">
        <v>99.858939846477696</v>
      </c>
      <c r="L55" s="16">
        <v>38992310.265919998</v>
      </c>
      <c r="M55" s="16">
        <v>34683776.649049997</v>
      </c>
      <c r="N55" s="16">
        <v>88.950299206467548</v>
      </c>
      <c r="O55" s="16"/>
      <c r="P55" s="16"/>
      <c r="Q55" s="16"/>
      <c r="R55" s="16">
        <v>1551265.21444</v>
      </c>
      <c r="S55" s="16">
        <v>1544779.0647100001</v>
      </c>
      <c r="T55" s="16">
        <v>99.581880024793733</v>
      </c>
      <c r="U55" s="16"/>
      <c r="V55" s="16"/>
      <c r="W55" s="16"/>
      <c r="X55" s="16"/>
      <c r="Y55" s="16"/>
      <c r="Z55" s="16"/>
      <c r="AA55" s="16">
        <v>79156.325370000006</v>
      </c>
      <c r="AB55" s="16">
        <v>72670.175640000001</v>
      </c>
      <c r="AC55" s="16">
        <v>91.805898391970786</v>
      </c>
      <c r="AD55" s="16">
        <v>1472108.88907</v>
      </c>
      <c r="AE55" s="16">
        <v>1472108.88907</v>
      </c>
      <c r="AF55" s="16">
        <v>100</v>
      </c>
      <c r="AG55" s="16"/>
      <c r="AH55" s="16"/>
      <c r="AI55" s="16"/>
      <c r="AJ55" s="9"/>
    </row>
    <row r="56" spans="1:36" ht="16.5" customHeight="1" x14ac:dyDescent="0.2">
      <c r="A56" s="17"/>
      <c r="B56" s="15" t="s">
        <v>54</v>
      </c>
      <c r="C56" s="16">
        <v>14002436.69239</v>
      </c>
      <c r="D56" s="16">
        <v>11356189.09176</v>
      </c>
      <c r="E56" s="16">
        <v>81.101520694121945</v>
      </c>
      <c r="F56" s="16">
        <v>12530327.80332</v>
      </c>
      <c r="G56" s="16">
        <v>9884080.2026899997</v>
      </c>
      <c r="H56" s="16">
        <v>78.881257999261138</v>
      </c>
      <c r="I56" s="16">
        <v>58477.889000000003</v>
      </c>
      <c r="J56" s="16">
        <v>58395.4</v>
      </c>
      <c r="K56" s="16">
        <v>99.858939846477696</v>
      </c>
      <c r="L56" s="16">
        <v>12471849.91432</v>
      </c>
      <c r="M56" s="16">
        <v>9825684.8026899993</v>
      </c>
      <c r="N56" s="16">
        <v>78.782898047933429</v>
      </c>
      <c r="O56" s="16"/>
      <c r="P56" s="16"/>
      <c r="Q56" s="16"/>
      <c r="R56" s="16">
        <v>1472108.88907</v>
      </c>
      <c r="S56" s="16">
        <v>1472108.88907</v>
      </c>
      <c r="T56" s="16">
        <v>100</v>
      </c>
      <c r="U56" s="16"/>
      <c r="V56" s="16"/>
      <c r="W56" s="16"/>
      <c r="X56" s="16"/>
      <c r="Y56" s="16"/>
      <c r="Z56" s="16"/>
      <c r="AA56" s="16"/>
      <c r="AB56" s="16"/>
      <c r="AC56" s="16"/>
      <c r="AD56" s="16">
        <v>1472108.88907</v>
      </c>
      <c r="AE56" s="16">
        <v>1472108.88907</v>
      </c>
      <c r="AF56" s="16">
        <v>100</v>
      </c>
      <c r="AG56" s="16"/>
      <c r="AH56" s="16"/>
      <c r="AI56" s="16"/>
      <c r="AJ56" s="9"/>
    </row>
    <row r="57" spans="1:36" ht="16.5" customHeight="1" x14ac:dyDescent="0.2">
      <c r="A57" s="17"/>
      <c r="B57" s="15" t="s">
        <v>55</v>
      </c>
      <c r="C57" s="16">
        <v>3318831.003</v>
      </c>
      <c r="D57" s="16">
        <v>3300866.2130200001</v>
      </c>
      <c r="E57" s="16">
        <v>99.458701272714364</v>
      </c>
      <c r="F57" s="16">
        <v>3318831.003</v>
      </c>
      <c r="G57" s="16">
        <v>3300866.2130200001</v>
      </c>
      <c r="H57" s="16">
        <v>99.458701272714364</v>
      </c>
      <c r="I57" s="16"/>
      <c r="J57" s="16"/>
      <c r="K57" s="16"/>
      <c r="L57" s="16">
        <v>3318831.003</v>
      </c>
      <c r="M57" s="16">
        <v>3300866.2130200001</v>
      </c>
      <c r="N57" s="16">
        <v>99.458701272714364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0"/>
      <c r="B58" s="15" t="s">
        <v>56</v>
      </c>
      <c r="C58" s="16">
        <v>851364.33634000004</v>
      </c>
      <c r="D58" s="16">
        <v>849955.79671999998</v>
      </c>
      <c r="E58" s="16">
        <v>99.834555012480863</v>
      </c>
      <c r="F58" s="16">
        <v>851364.33634000004</v>
      </c>
      <c r="G58" s="16">
        <v>849955.79671999998</v>
      </c>
      <c r="H58" s="16">
        <v>99.834555012480863</v>
      </c>
      <c r="I58" s="16"/>
      <c r="J58" s="16"/>
      <c r="K58" s="16"/>
      <c r="L58" s="16">
        <v>851364.33634000004</v>
      </c>
      <c r="M58" s="16">
        <v>849955.79671999998</v>
      </c>
      <c r="N58" s="16">
        <v>99.834555012480863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7"/>
      <c r="B59" s="15" t="s">
        <v>57</v>
      </c>
      <c r="C59" s="16">
        <v>7074039.4733100003</v>
      </c>
      <c r="D59" s="16">
        <v>6868174.4643400004</v>
      </c>
      <c r="E59" s="16">
        <v>97.089852131208517</v>
      </c>
      <c r="F59" s="16">
        <v>7074039.4733100003</v>
      </c>
      <c r="G59" s="16">
        <v>6868174.4643400004</v>
      </c>
      <c r="H59" s="16">
        <v>97.089852131208517</v>
      </c>
      <c r="I59" s="16"/>
      <c r="J59" s="16"/>
      <c r="K59" s="16"/>
      <c r="L59" s="16">
        <v>7074039.4733100003</v>
      </c>
      <c r="M59" s="16">
        <v>6868174.4643400004</v>
      </c>
      <c r="N59" s="16">
        <v>97.089852131208517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/>
      <c r="B60" s="15" t="s">
        <v>58</v>
      </c>
      <c r="C60" s="16">
        <v>5578567.7803099994</v>
      </c>
      <c r="D60" s="16">
        <v>4138047.5770100001</v>
      </c>
      <c r="E60" s="16">
        <v>74.177597906322291</v>
      </c>
      <c r="F60" s="16">
        <v>5499411.4549399996</v>
      </c>
      <c r="G60" s="16">
        <v>4065377.4013700001</v>
      </c>
      <c r="H60" s="16">
        <v>73.923863211183473</v>
      </c>
      <c r="I60" s="16"/>
      <c r="J60" s="16"/>
      <c r="K60" s="16"/>
      <c r="L60" s="16">
        <v>5499411.4549399996</v>
      </c>
      <c r="M60" s="16">
        <v>4065377.4013700001</v>
      </c>
      <c r="N60" s="16">
        <v>73.923863211183473</v>
      </c>
      <c r="O60" s="16"/>
      <c r="P60" s="16"/>
      <c r="Q60" s="16"/>
      <c r="R60" s="16">
        <v>79156.325370000006</v>
      </c>
      <c r="S60" s="16">
        <v>72670.175640000001</v>
      </c>
      <c r="T60" s="16">
        <v>91.805898391970786</v>
      </c>
      <c r="U60" s="16"/>
      <c r="V60" s="16"/>
      <c r="W60" s="16"/>
      <c r="X60" s="16"/>
      <c r="Y60" s="16"/>
      <c r="Z60" s="16"/>
      <c r="AA60" s="16">
        <v>79156.325370000006</v>
      </c>
      <c r="AB60" s="16">
        <v>72670.175640000001</v>
      </c>
      <c r="AC60" s="16">
        <v>91.805898391970786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/>
      <c r="B61" s="15" t="s">
        <v>59</v>
      </c>
      <c r="C61" s="16">
        <v>388658.74297000002</v>
      </c>
      <c r="D61" s="16">
        <v>385564.82887000003</v>
      </c>
      <c r="E61" s="16">
        <v>99.203950983745443</v>
      </c>
      <c r="F61" s="16">
        <v>388658.74297000002</v>
      </c>
      <c r="G61" s="16">
        <v>385564.82887000003</v>
      </c>
      <c r="H61" s="16">
        <v>99.203950983745443</v>
      </c>
      <c r="I61" s="16"/>
      <c r="J61" s="16"/>
      <c r="K61" s="16"/>
      <c r="L61" s="16">
        <v>388658.74297000002</v>
      </c>
      <c r="M61" s="16">
        <v>385564.82887000003</v>
      </c>
      <c r="N61" s="16">
        <v>99.203950983745443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/>
      <c r="B62" s="15" t="s">
        <v>60</v>
      </c>
      <c r="C62" s="16">
        <v>9388155.3410400003</v>
      </c>
      <c r="D62" s="16">
        <v>9388153.1420399994</v>
      </c>
      <c r="E62" s="16">
        <v>99.999976576868178</v>
      </c>
      <c r="F62" s="16">
        <v>9388155.3410400003</v>
      </c>
      <c r="G62" s="16">
        <v>9388153.1420399994</v>
      </c>
      <c r="H62" s="16">
        <v>99.999976576868178</v>
      </c>
      <c r="I62" s="16"/>
      <c r="J62" s="16"/>
      <c r="K62" s="16"/>
      <c r="L62" s="16">
        <v>9388155.3410400003</v>
      </c>
      <c r="M62" s="16">
        <v>9388153.1420399994</v>
      </c>
      <c r="N62" s="16">
        <v>99.999976576868178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0"/>
      <c r="B63" s="15" t="s">
        <v>61</v>
      </c>
      <c r="C63" s="16">
        <v>40415259.415240005</v>
      </c>
      <c r="D63" s="16">
        <v>37076968.751850009</v>
      </c>
      <c r="E63" s="16">
        <v>91.740024159955851</v>
      </c>
      <c r="F63" s="16">
        <v>38537487.1052</v>
      </c>
      <c r="G63" s="16">
        <v>35331687.478759997</v>
      </c>
      <c r="H63" s="16">
        <v>91.681347520950752</v>
      </c>
      <c r="I63" s="16">
        <v>151935.39952000001</v>
      </c>
      <c r="J63" s="16">
        <v>151935.39952000001</v>
      </c>
      <c r="K63" s="16">
        <v>100</v>
      </c>
      <c r="L63" s="16">
        <v>35068757.966539994</v>
      </c>
      <c r="M63" s="16">
        <v>31882486.742320001</v>
      </c>
      <c r="N63" s="16">
        <v>90.914217072472042</v>
      </c>
      <c r="O63" s="16">
        <v>3316793.7391400002</v>
      </c>
      <c r="P63" s="16">
        <v>3297265.3369200001</v>
      </c>
      <c r="Q63" s="16">
        <v>99.411226511026172</v>
      </c>
      <c r="R63" s="16">
        <v>1877772.3100399999</v>
      </c>
      <c r="S63" s="16">
        <v>1745281.2730899998</v>
      </c>
      <c r="T63" s="16">
        <v>92.944243759394993</v>
      </c>
      <c r="U63" s="16">
        <v>664.625</v>
      </c>
      <c r="V63" s="16">
        <v>664.625</v>
      </c>
      <c r="W63" s="16">
        <v>100</v>
      </c>
      <c r="X63" s="16"/>
      <c r="Y63" s="16"/>
      <c r="Z63" s="16"/>
      <c r="AA63" s="16">
        <v>1108172.2746899999</v>
      </c>
      <c r="AB63" s="16">
        <v>978334.73551999999</v>
      </c>
      <c r="AC63" s="16">
        <v>88.283632235220765</v>
      </c>
      <c r="AD63" s="16">
        <v>768935.41035000002</v>
      </c>
      <c r="AE63" s="16">
        <v>766281.91256999993</v>
      </c>
      <c r="AF63" s="16">
        <v>99.654912786654961</v>
      </c>
      <c r="AG63" s="16"/>
      <c r="AH63" s="16"/>
      <c r="AI63" s="16"/>
      <c r="AJ63" s="9"/>
    </row>
    <row r="64" spans="1:36" ht="16.5" customHeight="1" x14ac:dyDescent="0.2">
      <c r="A64" s="17"/>
      <c r="B64" s="15" t="s">
        <v>62</v>
      </c>
      <c r="C64" s="16">
        <v>5161627.2980199996</v>
      </c>
      <c r="D64" s="16">
        <v>4269584.8495399999</v>
      </c>
      <c r="E64" s="16">
        <v>82.717805897721689</v>
      </c>
      <c r="F64" s="16">
        <v>5161627.2980199996</v>
      </c>
      <c r="G64" s="16">
        <v>4269584.8495399999</v>
      </c>
      <c r="H64" s="16">
        <v>82.717805897721689</v>
      </c>
      <c r="I64" s="16"/>
      <c r="J64" s="16"/>
      <c r="K64" s="16"/>
      <c r="L64" s="16">
        <v>4728415.6653699996</v>
      </c>
      <c r="M64" s="16">
        <v>3836373.2168899998</v>
      </c>
      <c r="N64" s="16">
        <v>81.134432511651937</v>
      </c>
      <c r="O64" s="16">
        <v>433211.63264999999</v>
      </c>
      <c r="P64" s="16">
        <v>433211.63264999999</v>
      </c>
      <c r="Q64" s="16">
        <v>100</v>
      </c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9"/>
    </row>
    <row r="65" spans="1:36" ht="16.5" customHeight="1" x14ac:dyDescent="0.2">
      <c r="A65" s="17"/>
      <c r="B65" s="15" t="s">
        <v>63</v>
      </c>
      <c r="C65" s="16">
        <v>166340.65221999999</v>
      </c>
      <c r="D65" s="16">
        <v>141771.94756</v>
      </c>
      <c r="E65" s="16">
        <v>85.229885579920818</v>
      </c>
      <c r="F65" s="16">
        <v>166340.65221999999</v>
      </c>
      <c r="G65" s="16">
        <v>141771.94756</v>
      </c>
      <c r="H65" s="16">
        <v>85.229885579920818</v>
      </c>
      <c r="I65" s="16"/>
      <c r="J65" s="16"/>
      <c r="K65" s="16"/>
      <c r="L65" s="16">
        <v>61374.827219999999</v>
      </c>
      <c r="M65" s="16">
        <v>56334.422559999999</v>
      </c>
      <c r="N65" s="16">
        <v>91.787504929451757</v>
      </c>
      <c r="O65" s="16">
        <v>104965.825</v>
      </c>
      <c r="P65" s="16">
        <v>85437.524999999994</v>
      </c>
      <c r="Q65" s="16">
        <v>81.395563746581317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/>
      <c r="B66" s="15" t="s">
        <v>64</v>
      </c>
      <c r="C66" s="16">
        <v>976891.20097000001</v>
      </c>
      <c r="D66" s="16">
        <v>976864.91951000004</v>
      </c>
      <c r="E66" s="16">
        <v>99.997309684028906</v>
      </c>
      <c r="F66" s="16">
        <v>976891.20097000001</v>
      </c>
      <c r="G66" s="16">
        <v>976864.91951000004</v>
      </c>
      <c r="H66" s="16">
        <v>99.997309684028906</v>
      </c>
      <c r="I66" s="16"/>
      <c r="J66" s="16"/>
      <c r="K66" s="16"/>
      <c r="L66" s="16">
        <v>976891.20097000001</v>
      </c>
      <c r="M66" s="16">
        <v>976864.91951000004</v>
      </c>
      <c r="N66" s="16">
        <v>99.997309684028906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9"/>
    </row>
    <row r="67" spans="1:36" ht="16.5" customHeight="1" x14ac:dyDescent="0.2">
      <c r="A67" s="17"/>
      <c r="B67" s="15" t="s">
        <v>65</v>
      </c>
      <c r="C67" s="16">
        <v>3559016.6786500001</v>
      </c>
      <c r="D67" s="16">
        <v>3488935.25153</v>
      </c>
      <c r="E67" s="16">
        <v>98.0308766873612</v>
      </c>
      <c r="F67" s="16">
        <v>3559016.6786500001</v>
      </c>
      <c r="G67" s="16">
        <v>3488935.25153</v>
      </c>
      <c r="H67" s="16">
        <v>98.0308766873612</v>
      </c>
      <c r="I67" s="16"/>
      <c r="J67" s="16"/>
      <c r="K67" s="16"/>
      <c r="L67" s="16">
        <v>3559016.6786500001</v>
      </c>
      <c r="M67" s="16">
        <v>3488935.25153</v>
      </c>
      <c r="N67" s="16">
        <v>98.0308766873612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0"/>
      <c r="B68" s="15" t="s">
        <v>66</v>
      </c>
      <c r="C68" s="16">
        <v>2623950.53535</v>
      </c>
      <c r="D68" s="16">
        <v>1899633.5599700001</v>
      </c>
      <c r="E68" s="16">
        <v>72.395936370676068</v>
      </c>
      <c r="F68" s="16">
        <v>2215043.93719</v>
      </c>
      <c r="G68" s="16">
        <v>1573087.6720700001</v>
      </c>
      <c r="H68" s="16">
        <v>71.018350726966432</v>
      </c>
      <c r="I68" s="16">
        <v>9226.1995200000001</v>
      </c>
      <c r="J68" s="16">
        <v>9226.1995200000001</v>
      </c>
      <c r="K68" s="16">
        <v>100</v>
      </c>
      <c r="L68" s="16">
        <v>2205817.7376700002</v>
      </c>
      <c r="M68" s="16">
        <v>1563861.4725500001</v>
      </c>
      <c r="N68" s="16">
        <v>70.897130159171866</v>
      </c>
      <c r="O68" s="16"/>
      <c r="P68" s="16"/>
      <c r="Q68" s="16"/>
      <c r="R68" s="16">
        <v>408906.59816000005</v>
      </c>
      <c r="S68" s="16">
        <v>326545.88789999997</v>
      </c>
      <c r="T68" s="16">
        <v>79.858307341919357</v>
      </c>
      <c r="U68" s="16"/>
      <c r="V68" s="16"/>
      <c r="W68" s="16"/>
      <c r="X68" s="16"/>
      <c r="Y68" s="16"/>
      <c r="Z68" s="16"/>
      <c r="AA68" s="16">
        <v>218741.98495000001</v>
      </c>
      <c r="AB68" s="16">
        <v>138763.32469000001</v>
      </c>
      <c r="AC68" s="16">
        <v>63.436987061134374</v>
      </c>
      <c r="AD68" s="16">
        <v>190164.61321000001</v>
      </c>
      <c r="AE68" s="16">
        <v>187782.56320999999</v>
      </c>
      <c r="AF68" s="16">
        <v>98.747374729824472</v>
      </c>
      <c r="AG68" s="16"/>
      <c r="AH68" s="16"/>
      <c r="AI68" s="16"/>
      <c r="AJ68" s="9"/>
    </row>
    <row r="69" spans="1:36" ht="16.5" customHeight="1" x14ac:dyDescent="0.2">
      <c r="A69" s="17"/>
      <c r="B69" s="15" t="s">
        <v>67</v>
      </c>
      <c r="C69" s="16">
        <v>1343813.6444699999</v>
      </c>
      <c r="D69" s="16">
        <v>1108121.3279299999</v>
      </c>
      <c r="E69" s="16">
        <v>82.460937384442389</v>
      </c>
      <c r="F69" s="16">
        <v>1343063.6444699999</v>
      </c>
      <c r="G69" s="16">
        <v>1107828.01119</v>
      </c>
      <c r="H69" s="16">
        <v>82.48514623647425</v>
      </c>
      <c r="I69" s="16"/>
      <c r="J69" s="16"/>
      <c r="K69" s="16"/>
      <c r="L69" s="16">
        <v>1343063.6444699999</v>
      </c>
      <c r="M69" s="16">
        <v>1107828.01119</v>
      </c>
      <c r="N69" s="16">
        <v>82.48514623647425</v>
      </c>
      <c r="O69" s="16"/>
      <c r="P69" s="16"/>
      <c r="Q69" s="16"/>
      <c r="R69" s="16">
        <v>750</v>
      </c>
      <c r="S69" s="16">
        <v>293.31673999999998</v>
      </c>
      <c r="T69" s="16">
        <v>39.108898666666661</v>
      </c>
      <c r="U69" s="16"/>
      <c r="V69" s="16"/>
      <c r="W69" s="16"/>
      <c r="X69" s="16"/>
      <c r="Y69" s="16"/>
      <c r="Z69" s="16"/>
      <c r="AA69" s="16">
        <v>750</v>
      </c>
      <c r="AB69" s="16">
        <v>293.31673999999998</v>
      </c>
      <c r="AC69" s="16">
        <v>39.108898666666661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/>
      <c r="B70" s="15" t="s">
        <v>68</v>
      </c>
      <c r="C70" s="16">
        <v>4685783.4982500002</v>
      </c>
      <c r="D70" s="16">
        <v>4291712.5873299995</v>
      </c>
      <c r="E70" s="16">
        <v>91.590074294572631</v>
      </c>
      <c r="F70" s="16">
        <v>4517772.1624199999</v>
      </c>
      <c r="G70" s="16">
        <v>4169829.48165</v>
      </c>
      <c r="H70" s="16">
        <v>92.298357060493714</v>
      </c>
      <c r="I70" s="16"/>
      <c r="J70" s="16"/>
      <c r="K70" s="16"/>
      <c r="L70" s="16">
        <v>3811266.4624200002</v>
      </c>
      <c r="M70" s="16">
        <v>3463323.8786499999</v>
      </c>
      <c r="N70" s="16">
        <v>90.870683348939323</v>
      </c>
      <c r="O70" s="16">
        <v>706505.70000000007</v>
      </c>
      <c r="P70" s="16">
        <v>706505.603</v>
      </c>
      <c r="Q70" s="16">
        <v>99.999986270457541</v>
      </c>
      <c r="R70" s="16">
        <v>168011.33583</v>
      </c>
      <c r="S70" s="16">
        <v>121883.10567999999</v>
      </c>
      <c r="T70" s="16">
        <v>72.544572708668767</v>
      </c>
      <c r="U70" s="16"/>
      <c r="V70" s="16"/>
      <c r="W70" s="16"/>
      <c r="X70" s="16"/>
      <c r="Y70" s="16"/>
      <c r="Z70" s="16"/>
      <c r="AA70" s="16">
        <v>168011.33583</v>
      </c>
      <c r="AB70" s="16">
        <v>121883.10567999999</v>
      </c>
      <c r="AC70" s="16">
        <v>72.544572708668767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/>
      <c r="B71" s="15" t="s">
        <v>69</v>
      </c>
      <c r="C71" s="16">
        <v>6194207.5199999996</v>
      </c>
      <c r="D71" s="16">
        <v>6120512.9779399997</v>
      </c>
      <c r="E71" s="16">
        <v>98.810266820702196</v>
      </c>
      <c r="F71" s="16">
        <v>6194207.5199999996</v>
      </c>
      <c r="G71" s="16">
        <v>6120512.9779399997</v>
      </c>
      <c r="H71" s="16">
        <v>98.810266820702196</v>
      </c>
      <c r="I71" s="16"/>
      <c r="J71" s="16"/>
      <c r="K71" s="16"/>
      <c r="L71" s="16">
        <v>6194207.5199999996</v>
      </c>
      <c r="M71" s="16">
        <v>6120512.9779399997</v>
      </c>
      <c r="N71" s="16">
        <v>98.810266820702196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/>
      <c r="B72" s="15" t="s">
        <v>70</v>
      </c>
      <c r="C72" s="16">
        <v>3033607.1376499999</v>
      </c>
      <c r="D72" s="16">
        <v>2997733.2378099998</v>
      </c>
      <c r="E72" s="16">
        <v>98.81745070431927</v>
      </c>
      <c r="F72" s="16">
        <v>3033607.1376499999</v>
      </c>
      <c r="G72" s="16">
        <v>2997733.2378099998</v>
      </c>
      <c r="H72" s="16">
        <v>98.81745070431927</v>
      </c>
      <c r="I72" s="16"/>
      <c r="J72" s="16"/>
      <c r="K72" s="16"/>
      <c r="L72" s="16">
        <v>2407582.1371599999</v>
      </c>
      <c r="M72" s="16">
        <v>2371708.2373199998</v>
      </c>
      <c r="N72" s="16">
        <v>98.509961538329193</v>
      </c>
      <c r="O72" s="16">
        <v>626025.00049000001</v>
      </c>
      <c r="P72" s="16">
        <v>626025.00049000001</v>
      </c>
      <c r="Q72" s="16">
        <v>100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0"/>
      <c r="B73" s="15" t="s">
        <v>71</v>
      </c>
      <c r="C73" s="16">
        <v>1265446.4267499999</v>
      </c>
      <c r="D73" s="16">
        <v>1255560.9611</v>
      </c>
      <c r="E73" s="16">
        <v>99.218815949768143</v>
      </c>
      <c r="F73" s="16">
        <v>1261386.4267499999</v>
      </c>
      <c r="G73" s="16">
        <v>1251500.9611</v>
      </c>
      <c r="H73" s="16">
        <v>99.216301567833568</v>
      </c>
      <c r="I73" s="16">
        <v>11709.2</v>
      </c>
      <c r="J73" s="16">
        <v>11709.2</v>
      </c>
      <c r="K73" s="16">
        <v>100</v>
      </c>
      <c r="L73" s="16">
        <v>1249677.2267499999</v>
      </c>
      <c r="M73" s="16">
        <v>1239791.7611</v>
      </c>
      <c r="N73" s="16">
        <v>99.20895848636782</v>
      </c>
      <c r="O73" s="16"/>
      <c r="P73" s="16"/>
      <c r="Q73" s="16"/>
      <c r="R73" s="16">
        <v>4060</v>
      </c>
      <c r="S73" s="16">
        <v>4060</v>
      </c>
      <c r="T73" s="16">
        <v>100</v>
      </c>
      <c r="U73" s="16"/>
      <c r="V73" s="16"/>
      <c r="W73" s="16"/>
      <c r="X73" s="16"/>
      <c r="Y73" s="16"/>
      <c r="Z73" s="16"/>
      <c r="AA73" s="16"/>
      <c r="AB73" s="16"/>
      <c r="AC73" s="16"/>
      <c r="AD73" s="16">
        <v>4060</v>
      </c>
      <c r="AE73" s="16">
        <v>4060</v>
      </c>
      <c r="AF73" s="16">
        <v>100</v>
      </c>
      <c r="AG73" s="16"/>
      <c r="AH73" s="16"/>
      <c r="AI73" s="16"/>
      <c r="AJ73" s="9"/>
    </row>
    <row r="74" spans="1:36" ht="16.5" customHeight="1" x14ac:dyDescent="0.2">
      <c r="A74" s="17"/>
      <c r="B74" s="15" t="s">
        <v>72</v>
      </c>
      <c r="C74" s="16">
        <v>3108070.1820999999</v>
      </c>
      <c r="D74" s="16">
        <v>3070316.4135799999</v>
      </c>
      <c r="E74" s="16">
        <v>98.785298712447627</v>
      </c>
      <c r="F74" s="16">
        <v>3078137.8302199999</v>
      </c>
      <c r="G74" s="16">
        <v>3043657.9616999999</v>
      </c>
      <c r="H74" s="16">
        <v>98.879846503899543</v>
      </c>
      <c r="I74" s="16"/>
      <c r="J74" s="16"/>
      <c r="K74" s="16"/>
      <c r="L74" s="16">
        <v>3078137.8302199999</v>
      </c>
      <c r="M74" s="16">
        <v>3043657.9616999999</v>
      </c>
      <c r="N74" s="16">
        <v>98.879846503899543</v>
      </c>
      <c r="O74" s="16"/>
      <c r="P74" s="16"/>
      <c r="Q74" s="16"/>
      <c r="R74" s="16">
        <v>29932.351879999998</v>
      </c>
      <c r="S74" s="16">
        <v>26658.451880000001</v>
      </c>
      <c r="T74" s="16">
        <v>89.062336253678993</v>
      </c>
      <c r="U74" s="16"/>
      <c r="V74" s="16"/>
      <c r="W74" s="16"/>
      <c r="X74" s="16"/>
      <c r="Y74" s="16"/>
      <c r="Z74" s="16"/>
      <c r="AA74" s="16">
        <v>29932.351879999998</v>
      </c>
      <c r="AB74" s="16">
        <v>26658.451880000001</v>
      </c>
      <c r="AC74" s="16">
        <v>89.062336253678993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/>
      <c r="B75" s="15" t="s">
        <v>73</v>
      </c>
      <c r="C75" s="16">
        <v>5999450.9621299999</v>
      </c>
      <c r="D75" s="16">
        <v>5163972.9461399997</v>
      </c>
      <c r="E75" s="16">
        <v>86.074092091697366</v>
      </c>
      <c r="F75" s="16">
        <v>4914070.6339600002</v>
      </c>
      <c r="G75" s="16">
        <v>4078592.61797</v>
      </c>
      <c r="H75" s="16">
        <v>82.998249756195889</v>
      </c>
      <c r="I75" s="16">
        <v>11000</v>
      </c>
      <c r="J75" s="16">
        <v>11000</v>
      </c>
      <c r="K75" s="16">
        <v>100</v>
      </c>
      <c r="L75" s="16">
        <v>3456985.05296</v>
      </c>
      <c r="M75" s="16">
        <v>2621507.0421899999</v>
      </c>
      <c r="N75" s="16">
        <v>75.832177519696458</v>
      </c>
      <c r="O75" s="16">
        <v>1446085.581</v>
      </c>
      <c r="P75" s="16">
        <v>1446085.5757800001</v>
      </c>
      <c r="Q75" s="16">
        <v>99.999999639025518</v>
      </c>
      <c r="R75" s="16">
        <v>1085380.3281699999</v>
      </c>
      <c r="S75" s="16">
        <v>1085380.3281699999</v>
      </c>
      <c r="T75" s="16">
        <v>100</v>
      </c>
      <c r="U75" s="16">
        <v>664.625</v>
      </c>
      <c r="V75" s="16">
        <v>664.625</v>
      </c>
      <c r="W75" s="16">
        <v>100</v>
      </c>
      <c r="X75" s="16"/>
      <c r="Y75" s="16"/>
      <c r="Z75" s="16"/>
      <c r="AA75" s="16">
        <v>615545.90602999995</v>
      </c>
      <c r="AB75" s="16">
        <v>615545.90602999995</v>
      </c>
      <c r="AC75" s="16">
        <v>100</v>
      </c>
      <c r="AD75" s="16">
        <v>469169.79713999998</v>
      </c>
      <c r="AE75" s="16">
        <v>469169.79713999998</v>
      </c>
      <c r="AF75" s="16">
        <v>100</v>
      </c>
      <c r="AG75" s="16"/>
      <c r="AH75" s="16"/>
      <c r="AI75" s="16"/>
      <c r="AJ75" s="9"/>
    </row>
    <row r="76" spans="1:36" ht="16.5" customHeight="1" x14ac:dyDescent="0.2">
      <c r="A76" s="17"/>
      <c r="B76" s="15" t="s">
        <v>74</v>
      </c>
      <c r="C76" s="16">
        <v>1500660.9915400001</v>
      </c>
      <c r="D76" s="16">
        <v>1495855.1711199998</v>
      </c>
      <c r="E76" s="16">
        <v>99.679753092331097</v>
      </c>
      <c r="F76" s="16">
        <v>1319929.2955400001</v>
      </c>
      <c r="G76" s="16">
        <v>1315394.9883999999</v>
      </c>
      <c r="H76" s="16">
        <v>99.656473482684149</v>
      </c>
      <c r="I76" s="16"/>
      <c r="J76" s="16"/>
      <c r="K76" s="16"/>
      <c r="L76" s="16">
        <v>1319929.2955400001</v>
      </c>
      <c r="M76" s="16">
        <v>1315394.9883999999</v>
      </c>
      <c r="N76" s="16">
        <v>99.656473482684149</v>
      </c>
      <c r="O76" s="16"/>
      <c r="P76" s="16"/>
      <c r="Q76" s="16"/>
      <c r="R76" s="16">
        <v>180731.696</v>
      </c>
      <c r="S76" s="16">
        <v>180460.18271999998</v>
      </c>
      <c r="T76" s="16">
        <v>99.84976997061986</v>
      </c>
      <c r="U76" s="16"/>
      <c r="V76" s="16"/>
      <c r="W76" s="16"/>
      <c r="X76" s="16"/>
      <c r="Y76" s="16"/>
      <c r="Z76" s="16"/>
      <c r="AA76" s="16">
        <v>75190.695999999996</v>
      </c>
      <c r="AB76" s="16">
        <v>75190.630499999999</v>
      </c>
      <c r="AC76" s="16">
        <v>99.999912888158406</v>
      </c>
      <c r="AD76" s="16">
        <v>105541</v>
      </c>
      <c r="AE76" s="16">
        <v>105269.55222</v>
      </c>
      <c r="AF76" s="16">
        <v>99.742803479216605</v>
      </c>
      <c r="AG76" s="16"/>
      <c r="AH76" s="16"/>
      <c r="AI76" s="16"/>
      <c r="AJ76" s="9"/>
    </row>
    <row r="77" spans="1:36" ht="16.5" customHeight="1" x14ac:dyDescent="0.2">
      <c r="A77" s="17"/>
      <c r="B77" s="15" t="s">
        <v>75</v>
      </c>
      <c r="C77" s="16">
        <v>796392.68714000005</v>
      </c>
      <c r="D77" s="16">
        <v>796392.60079000005</v>
      </c>
      <c r="E77" s="16">
        <v>99.999989157359011</v>
      </c>
      <c r="F77" s="16">
        <v>796392.68714000005</v>
      </c>
      <c r="G77" s="16">
        <v>796392.60079000005</v>
      </c>
      <c r="H77" s="16">
        <v>99.999989157359011</v>
      </c>
      <c r="I77" s="16">
        <v>120000</v>
      </c>
      <c r="J77" s="16">
        <v>120000</v>
      </c>
      <c r="K77" s="16">
        <v>100</v>
      </c>
      <c r="L77" s="16">
        <v>676392.68714000005</v>
      </c>
      <c r="M77" s="16">
        <v>676392.60079000005</v>
      </c>
      <c r="N77" s="16">
        <v>99.999987233747262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0"/>
      <c r="B78" s="15" t="s">
        <v>76</v>
      </c>
      <c r="C78" s="16">
        <v>25791265.39274</v>
      </c>
      <c r="D78" s="16">
        <v>27118145.237180002</v>
      </c>
      <c r="E78" s="16">
        <v>105.1446868706702</v>
      </c>
      <c r="F78" s="16">
        <v>25184723.828400001</v>
      </c>
      <c r="G78" s="16">
        <v>26539326.591460001</v>
      </c>
      <c r="H78" s="16">
        <v>105.37866832405945</v>
      </c>
      <c r="I78" s="16">
        <v>2359121.3059999999</v>
      </c>
      <c r="J78" s="16">
        <v>2358806.19215</v>
      </c>
      <c r="K78" s="16">
        <v>99.986642744940738</v>
      </c>
      <c r="L78" s="16">
        <v>22112636.577959999</v>
      </c>
      <c r="M78" s="16">
        <v>23076848.002870001</v>
      </c>
      <c r="N78" s="16">
        <v>104.36045435608999</v>
      </c>
      <c r="O78" s="16">
        <v>712965.94443999999</v>
      </c>
      <c r="P78" s="16">
        <v>1103672.39644</v>
      </c>
      <c r="Q78" s="16">
        <v>154.80015631137627</v>
      </c>
      <c r="R78" s="16">
        <v>606541.56433999992</v>
      </c>
      <c r="S78" s="16">
        <v>578818.64571999991</v>
      </c>
      <c r="T78" s="16">
        <v>95.429345612915029</v>
      </c>
      <c r="U78" s="16"/>
      <c r="V78" s="16"/>
      <c r="W78" s="16"/>
      <c r="X78" s="16"/>
      <c r="Y78" s="16"/>
      <c r="Z78" s="16"/>
      <c r="AA78" s="16">
        <v>603120.75857000006</v>
      </c>
      <c r="AB78" s="16">
        <v>578133.26757000003</v>
      </c>
      <c r="AC78" s="16">
        <v>95.856967175322339</v>
      </c>
      <c r="AD78" s="16">
        <v>3420.8057699999999</v>
      </c>
      <c r="AE78" s="16">
        <v>685.37815000000001</v>
      </c>
      <c r="AF78" s="16">
        <v>20.035576296399899</v>
      </c>
      <c r="AG78" s="16"/>
      <c r="AH78" s="16"/>
      <c r="AI78" s="16"/>
      <c r="AJ78" s="9"/>
    </row>
    <row r="79" spans="1:36" ht="16.5" customHeight="1" x14ac:dyDescent="0.2">
      <c r="A79" s="17"/>
      <c r="B79" s="15" t="s">
        <v>77</v>
      </c>
      <c r="C79" s="16">
        <v>1861964.3841500001</v>
      </c>
      <c r="D79" s="16">
        <v>1809091.2526199999</v>
      </c>
      <c r="E79" s="16">
        <v>97.160357524553987</v>
      </c>
      <c r="F79" s="16">
        <v>1288104.81547</v>
      </c>
      <c r="G79" s="16">
        <v>1260219.1749400001</v>
      </c>
      <c r="H79" s="16">
        <v>97.835141970195565</v>
      </c>
      <c r="I79" s="16">
        <v>755500.3</v>
      </c>
      <c r="J79" s="16">
        <v>755500.3</v>
      </c>
      <c r="K79" s="16">
        <v>100</v>
      </c>
      <c r="L79" s="16">
        <v>532604.51546999998</v>
      </c>
      <c r="M79" s="16">
        <v>504718.87494000001</v>
      </c>
      <c r="N79" s="16">
        <v>94.764287624299968</v>
      </c>
      <c r="O79" s="16"/>
      <c r="P79" s="16"/>
      <c r="Q79" s="16"/>
      <c r="R79" s="16">
        <v>573859.56868000003</v>
      </c>
      <c r="S79" s="16">
        <v>548872.07767999999</v>
      </c>
      <c r="T79" s="16">
        <v>95.645713278341489</v>
      </c>
      <c r="U79" s="16"/>
      <c r="V79" s="16"/>
      <c r="W79" s="16"/>
      <c r="X79" s="16"/>
      <c r="Y79" s="16"/>
      <c r="Z79" s="16"/>
      <c r="AA79" s="16">
        <v>573859.56868000003</v>
      </c>
      <c r="AB79" s="16">
        <v>548872.07767999999</v>
      </c>
      <c r="AC79" s="16">
        <v>95.645713278341489</v>
      </c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/>
      <c r="B80" s="15" t="s">
        <v>78</v>
      </c>
      <c r="C80" s="16">
        <v>4477923.7135399999</v>
      </c>
      <c r="D80" s="16">
        <v>6656153.3581599994</v>
      </c>
      <c r="E80" s="16">
        <v>148.64374169737721</v>
      </c>
      <c r="F80" s="16">
        <v>4454884.3040100001</v>
      </c>
      <c r="G80" s="16">
        <v>6635849.3762499997</v>
      </c>
      <c r="H80" s="16">
        <v>148.95671634562621</v>
      </c>
      <c r="I80" s="16"/>
      <c r="J80" s="16"/>
      <c r="K80" s="16"/>
      <c r="L80" s="16">
        <v>4454884.3040100001</v>
      </c>
      <c r="M80" s="16">
        <v>6245142.9242500002</v>
      </c>
      <c r="N80" s="16">
        <v>140.18642231917281</v>
      </c>
      <c r="O80" s="16">
        <v>0</v>
      </c>
      <c r="P80" s="16">
        <v>390706.45199999999</v>
      </c>
      <c r="Q80" s="16"/>
      <c r="R80" s="16">
        <v>23039.409530000001</v>
      </c>
      <c r="S80" s="16">
        <v>20303.981910000002</v>
      </c>
      <c r="T80" s="16">
        <v>88.127180011110298</v>
      </c>
      <c r="U80" s="16"/>
      <c r="V80" s="16"/>
      <c r="W80" s="16"/>
      <c r="X80" s="16"/>
      <c r="Y80" s="16"/>
      <c r="Z80" s="16"/>
      <c r="AA80" s="16">
        <v>19618.603760000002</v>
      </c>
      <c r="AB80" s="16">
        <v>19618.603760000002</v>
      </c>
      <c r="AC80" s="16">
        <v>100</v>
      </c>
      <c r="AD80" s="16">
        <v>3420.8057699999999</v>
      </c>
      <c r="AE80" s="16">
        <v>685.37815000000001</v>
      </c>
      <c r="AF80" s="16">
        <v>20.035576296399899</v>
      </c>
      <c r="AG80" s="16"/>
      <c r="AH80" s="16"/>
      <c r="AI80" s="16"/>
      <c r="AJ80" s="9"/>
    </row>
    <row r="81" spans="1:36" ht="16.5" customHeight="1" x14ac:dyDescent="0.2">
      <c r="A81" s="17"/>
      <c r="B81" s="15" t="s">
        <v>79</v>
      </c>
      <c r="C81" s="16">
        <v>6406089.28541</v>
      </c>
      <c r="D81" s="16">
        <v>5994959.9178099995</v>
      </c>
      <c r="E81" s="16">
        <v>93.582209843119784</v>
      </c>
      <c r="F81" s="16">
        <v>6406089.28541</v>
      </c>
      <c r="G81" s="16">
        <v>5994959.9178099995</v>
      </c>
      <c r="H81" s="16">
        <v>93.582209843119784</v>
      </c>
      <c r="I81" s="16"/>
      <c r="J81" s="16"/>
      <c r="K81" s="16"/>
      <c r="L81" s="16">
        <v>6406089.28541</v>
      </c>
      <c r="M81" s="16">
        <v>5994959.9178099995</v>
      </c>
      <c r="N81" s="16">
        <v>93.582209843119784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9"/>
    </row>
    <row r="82" spans="1:36" ht="16.5" customHeight="1" x14ac:dyDescent="0.2">
      <c r="A82" s="17"/>
      <c r="B82" s="15" t="s">
        <v>80</v>
      </c>
      <c r="C82" s="16">
        <v>3063289.6792900003</v>
      </c>
      <c r="D82" s="16">
        <v>2940678.3691400001</v>
      </c>
      <c r="E82" s="16">
        <v>95.997397471778811</v>
      </c>
      <c r="F82" s="16">
        <v>3053647.0931600002</v>
      </c>
      <c r="G82" s="16">
        <v>2931035.7830099999</v>
      </c>
      <c r="H82" s="16">
        <v>95.984758342748805</v>
      </c>
      <c r="I82" s="16">
        <v>1603621.0060000001</v>
      </c>
      <c r="J82" s="16">
        <v>1603305.89215</v>
      </c>
      <c r="K82" s="16">
        <v>99.980349855182666</v>
      </c>
      <c r="L82" s="16">
        <v>941778.58716</v>
      </c>
      <c r="M82" s="16">
        <v>819482.39086000004</v>
      </c>
      <c r="N82" s="16">
        <v>87.014336706380973</v>
      </c>
      <c r="O82" s="16">
        <v>508247.5</v>
      </c>
      <c r="P82" s="16">
        <v>508247.5</v>
      </c>
      <c r="Q82" s="16">
        <v>100</v>
      </c>
      <c r="R82" s="16">
        <v>9642.5861299999997</v>
      </c>
      <c r="S82" s="16">
        <v>9642.5861299999997</v>
      </c>
      <c r="T82" s="16">
        <v>100</v>
      </c>
      <c r="U82" s="16"/>
      <c r="V82" s="16"/>
      <c r="W82" s="16"/>
      <c r="X82" s="16"/>
      <c r="Y82" s="16"/>
      <c r="Z82" s="16"/>
      <c r="AA82" s="16">
        <v>9642.5861299999997</v>
      </c>
      <c r="AB82" s="16">
        <v>9642.5861299999997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0"/>
      <c r="B83" s="15" t="s">
        <v>81</v>
      </c>
      <c r="C83" s="16">
        <v>2885382.9312800001</v>
      </c>
      <c r="D83" s="16">
        <v>2659543.9738499997</v>
      </c>
      <c r="E83" s="16">
        <v>92.172998773170988</v>
      </c>
      <c r="F83" s="16">
        <v>2885382.9312800001</v>
      </c>
      <c r="G83" s="16">
        <v>2659543.9738499997</v>
      </c>
      <c r="H83" s="16">
        <v>92.172998773170988</v>
      </c>
      <c r="I83" s="16"/>
      <c r="J83" s="16"/>
      <c r="K83" s="16"/>
      <c r="L83" s="16">
        <v>2680664.4868399999</v>
      </c>
      <c r="M83" s="16">
        <v>2454825.52941</v>
      </c>
      <c r="N83" s="16">
        <v>91.575262083759625</v>
      </c>
      <c r="O83" s="16">
        <v>204718.44443999999</v>
      </c>
      <c r="P83" s="16">
        <v>204718.44443999999</v>
      </c>
      <c r="Q83" s="16">
        <v>100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7"/>
      <c r="B84" s="15" t="s">
        <v>82</v>
      </c>
      <c r="C84" s="16">
        <v>7096615.3990700003</v>
      </c>
      <c r="D84" s="16">
        <v>7057718.3656000001</v>
      </c>
      <c r="E84" s="16">
        <v>99.451893173256963</v>
      </c>
      <c r="F84" s="16">
        <v>7096615.3990700003</v>
      </c>
      <c r="G84" s="16">
        <v>7057718.3656000001</v>
      </c>
      <c r="H84" s="16">
        <v>99.451893173256963</v>
      </c>
      <c r="I84" s="16"/>
      <c r="J84" s="16"/>
      <c r="K84" s="16"/>
      <c r="L84" s="16">
        <v>7096615.3990700003</v>
      </c>
      <c r="M84" s="16">
        <v>7057718.3656000001</v>
      </c>
      <c r="N84" s="16">
        <v>99.451893173256963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36755881.966360003</v>
      </c>
      <c r="D85" s="16">
        <v>31233070.186139997</v>
      </c>
      <c r="E85" s="16">
        <v>84.97434564276098</v>
      </c>
      <c r="F85" s="16">
        <v>35239745.737130001</v>
      </c>
      <c r="G85" s="16">
        <v>29757042.463150002</v>
      </c>
      <c r="H85" s="16">
        <v>84.441705922403401</v>
      </c>
      <c r="I85" s="16">
        <v>1450628.8433300001</v>
      </c>
      <c r="J85" s="16">
        <v>1103177.23333</v>
      </c>
      <c r="K85" s="16">
        <v>76.048207534436898</v>
      </c>
      <c r="L85" s="16">
        <v>33789116.893799998</v>
      </c>
      <c r="M85" s="16">
        <v>28653865.229820002</v>
      </c>
      <c r="N85" s="16">
        <v>84.802054223197914</v>
      </c>
      <c r="O85" s="16"/>
      <c r="P85" s="16"/>
      <c r="Q85" s="16"/>
      <c r="R85" s="16">
        <v>1516136.2292300002</v>
      </c>
      <c r="S85" s="16">
        <v>1476027.7229899997</v>
      </c>
      <c r="T85" s="16">
        <v>97.354557890858501</v>
      </c>
      <c r="U85" s="16">
        <v>73245.168000000005</v>
      </c>
      <c r="V85" s="16">
        <v>73245.168000000005</v>
      </c>
      <c r="W85" s="16">
        <v>100</v>
      </c>
      <c r="X85" s="16"/>
      <c r="Y85" s="16"/>
      <c r="Z85" s="16"/>
      <c r="AA85" s="16">
        <v>1442891.0612300001</v>
      </c>
      <c r="AB85" s="16">
        <v>1402782.5549899999</v>
      </c>
      <c r="AC85" s="16">
        <v>97.22026788316164</v>
      </c>
      <c r="AD85" s="16"/>
      <c r="AE85" s="16"/>
      <c r="AF85" s="16"/>
      <c r="AG85" s="16"/>
      <c r="AH85" s="16"/>
      <c r="AI85" s="16"/>
      <c r="AJ85" s="9"/>
    </row>
    <row r="86" spans="1:36" ht="16.5" customHeight="1" x14ac:dyDescent="0.2">
      <c r="A86" s="17"/>
      <c r="B86" s="15" t="s">
        <v>84</v>
      </c>
      <c r="C86" s="16">
        <v>4846540.0030100001</v>
      </c>
      <c r="D86" s="16">
        <v>4846539.9877800001</v>
      </c>
      <c r="E86" s="16">
        <v>99.999999685755199</v>
      </c>
      <c r="F86" s="16">
        <v>4846540.0030100001</v>
      </c>
      <c r="G86" s="16">
        <v>4846539.9877800001</v>
      </c>
      <c r="H86" s="16">
        <v>99.999999685755199</v>
      </c>
      <c r="I86" s="16"/>
      <c r="J86" s="16"/>
      <c r="K86" s="16"/>
      <c r="L86" s="16">
        <v>4846540.0030100001</v>
      </c>
      <c r="M86" s="16">
        <v>4846539.9877800001</v>
      </c>
      <c r="N86" s="16">
        <v>99.999999685755199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/>
      <c r="B87" s="15" t="s">
        <v>85</v>
      </c>
      <c r="C87" s="16">
        <v>2741001.8624800001</v>
      </c>
      <c r="D87" s="16">
        <v>2319549.9134799996</v>
      </c>
      <c r="E87" s="16">
        <v>84.624164077777024</v>
      </c>
      <c r="F87" s="16">
        <v>2624470.5567399999</v>
      </c>
      <c r="G87" s="16">
        <v>2224200.4511199999</v>
      </c>
      <c r="H87" s="16">
        <v>84.748538916085309</v>
      </c>
      <c r="I87" s="16"/>
      <c r="J87" s="16"/>
      <c r="K87" s="16"/>
      <c r="L87" s="16">
        <v>2624470.5567399999</v>
      </c>
      <c r="M87" s="16">
        <v>2224200.4511199999</v>
      </c>
      <c r="N87" s="16">
        <v>84.748538916085309</v>
      </c>
      <c r="O87" s="16"/>
      <c r="P87" s="16"/>
      <c r="Q87" s="16"/>
      <c r="R87" s="16">
        <v>116531.30574</v>
      </c>
      <c r="S87" s="16">
        <v>95349.462360000005</v>
      </c>
      <c r="T87" s="16">
        <v>81.823044678431671</v>
      </c>
      <c r="U87" s="16"/>
      <c r="V87" s="16"/>
      <c r="W87" s="16"/>
      <c r="X87" s="16"/>
      <c r="Y87" s="16"/>
      <c r="Z87" s="16"/>
      <c r="AA87" s="16">
        <v>116531.30574</v>
      </c>
      <c r="AB87" s="16">
        <v>95349.462360000005</v>
      </c>
      <c r="AC87" s="16">
        <v>81.823044678431671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0"/>
      <c r="B88" s="15" t="s">
        <v>86</v>
      </c>
      <c r="C88" s="16">
        <v>6387621.7634899998</v>
      </c>
      <c r="D88" s="16">
        <v>5573916.9393499997</v>
      </c>
      <c r="E88" s="16">
        <v>87.261224063219785</v>
      </c>
      <c r="F88" s="16">
        <v>6286489.1104899999</v>
      </c>
      <c r="G88" s="16">
        <v>5491616.7412</v>
      </c>
      <c r="H88" s="16">
        <v>87.355861828128681</v>
      </c>
      <c r="I88" s="16">
        <v>1096345.5</v>
      </c>
      <c r="J88" s="16">
        <v>1096345.5</v>
      </c>
      <c r="K88" s="16">
        <v>100</v>
      </c>
      <c r="L88" s="16">
        <v>5190143.6104899999</v>
      </c>
      <c r="M88" s="16">
        <v>4395271.2412</v>
      </c>
      <c r="N88" s="16">
        <v>84.684963867214535</v>
      </c>
      <c r="O88" s="16"/>
      <c r="P88" s="16"/>
      <c r="Q88" s="16"/>
      <c r="R88" s="16">
        <v>101132.65300000001</v>
      </c>
      <c r="S88" s="16">
        <v>82300.198149999997</v>
      </c>
      <c r="T88" s="16">
        <v>81.378462552544718</v>
      </c>
      <c r="U88" s="16"/>
      <c r="V88" s="16"/>
      <c r="W88" s="16"/>
      <c r="X88" s="16"/>
      <c r="Y88" s="16"/>
      <c r="Z88" s="16"/>
      <c r="AA88" s="16">
        <v>101132.65300000001</v>
      </c>
      <c r="AB88" s="16">
        <v>82300.198149999997</v>
      </c>
      <c r="AC88" s="16">
        <v>81.378462552544718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7"/>
      <c r="B89" s="15" t="s">
        <v>87</v>
      </c>
      <c r="C89" s="16">
        <v>8782489.8309300002</v>
      </c>
      <c r="D89" s="16">
        <v>7126815.5232600002</v>
      </c>
      <c r="E89" s="16">
        <v>81.14800768867299</v>
      </c>
      <c r="F89" s="16">
        <v>8045491.5339299999</v>
      </c>
      <c r="G89" s="16">
        <v>6389818.1783300005</v>
      </c>
      <c r="H89" s="16">
        <v>79.42110374962698</v>
      </c>
      <c r="I89" s="16">
        <v>6831.73333</v>
      </c>
      <c r="J89" s="16">
        <v>6831.73333</v>
      </c>
      <c r="K89" s="16">
        <v>100</v>
      </c>
      <c r="L89" s="16">
        <v>8038659.8005999997</v>
      </c>
      <c r="M89" s="16">
        <v>6382986.4450000003</v>
      </c>
      <c r="N89" s="16">
        <v>79.40361457420525</v>
      </c>
      <c r="O89" s="16"/>
      <c r="P89" s="16"/>
      <c r="Q89" s="16"/>
      <c r="R89" s="16">
        <v>736998.29700000002</v>
      </c>
      <c r="S89" s="16">
        <v>736997.34493000002</v>
      </c>
      <c r="T89" s="16">
        <v>99.99987081788332</v>
      </c>
      <c r="U89" s="16"/>
      <c r="V89" s="16"/>
      <c r="W89" s="16"/>
      <c r="X89" s="16"/>
      <c r="Y89" s="16"/>
      <c r="Z89" s="16"/>
      <c r="AA89" s="16">
        <v>736998.29700000002</v>
      </c>
      <c r="AB89" s="16">
        <v>736997.34493000002</v>
      </c>
      <c r="AC89" s="16">
        <v>99.99987081788332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/>
      <c r="B90" s="15" t="s">
        <v>88</v>
      </c>
      <c r="C90" s="16">
        <v>3361457.95621</v>
      </c>
      <c r="D90" s="16">
        <v>2703632.3528800001</v>
      </c>
      <c r="E90" s="16">
        <v>80.430348619570722</v>
      </c>
      <c r="F90" s="16">
        <v>3358224.83109</v>
      </c>
      <c r="G90" s="16">
        <v>2700399.2277600002</v>
      </c>
      <c r="H90" s="16">
        <v>80.411507971713576</v>
      </c>
      <c r="I90" s="16"/>
      <c r="J90" s="16"/>
      <c r="K90" s="16"/>
      <c r="L90" s="16">
        <v>3358224.83109</v>
      </c>
      <c r="M90" s="16">
        <v>2700399.2277600002</v>
      </c>
      <c r="N90" s="16">
        <v>80.411507971713576</v>
      </c>
      <c r="O90" s="16"/>
      <c r="P90" s="16"/>
      <c r="Q90" s="16"/>
      <c r="R90" s="16">
        <v>3233.1251200000002</v>
      </c>
      <c r="S90" s="16">
        <v>3233.1251200000002</v>
      </c>
      <c r="T90" s="16">
        <v>100</v>
      </c>
      <c r="U90" s="16"/>
      <c r="V90" s="16"/>
      <c r="W90" s="16"/>
      <c r="X90" s="16"/>
      <c r="Y90" s="16"/>
      <c r="Z90" s="16"/>
      <c r="AA90" s="16">
        <v>3233.1251200000002</v>
      </c>
      <c r="AB90" s="16">
        <v>3233.1251200000002</v>
      </c>
      <c r="AC90" s="16">
        <v>100</v>
      </c>
      <c r="AD90" s="16"/>
      <c r="AE90" s="16"/>
      <c r="AF90" s="16"/>
      <c r="AG90" s="16"/>
      <c r="AH90" s="16"/>
      <c r="AI90" s="16"/>
      <c r="AJ90" s="9"/>
    </row>
    <row r="91" spans="1:36" ht="16.5" customHeight="1" x14ac:dyDescent="0.2">
      <c r="A91" s="17"/>
      <c r="B91" s="15" t="s">
        <v>89</v>
      </c>
      <c r="C91" s="16">
        <v>4813551.9010899998</v>
      </c>
      <c r="D91" s="16">
        <v>3998646.7223999999</v>
      </c>
      <c r="E91" s="16">
        <v>83.070605751535169</v>
      </c>
      <c r="F91" s="16">
        <v>4658103.1059699999</v>
      </c>
      <c r="G91" s="16">
        <v>3843291.1471799999</v>
      </c>
      <c r="H91" s="16">
        <v>82.507644415476619</v>
      </c>
      <c r="I91" s="16"/>
      <c r="J91" s="16"/>
      <c r="K91" s="16"/>
      <c r="L91" s="16">
        <v>4658103.1059699999</v>
      </c>
      <c r="M91" s="16">
        <v>3843291.1471799999</v>
      </c>
      <c r="N91" s="16">
        <v>82.507644415476619</v>
      </c>
      <c r="O91" s="16"/>
      <c r="P91" s="16"/>
      <c r="Q91" s="16"/>
      <c r="R91" s="16">
        <v>155448.79512000002</v>
      </c>
      <c r="S91" s="16">
        <v>155355.57522</v>
      </c>
      <c r="T91" s="16">
        <v>99.940031764203724</v>
      </c>
      <c r="U91" s="16">
        <v>73245.168000000005</v>
      </c>
      <c r="V91" s="16">
        <v>73245.168000000005</v>
      </c>
      <c r="W91" s="16">
        <v>100</v>
      </c>
      <c r="X91" s="16"/>
      <c r="Y91" s="16"/>
      <c r="Z91" s="16"/>
      <c r="AA91" s="16">
        <v>82203.627120000005</v>
      </c>
      <c r="AB91" s="16">
        <v>82110.407219999994</v>
      </c>
      <c r="AC91" s="16">
        <v>99.886598799510466</v>
      </c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/>
      <c r="B92" s="15" t="s">
        <v>90</v>
      </c>
      <c r="C92" s="16">
        <v>2382749.8463900001</v>
      </c>
      <c r="D92" s="16">
        <v>1904856.5795700001</v>
      </c>
      <c r="E92" s="16">
        <v>79.943624063430946</v>
      </c>
      <c r="F92" s="16">
        <v>2000040.95098</v>
      </c>
      <c r="G92" s="16">
        <v>1522147.6841599999</v>
      </c>
      <c r="H92" s="16">
        <v>76.105825903922764</v>
      </c>
      <c r="I92" s="16"/>
      <c r="J92" s="16"/>
      <c r="K92" s="16"/>
      <c r="L92" s="16">
        <v>2000040.95098</v>
      </c>
      <c r="M92" s="16">
        <v>1522147.6841599999</v>
      </c>
      <c r="N92" s="16">
        <v>76.105825903922764</v>
      </c>
      <c r="O92" s="16"/>
      <c r="P92" s="16"/>
      <c r="Q92" s="16"/>
      <c r="R92" s="16">
        <v>382708.89541</v>
      </c>
      <c r="S92" s="16">
        <v>382708.89541</v>
      </c>
      <c r="T92" s="16">
        <v>100</v>
      </c>
      <c r="U92" s="16"/>
      <c r="V92" s="16"/>
      <c r="W92" s="16"/>
      <c r="X92" s="16"/>
      <c r="Y92" s="16"/>
      <c r="Z92" s="16"/>
      <c r="AA92" s="16">
        <v>382708.89541</v>
      </c>
      <c r="AB92" s="16">
        <v>382708.89541</v>
      </c>
      <c r="AC92" s="16">
        <v>100</v>
      </c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0"/>
      <c r="B93" s="15" t="s">
        <v>91</v>
      </c>
      <c r="C93" s="16">
        <v>1070334.76612</v>
      </c>
      <c r="D93" s="16">
        <v>567946.04891000001</v>
      </c>
      <c r="E93" s="16">
        <v>53.062468574091426</v>
      </c>
      <c r="F93" s="16">
        <v>1070334.76612</v>
      </c>
      <c r="G93" s="16">
        <v>567946.04891000001</v>
      </c>
      <c r="H93" s="16">
        <v>53.062468574091426</v>
      </c>
      <c r="I93" s="16">
        <v>347451.61</v>
      </c>
      <c r="J93" s="16">
        <v>0</v>
      </c>
      <c r="K93" s="16">
        <v>0</v>
      </c>
      <c r="L93" s="16">
        <v>722883.15612000006</v>
      </c>
      <c r="M93" s="16">
        <v>567946.04891000001</v>
      </c>
      <c r="N93" s="16">
        <v>78.566784147854705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7"/>
      <c r="B94" s="15" t="s">
        <v>92</v>
      </c>
      <c r="C94" s="16">
        <v>1358681.15472</v>
      </c>
      <c r="D94" s="16">
        <v>1318165.1242</v>
      </c>
      <c r="E94" s="16">
        <v>97.017988335287569</v>
      </c>
      <c r="F94" s="16">
        <v>1343755.54688</v>
      </c>
      <c r="G94" s="16">
        <v>1303239.51636</v>
      </c>
      <c r="H94" s="16">
        <v>96.984865988901618</v>
      </c>
      <c r="I94" s="16"/>
      <c r="J94" s="16"/>
      <c r="K94" s="16"/>
      <c r="L94" s="16">
        <v>1343755.54688</v>
      </c>
      <c r="M94" s="16">
        <v>1303239.51636</v>
      </c>
      <c r="N94" s="16">
        <v>96.984865988901618</v>
      </c>
      <c r="O94" s="16"/>
      <c r="P94" s="16"/>
      <c r="Q94" s="16"/>
      <c r="R94" s="16">
        <v>14925.607840000001</v>
      </c>
      <c r="S94" s="16">
        <v>14925.607840000001</v>
      </c>
      <c r="T94" s="16">
        <v>100</v>
      </c>
      <c r="U94" s="16"/>
      <c r="V94" s="16"/>
      <c r="W94" s="16"/>
      <c r="X94" s="16"/>
      <c r="Y94" s="16"/>
      <c r="Z94" s="16"/>
      <c r="AA94" s="16">
        <v>14925.607840000001</v>
      </c>
      <c r="AB94" s="16">
        <v>14925.607840000001</v>
      </c>
      <c r="AC94" s="16">
        <v>100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/>
      <c r="B95" s="15" t="s">
        <v>93</v>
      </c>
      <c r="C95" s="16">
        <v>1011452.8819200001</v>
      </c>
      <c r="D95" s="16">
        <v>873000.99430999998</v>
      </c>
      <c r="E95" s="16">
        <v>86.311583061864198</v>
      </c>
      <c r="F95" s="16">
        <v>1006295.33192</v>
      </c>
      <c r="G95" s="16">
        <v>867843.48034999997</v>
      </c>
      <c r="H95" s="16">
        <v>86.241429610347538</v>
      </c>
      <c r="I95" s="16"/>
      <c r="J95" s="16"/>
      <c r="K95" s="16"/>
      <c r="L95" s="16">
        <v>1006295.33192</v>
      </c>
      <c r="M95" s="16">
        <v>867843.48034999997</v>
      </c>
      <c r="N95" s="16">
        <v>86.241429610347538</v>
      </c>
      <c r="O95" s="16"/>
      <c r="P95" s="16"/>
      <c r="Q95" s="16"/>
      <c r="R95" s="16">
        <v>5157.55</v>
      </c>
      <c r="S95" s="16">
        <v>5157.5139600000002</v>
      </c>
      <c r="T95" s="16">
        <v>99.999301218601857</v>
      </c>
      <c r="U95" s="16"/>
      <c r="V95" s="16"/>
      <c r="W95" s="16"/>
      <c r="X95" s="16"/>
      <c r="Y95" s="16"/>
      <c r="Z95" s="16"/>
      <c r="AA95" s="16">
        <v>5157.55</v>
      </c>
      <c r="AB95" s="16">
        <v>5157.5139600000002</v>
      </c>
      <c r="AC95" s="16">
        <v>99.999301218601857</v>
      </c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25390052.226199999</v>
      </c>
      <c r="D96" s="16">
        <v>25214646.129730001</v>
      </c>
      <c r="E96" s="16">
        <v>99.309154251014121</v>
      </c>
      <c r="F96" s="16">
        <v>23575538.705959998</v>
      </c>
      <c r="G96" s="16">
        <v>23045301.739490002</v>
      </c>
      <c r="H96" s="16">
        <v>97.75090201295825</v>
      </c>
      <c r="I96" s="16">
        <v>2840722.8553800001</v>
      </c>
      <c r="J96" s="16">
        <v>2838629.38937</v>
      </c>
      <c r="K96" s="16">
        <v>99.926305165390033</v>
      </c>
      <c r="L96" s="16">
        <v>17412788.14226</v>
      </c>
      <c r="M96" s="16">
        <v>16228168.455910001</v>
      </c>
      <c r="N96" s="16">
        <v>93.19684086964233</v>
      </c>
      <c r="O96" s="16">
        <v>3322027.7083200002</v>
      </c>
      <c r="P96" s="16">
        <v>3978503.8942099996</v>
      </c>
      <c r="Q96" s="16">
        <v>119.76130976408952</v>
      </c>
      <c r="R96" s="16">
        <v>1814513.52024</v>
      </c>
      <c r="S96" s="16">
        <v>2169344.3902400001</v>
      </c>
      <c r="T96" s="16">
        <v>119.55515161733641</v>
      </c>
      <c r="U96" s="16"/>
      <c r="V96" s="16"/>
      <c r="W96" s="16"/>
      <c r="X96" s="16">
        <v>0</v>
      </c>
      <c r="Y96" s="16">
        <v>383609.07</v>
      </c>
      <c r="Z96" s="16"/>
      <c r="AA96" s="16">
        <v>490286.52857000002</v>
      </c>
      <c r="AB96" s="16">
        <v>468627.48958000005</v>
      </c>
      <c r="AC96" s="16">
        <v>95.582371179324042</v>
      </c>
      <c r="AD96" s="16">
        <v>1324226.9916699999</v>
      </c>
      <c r="AE96" s="16">
        <v>1317107.83066</v>
      </c>
      <c r="AF96" s="16">
        <v>99.462391187101389</v>
      </c>
      <c r="AG96" s="16"/>
      <c r="AH96" s="16"/>
      <c r="AI96" s="16"/>
      <c r="AJ96" s="9"/>
    </row>
    <row r="97" spans="1:36" ht="16.5" customHeight="1" x14ac:dyDescent="0.2">
      <c r="A97" s="17"/>
      <c r="B97" s="15" t="s">
        <v>95</v>
      </c>
      <c r="C97" s="16">
        <v>3433354.6786599997</v>
      </c>
      <c r="D97" s="16">
        <v>3380811.6152300001</v>
      </c>
      <c r="E97" s="16">
        <v>98.469629026194681</v>
      </c>
      <c r="F97" s="16">
        <v>2974283.8689099997</v>
      </c>
      <c r="G97" s="16">
        <v>2921740.8054800001</v>
      </c>
      <c r="H97" s="16">
        <v>98.23342136306394</v>
      </c>
      <c r="I97" s="16"/>
      <c r="J97" s="16"/>
      <c r="K97" s="16"/>
      <c r="L97" s="16">
        <v>1581859.27091</v>
      </c>
      <c r="M97" s="16">
        <v>1529316.2074800001</v>
      </c>
      <c r="N97" s="16">
        <v>96.678398363479374</v>
      </c>
      <c r="O97" s="16">
        <v>1392424.598</v>
      </c>
      <c r="P97" s="16">
        <v>1392424.598</v>
      </c>
      <c r="Q97" s="16">
        <v>100</v>
      </c>
      <c r="R97" s="16">
        <v>459070.80975000001</v>
      </c>
      <c r="S97" s="16">
        <v>459070.80975000001</v>
      </c>
      <c r="T97" s="16">
        <v>100</v>
      </c>
      <c r="U97" s="16"/>
      <c r="V97" s="16"/>
      <c r="W97" s="16"/>
      <c r="X97" s="16"/>
      <c r="Y97" s="16"/>
      <c r="Z97" s="16"/>
      <c r="AA97" s="16">
        <v>331765.12975000002</v>
      </c>
      <c r="AB97" s="16">
        <v>331765.12975000002</v>
      </c>
      <c r="AC97" s="16">
        <v>100</v>
      </c>
      <c r="AD97" s="16">
        <v>127305.68000000001</v>
      </c>
      <c r="AE97" s="16">
        <v>127305.68000000001</v>
      </c>
      <c r="AF97" s="16">
        <v>100</v>
      </c>
      <c r="AG97" s="16"/>
      <c r="AH97" s="16"/>
      <c r="AI97" s="16"/>
      <c r="AJ97" s="9"/>
    </row>
    <row r="98" spans="1:36" ht="16.5" customHeight="1" x14ac:dyDescent="0.2">
      <c r="A98" s="10"/>
      <c r="B98" s="15" t="s">
        <v>96</v>
      </c>
      <c r="C98" s="16">
        <v>8893248.8562000003</v>
      </c>
      <c r="D98" s="16">
        <v>7957848.9276599996</v>
      </c>
      <c r="E98" s="16">
        <v>89.481909888444434</v>
      </c>
      <c r="F98" s="16">
        <v>8865757.5594800003</v>
      </c>
      <c r="G98" s="16">
        <v>7949222.6725599999</v>
      </c>
      <c r="H98" s="16">
        <v>89.662080417031419</v>
      </c>
      <c r="I98" s="16">
        <v>2840722.8553800001</v>
      </c>
      <c r="J98" s="16">
        <v>2838629.38937</v>
      </c>
      <c r="K98" s="16">
        <v>99.926305165390033</v>
      </c>
      <c r="L98" s="16">
        <v>5060280.0807800004</v>
      </c>
      <c r="M98" s="16">
        <v>4145838.6603399999</v>
      </c>
      <c r="N98" s="16">
        <v>81.929035431986463</v>
      </c>
      <c r="O98" s="16">
        <v>964754.62332000001</v>
      </c>
      <c r="P98" s="16">
        <v>964754.62285000004</v>
      </c>
      <c r="Q98" s="16">
        <v>99.999999951282945</v>
      </c>
      <c r="R98" s="16">
        <v>27491.296719999998</v>
      </c>
      <c r="S98" s="16">
        <v>8626.2551000000003</v>
      </c>
      <c r="T98" s="16">
        <v>31.378131005818922</v>
      </c>
      <c r="U98" s="16"/>
      <c r="V98" s="16"/>
      <c r="W98" s="16"/>
      <c r="X98" s="16"/>
      <c r="Y98" s="16"/>
      <c r="Z98" s="16"/>
      <c r="AA98" s="16">
        <v>27491.296719999998</v>
      </c>
      <c r="AB98" s="16">
        <v>8626.2551000000003</v>
      </c>
      <c r="AC98" s="16">
        <v>31.378131005818922</v>
      </c>
      <c r="AD98" s="16"/>
      <c r="AE98" s="16"/>
      <c r="AF98" s="16"/>
      <c r="AG98" s="16"/>
      <c r="AH98" s="16"/>
      <c r="AI98" s="16"/>
      <c r="AJ98" s="9"/>
    </row>
    <row r="99" spans="1:36" ht="16.5" customHeight="1" x14ac:dyDescent="0.2">
      <c r="A99" s="17"/>
      <c r="B99" s="15" t="s">
        <v>97</v>
      </c>
      <c r="C99" s="16">
        <v>1747881.19676</v>
      </c>
      <c r="D99" s="16">
        <v>1724192.8446299999</v>
      </c>
      <c r="E99" s="16">
        <v>98.644739003205103</v>
      </c>
      <c r="F99" s="16">
        <v>1716782.3522399999</v>
      </c>
      <c r="G99" s="16">
        <v>1695641.22948</v>
      </c>
      <c r="H99" s="16">
        <v>98.768561272055493</v>
      </c>
      <c r="I99" s="16"/>
      <c r="J99" s="16"/>
      <c r="K99" s="16"/>
      <c r="L99" s="16">
        <v>1556433.15224</v>
      </c>
      <c r="M99" s="16">
        <v>1535292.02948</v>
      </c>
      <c r="N99" s="16">
        <v>98.641694137035458</v>
      </c>
      <c r="O99" s="16">
        <v>160349.20000000001</v>
      </c>
      <c r="P99" s="16">
        <v>160349.20000000001</v>
      </c>
      <c r="Q99" s="16">
        <v>100</v>
      </c>
      <c r="R99" s="16">
        <v>31098.844519999999</v>
      </c>
      <c r="S99" s="16">
        <v>28551.615150000001</v>
      </c>
      <c r="T99" s="16">
        <v>91.809247548210848</v>
      </c>
      <c r="U99" s="16"/>
      <c r="V99" s="16"/>
      <c r="W99" s="16"/>
      <c r="X99" s="16"/>
      <c r="Y99" s="16"/>
      <c r="Z99" s="16"/>
      <c r="AA99" s="16">
        <v>31098.844519999999</v>
      </c>
      <c r="AB99" s="16">
        <v>28551.615150000001</v>
      </c>
      <c r="AC99" s="16">
        <v>91.809247548210848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/>
      <c r="B100" s="15" t="s">
        <v>98</v>
      </c>
      <c r="C100" s="16">
        <v>6241.72</v>
      </c>
      <c r="D100" s="16">
        <v>1221604.0849100002</v>
      </c>
      <c r="E100" s="16">
        <v>19571.593806034234</v>
      </c>
      <c r="F100" s="16">
        <v>4836.22</v>
      </c>
      <c r="G100" s="16">
        <v>836836.28291000007</v>
      </c>
      <c r="H100" s="16">
        <v>17303.5197511693</v>
      </c>
      <c r="I100" s="16"/>
      <c r="J100" s="16"/>
      <c r="K100" s="16"/>
      <c r="L100" s="16">
        <v>4836.22</v>
      </c>
      <c r="M100" s="16">
        <v>180360.09654999999</v>
      </c>
      <c r="N100" s="16">
        <v>3729.3608758493201</v>
      </c>
      <c r="O100" s="16">
        <v>0</v>
      </c>
      <c r="P100" s="16">
        <v>656476.18636000005</v>
      </c>
      <c r="Q100" s="16"/>
      <c r="R100" s="16">
        <v>1405.5</v>
      </c>
      <c r="S100" s="16">
        <v>384767.80200000003</v>
      </c>
      <c r="T100" s="16">
        <v>27375.866382070439</v>
      </c>
      <c r="U100" s="16"/>
      <c r="V100" s="16"/>
      <c r="W100" s="16"/>
      <c r="X100" s="16">
        <v>0</v>
      </c>
      <c r="Y100" s="16">
        <v>383609.07</v>
      </c>
      <c r="Z100" s="16"/>
      <c r="AA100" s="16">
        <v>1405.5</v>
      </c>
      <c r="AB100" s="16">
        <v>1158.732</v>
      </c>
      <c r="AC100" s="16">
        <v>82.442689434364993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/>
      <c r="B101" s="15" t="s">
        <v>99</v>
      </c>
      <c r="C101" s="16">
        <v>1295453.0692499999</v>
      </c>
      <c r="D101" s="16">
        <v>1288333.90824</v>
      </c>
      <c r="E101" s="16">
        <v>99.450450102826068</v>
      </c>
      <c r="F101" s="16">
        <v>6</v>
      </c>
      <c r="G101" s="16">
        <v>6</v>
      </c>
      <c r="H101" s="16">
        <v>100</v>
      </c>
      <c r="I101" s="16"/>
      <c r="J101" s="16"/>
      <c r="K101" s="16"/>
      <c r="L101" s="16">
        <v>6</v>
      </c>
      <c r="M101" s="16">
        <v>6</v>
      </c>
      <c r="N101" s="16">
        <v>100</v>
      </c>
      <c r="O101" s="16"/>
      <c r="P101" s="16"/>
      <c r="Q101" s="16"/>
      <c r="R101" s="16">
        <v>1295447.0692499999</v>
      </c>
      <c r="S101" s="16">
        <v>1288327.90824</v>
      </c>
      <c r="T101" s="16">
        <v>99.450447557527639</v>
      </c>
      <c r="U101" s="16"/>
      <c r="V101" s="16"/>
      <c r="W101" s="16"/>
      <c r="X101" s="16"/>
      <c r="Y101" s="16"/>
      <c r="Z101" s="16"/>
      <c r="AA101" s="16">
        <v>98525.757580000005</v>
      </c>
      <c r="AB101" s="16">
        <v>98525.757580000005</v>
      </c>
      <c r="AC101" s="16">
        <v>100</v>
      </c>
      <c r="AD101" s="16">
        <v>1196921.31167</v>
      </c>
      <c r="AE101" s="16">
        <v>1189802.15066</v>
      </c>
      <c r="AF101" s="16">
        <v>99.405210606529607</v>
      </c>
      <c r="AG101" s="16"/>
      <c r="AH101" s="16"/>
      <c r="AI101" s="16"/>
      <c r="AJ101" s="9"/>
    </row>
    <row r="102" spans="1:36" ht="16.5" customHeight="1" x14ac:dyDescent="0.2">
      <c r="A102" s="17"/>
      <c r="B102" s="15" t="s">
        <v>100</v>
      </c>
      <c r="C102" s="16">
        <v>1082499.12928</v>
      </c>
      <c r="D102" s="16">
        <v>1074961.0739899999</v>
      </c>
      <c r="E102" s="16">
        <v>99.303643292996099</v>
      </c>
      <c r="F102" s="16">
        <v>1082499.12928</v>
      </c>
      <c r="G102" s="16">
        <v>1074961.0739899999</v>
      </c>
      <c r="H102" s="16">
        <v>99.303643292996099</v>
      </c>
      <c r="I102" s="16"/>
      <c r="J102" s="16"/>
      <c r="K102" s="16"/>
      <c r="L102" s="16">
        <v>1082499.12928</v>
      </c>
      <c r="M102" s="16">
        <v>1074961.0739899999</v>
      </c>
      <c r="N102" s="16">
        <v>99.303643292996099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0"/>
      <c r="B103" s="15" t="s">
        <v>101</v>
      </c>
      <c r="C103" s="16">
        <v>2553728.67509</v>
      </c>
      <c r="D103" s="16">
        <v>2544756.8350900002</v>
      </c>
      <c r="E103" s="16">
        <v>99.648676850931167</v>
      </c>
      <c r="F103" s="16">
        <v>2553728.67509</v>
      </c>
      <c r="G103" s="16">
        <v>2544756.8350900002</v>
      </c>
      <c r="H103" s="16">
        <v>99.648676850931167</v>
      </c>
      <c r="I103" s="16"/>
      <c r="J103" s="16"/>
      <c r="K103" s="16"/>
      <c r="L103" s="16">
        <v>2553728.67509</v>
      </c>
      <c r="M103" s="16">
        <v>2544756.8350900002</v>
      </c>
      <c r="N103" s="16">
        <v>99.648676850931167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9"/>
    </row>
    <row r="104" spans="1:36" ht="16.5" customHeight="1" x14ac:dyDescent="0.2">
      <c r="A104" s="17"/>
      <c r="B104" s="15" t="s">
        <v>102</v>
      </c>
      <c r="C104" s="16">
        <v>3193918.2639000001</v>
      </c>
      <c r="D104" s="16">
        <v>3193008.3532599998</v>
      </c>
      <c r="E104" s="16">
        <v>99.971511148225517</v>
      </c>
      <c r="F104" s="16">
        <v>3193918.2639000001</v>
      </c>
      <c r="G104" s="16">
        <v>3193008.3532599998</v>
      </c>
      <c r="H104" s="16">
        <v>99.971511148225517</v>
      </c>
      <c r="I104" s="16"/>
      <c r="J104" s="16"/>
      <c r="K104" s="16"/>
      <c r="L104" s="16">
        <v>3193918.2639000001</v>
      </c>
      <c r="M104" s="16">
        <v>3193008.3532599998</v>
      </c>
      <c r="N104" s="16">
        <v>99.971511148225517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7"/>
      <c r="B105" s="39" t="s">
        <v>126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/>
      <c r="B106" s="15" t="s">
        <v>103</v>
      </c>
      <c r="C106" s="16">
        <v>801603.4</v>
      </c>
      <c r="D106" s="16">
        <v>623609.14656999998</v>
      </c>
      <c r="E106" s="16">
        <v>77.795222247061318</v>
      </c>
      <c r="F106" s="16">
        <v>801603.4</v>
      </c>
      <c r="G106" s="16">
        <v>623609.14656999998</v>
      </c>
      <c r="H106" s="16">
        <v>77.795222247061318</v>
      </c>
      <c r="I106" s="16"/>
      <c r="J106" s="16"/>
      <c r="K106" s="16"/>
      <c r="L106" s="16">
        <v>801603.4</v>
      </c>
      <c r="M106" s="16">
        <v>623609.14656999998</v>
      </c>
      <c r="N106" s="16">
        <v>77.795222247061318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2382123.2370600002</v>
      </c>
      <c r="D107" s="16">
        <v>2205519.3401500001</v>
      </c>
      <c r="E107" s="16">
        <v>92.586282096472743</v>
      </c>
      <c r="F107" s="16">
        <v>2382123.2370600002</v>
      </c>
      <c r="G107" s="16">
        <v>2205519.3401500001</v>
      </c>
      <c r="H107" s="16">
        <v>92.586282096472743</v>
      </c>
      <c r="I107" s="16"/>
      <c r="J107" s="16"/>
      <c r="K107" s="16"/>
      <c r="L107" s="16">
        <v>1577623.9500599999</v>
      </c>
      <c r="M107" s="16">
        <v>1401020.0531500001</v>
      </c>
      <c r="N107" s="16">
        <v>88.805703862236413</v>
      </c>
      <c r="O107" s="16">
        <v>804499.28700000001</v>
      </c>
      <c r="P107" s="16">
        <v>804499.28700000001</v>
      </c>
      <c r="Q107" s="16">
        <v>100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zoomScale="70" zoomScaleNormal="70" workbookViewId="0">
      <pane xSplit="2" ySplit="13" topLeftCell="O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3.7109375" style="163" customWidth="1"/>
    <col min="2" max="2" width="28.5703125" customWidth="1"/>
    <col min="3" max="3" width="11.28515625" customWidth="1"/>
    <col min="4" max="4" width="11.28515625" style="42" customWidth="1"/>
    <col min="5" max="5" width="8.42578125" customWidth="1"/>
    <col min="6" max="6" width="11.28515625" customWidth="1"/>
    <col min="7" max="7" width="11.28515625" style="42" customWidth="1"/>
    <col min="8" max="8" width="8.42578125" customWidth="1"/>
    <col min="9" max="9" width="11.28515625" customWidth="1"/>
    <col min="10" max="10" width="11.28515625" style="42" customWidth="1"/>
    <col min="11" max="11" width="8.42578125" customWidth="1"/>
    <col min="12" max="12" width="11.28515625" customWidth="1"/>
    <col min="13" max="13" width="11.28515625" style="42" customWidth="1"/>
    <col min="14" max="14" width="8.42578125" customWidth="1"/>
    <col min="15" max="15" width="11.28515625" customWidth="1"/>
    <col min="16" max="16" width="11.28515625" style="42" customWidth="1"/>
    <col min="17" max="17" width="8.42578125" customWidth="1"/>
    <col min="18" max="18" width="11.28515625" customWidth="1"/>
    <col min="19" max="19" width="11.28515625" style="42" customWidth="1"/>
    <col min="20" max="20" width="8.42578125" customWidth="1"/>
    <col min="21" max="21" width="11.28515625" customWidth="1"/>
    <col min="22" max="22" width="11.28515625" style="42" customWidth="1"/>
    <col min="23" max="23" width="8.42578125" customWidth="1"/>
    <col min="24" max="24" width="10.5703125" customWidth="1"/>
    <col min="25" max="25" width="11.5703125" customWidth="1"/>
    <col min="26" max="26" width="10.28515625" customWidth="1"/>
    <col min="27" max="27" width="11.28515625" customWidth="1"/>
    <col min="28" max="28" width="11.28515625" style="42" customWidth="1"/>
    <col min="29" max="29" width="8.42578125" customWidth="1"/>
    <col min="30" max="30" width="11.28515625" customWidth="1"/>
    <col min="31" max="31" width="11.28515625" style="42" customWidth="1"/>
    <col min="32" max="32" width="8.42578125" customWidth="1"/>
    <col min="33" max="33" width="11.28515625" customWidth="1"/>
    <col min="34" max="34" width="11.28515625" style="42" customWidth="1"/>
    <col min="35" max="35" width="8.42578125" customWidth="1"/>
    <col min="36" max="36" width="1.140625" customWidth="1"/>
    <col min="260" max="260" width="1.140625" customWidth="1"/>
    <col min="261" max="261" width="28.5703125" customWidth="1"/>
    <col min="262" max="263" width="11.28515625" customWidth="1"/>
    <col min="264" max="264" width="8.42578125" customWidth="1"/>
    <col min="265" max="266" width="11.28515625" customWidth="1"/>
    <col min="267" max="267" width="8.42578125" customWidth="1"/>
    <col min="268" max="269" width="11.28515625" customWidth="1"/>
    <col min="270" max="270" width="8.42578125" customWidth="1"/>
    <col min="271" max="272" width="11.28515625" customWidth="1"/>
    <col min="273" max="273" width="8.42578125" customWidth="1"/>
    <col min="274" max="275" width="11.28515625" customWidth="1"/>
    <col min="276" max="276" width="8.42578125" customWidth="1"/>
    <col min="277" max="278" width="11.28515625" customWidth="1"/>
    <col min="279" max="279" width="8.42578125" customWidth="1"/>
    <col min="280" max="281" width="11.28515625" customWidth="1"/>
    <col min="282" max="282" width="8.42578125" customWidth="1"/>
    <col min="283" max="284" width="11.28515625" customWidth="1"/>
    <col min="285" max="285" width="8.42578125" customWidth="1"/>
    <col min="286" max="287" width="11.28515625" customWidth="1"/>
    <col min="288" max="288" width="8.42578125" customWidth="1"/>
    <col min="289" max="290" width="11.28515625" customWidth="1"/>
    <col min="291" max="291" width="8.42578125" customWidth="1"/>
    <col min="292" max="292" width="1.140625" customWidth="1"/>
    <col min="516" max="516" width="1.140625" customWidth="1"/>
    <col min="517" max="517" width="28.5703125" customWidth="1"/>
    <col min="518" max="519" width="11.28515625" customWidth="1"/>
    <col min="520" max="520" width="8.42578125" customWidth="1"/>
    <col min="521" max="522" width="11.28515625" customWidth="1"/>
    <col min="523" max="523" width="8.42578125" customWidth="1"/>
    <col min="524" max="525" width="11.28515625" customWidth="1"/>
    <col min="526" max="526" width="8.42578125" customWidth="1"/>
    <col min="527" max="528" width="11.28515625" customWidth="1"/>
    <col min="529" max="529" width="8.42578125" customWidth="1"/>
    <col min="530" max="531" width="11.28515625" customWidth="1"/>
    <col min="532" max="532" width="8.42578125" customWidth="1"/>
    <col min="533" max="534" width="11.28515625" customWidth="1"/>
    <col min="535" max="535" width="8.42578125" customWidth="1"/>
    <col min="536" max="537" width="11.28515625" customWidth="1"/>
    <col min="538" max="538" width="8.42578125" customWidth="1"/>
    <col min="539" max="540" width="11.28515625" customWidth="1"/>
    <col min="541" max="541" width="8.42578125" customWidth="1"/>
    <col min="542" max="543" width="11.28515625" customWidth="1"/>
    <col min="544" max="544" width="8.42578125" customWidth="1"/>
    <col min="545" max="546" width="11.28515625" customWidth="1"/>
    <col min="547" max="547" width="8.42578125" customWidth="1"/>
    <col min="548" max="548" width="1.140625" customWidth="1"/>
    <col min="772" max="772" width="1.140625" customWidth="1"/>
    <col min="773" max="773" width="28.5703125" customWidth="1"/>
    <col min="774" max="775" width="11.28515625" customWidth="1"/>
    <col min="776" max="776" width="8.42578125" customWidth="1"/>
    <col min="777" max="778" width="11.28515625" customWidth="1"/>
    <col min="779" max="779" width="8.42578125" customWidth="1"/>
    <col min="780" max="781" width="11.28515625" customWidth="1"/>
    <col min="782" max="782" width="8.42578125" customWidth="1"/>
    <col min="783" max="784" width="11.28515625" customWidth="1"/>
    <col min="785" max="785" width="8.42578125" customWidth="1"/>
    <col min="786" max="787" width="11.28515625" customWidth="1"/>
    <col min="788" max="788" width="8.42578125" customWidth="1"/>
    <col min="789" max="790" width="11.28515625" customWidth="1"/>
    <col min="791" max="791" width="8.42578125" customWidth="1"/>
    <col min="792" max="793" width="11.28515625" customWidth="1"/>
    <col min="794" max="794" width="8.42578125" customWidth="1"/>
    <col min="795" max="796" width="11.28515625" customWidth="1"/>
    <col min="797" max="797" width="8.42578125" customWidth="1"/>
    <col min="798" max="799" width="11.28515625" customWidth="1"/>
    <col min="800" max="800" width="8.42578125" customWidth="1"/>
    <col min="801" max="802" width="11.28515625" customWidth="1"/>
    <col min="803" max="803" width="8.42578125" customWidth="1"/>
    <col min="804" max="804" width="1.140625" customWidth="1"/>
    <col min="1028" max="1028" width="1.140625" customWidth="1"/>
    <col min="1029" max="1029" width="28.5703125" customWidth="1"/>
    <col min="1030" max="1031" width="11.28515625" customWidth="1"/>
    <col min="1032" max="1032" width="8.42578125" customWidth="1"/>
    <col min="1033" max="1034" width="11.28515625" customWidth="1"/>
    <col min="1035" max="1035" width="8.42578125" customWidth="1"/>
    <col min="1036" max="1037" width="11.28515625" customWidth="1"/>
    <col min="1038" max="1038" width="8.42578125" customWidth="1"/>
    <col min="1039" max="1040" width="11.28515625" customWidth="1"/>
    <col min="1041" max="1041" width="8.42578125" customWidth="1"/>
    <col min="1042" max="1043" width="11.28515625" customWidth="1"/>
    <col min="1044" max="1044" width="8.42578125" customWidth="1"/>
    <col min="1045" max="1046" width="11.28515625" customWidth="1"/>
    <col min="1047" max="1047" width="8.42578125" customWidth="1"/>
    <col min="1048" max="1049" width="11.28515625" customWidth="1"/>
    <col min="1050" max="1050" width="8.42578125" customWidth="1"/>
    <col min="1051" max="1052" width="11.28515625" customWidth="1"/>
    <col min="1053" max="1053" width="8.42578125" customWidth="1"/>
    <col min="1054" max="1055" width="11.28515625" customWidth="1"/>
    <col min="1056" max="1056" width="8.42578125" customWidth="1"/>
    <col min="1057" max="1058" width="11.28515625" customWidth="1"/>
    <col min="1059" max="1059" width="8.42578125" customWidth="1"/>
    <col min="1060" max="1060" width="1.140625" customWidth="1"/>
    <col min="1284" max="1284" width="1.140625" customWidth="1"/>
    <col min="1285" max="1285" width="28.5703125" customWidth="1"/>
    <col min="1286" max="1287" width="11.28515625" customWidth="1"/>
    <col min="1288" max="1288" width="8.42578125" customWidth="1"/>
    <col min="1289" max="1290" width="11.28515625" customWidth="1"/>
    <col min="1291" max="1291" width="8.42578125" customWidth="1"/>
    <col min="1292" max="1293" width="11.28515625" customWidth="1"/>
    <col min="1294" max="1294" width="8.42578125" customWidth="1"/>
    <col min="1295" max="1296" width="11.28515625" customWidth="1"/>
    <col min="1297" max="1297" width="8.42578125" customWidth="1"/>
    <col min="1298" max="1299" width="11.28515625" customWidth="1"/>
    <col min="1300" max="1300" width="8.42578125" customWidth="1"/>
    <col min="1301" max="1302" width="11.28515625" customWidth="1"/>
    <col min="1303" max="1303" width="8.42578125" customWidth="1"/>
    <col min="1304" max="1305" width="11.28515625" customWidth="1"/>
    <col min="1306" max="1306" width="8.42578125" customWidth="1"/>
    <col min="1307" max="1308" width="11.28515625" customWidth="1"/>
    <col min="1309" max="1309" width="8.42578125" customWidth="1"/>
    <col min="1310" max="1311" width="11.28515625" customWidth="1"/>
    <col min="1312" max="1312" width="8.42578125" customWidth="1"/>
    <col min="1313" max="1314" width="11.28515625" customWidth="1"/>
    <col min="1315" max="1315" width="8.42578125" customWidth="1"/>
    <col min="1316" max="1316" width="1.140625" customWidth="1"/>
    <col min="1540" max="1540" width="1.140625" customWidth="1"/>
    <col min="1541" max="1541" width="28.5703125" customWidth="1"/>
    <col min="1542" max="1543" width="11.28515625" customWidth="1"/>
    <col min="1544" max="1544" width="8.42578125" customWidth="1"/>
    <col min="1545" max="1546" width="11.28515625" customWidth="1"/>
    <col min="1547" max="1547" width="8.42578125" customWidth="1"/>
    <col min="1548" max="1549" width="11.28515625" customWidth="1"/>
    <col min="1550" max="1550" width="8.42578125" customWidth="1"/>
    <col min="1551" max="1552" width="11.28515625" customWidth="1"/>
    <col min="1553" max="1553" width="8.42578125" customWidth="1"/>
    <col min="1554" max="1555" width="11.28515625" customWidth="1"/>
    <col min="1556" max="1556" width="8.42578125" customWidth="1"/>
    <col min="1557" max="1558" width="11.28515625" customWidth="1"/>
    <col min="1559" max="1559" width="8.42578125" customWidth="1"/>
    <col min="1560" max="1561" width="11.28515625" customWidth="1"/>
    <col min="1562" max="1562" width="8.42578125" customWidth="1"/>
    <col min="1563" max="1564" width="11.28515625" customWidth="1"/>
    <col min="1565" max="1565" width="8.42578125" customWidth="1"/>
    <col min="1566" max="1567" width="11.28515625" customWidth="1"/>
    <col min="1568" max="1568" width="8.42578125" customWidth="1"/>
    <col min="1569" max="1570" width="11.28515625" customWidth="1"/>
    <col min="1571" max="1571" width="8.42578125" customWidth="1"/>
    <col min="1572" max="1572" width="1.140625" customWidth="1"/>
    <col min="1796" max="1796" width="1.140625" customWidth="1"/>
    <col min="1797" max="1797" width="28.5703125" customWidth="1"/>
    <col min="1798" max="1799" width="11.28515625" customWidth="1"/>
    <col min="1800" max="1800" width="8.42578125" customWidth="1"/>
    <col min="1801" max="1802" width="11.28515625" customWidth="1"/>
    <col min="1803" max="1803" width="8.42578125" customWidth="1"/>
    <col min="1804" max="1805" width="11.28515625" customWidth="1"/>
    <col min="1806" max="1806" width="8.42578125" customWidth="1"/>
    <col min="1807" max="1808" width="11.28515625" customWidth="1"/>
    <col min="1809" max="1809" width="8.42578125" customWidth="1"/>
    <col min="1810" max="1811" width="11.28515625" customWidth="1"/>
    <col min="1812" max="1812" width="8.42578125" customWidth="1"/>
    <col min="1813" max="1814" width="11.28515625" customWidth="1"/>
    <col min="1815" max="1815" width="8.42578125" customWidth="1"/>
    <col min="1816" max="1817" width="11.28515625" customWidth="1"/>
    <col min="1818" max="1818" width="8.42578125" customWidth="1"/>
    <col min="1819" max="1820" width="11.28515625" customWidth="1"/>
    <col min="1821" max="1821" width="8.42578125" customWidth="1"/>
    <col min="1822" max="1823" width="11.28515625" customWidth="1"/>
    <col min="1824" max="1824" width="8.42578125" customWidth="1"/>
    <col min="1825" max="1826" width="11.28515625" customWidth="1"/>
    <col min="1827" max="1827" width="8.42578125" customWidth="1"/>
    <col min="1828" max="1828" width="1.140625" customWidth="1"/>
    <col min="2052" max="2052" width="1.140625" customWidth="1"/>
    <col min="2053" max="2053" width="28.5703125" customWidth="1"/>
    <col min="2054" max="2055" width="11.28515625" customWidth="1"/>
    <col min="2056" max="2056" width="8.42578125" customWidth="1"/>
    <col min="2057" max="2058" width="11.28515625" customWidth="1"/>
    <col min="2059" max="2059" width="8.42578125" customWidth="1"/>
    <col min="2060" max="2061" width="11.28515625" customWidth="1"/>
    <col min="2062" max="2062" width="8.42578125" customWidth="1"/>
    <col min="2063" max="2064" width="11.28515625" customWidth="1"/>
    <col min="2065" max="2065" width="8.42578125" customWidth="1"/>
    <col min="2066" max="2067" width="11.28515625" customWidth="1"/>
    <col min="2068" max="2068" width="8.42578125" customWidth="1"/>
    <col min="2069" max="2070" width="11.28515625" customWidth="1"/>
    <col min="2071" max="2071" width="8.42578125" customWidth="1"/>
    <col min="2072" max="2073" width="11.28515625" customWidth="1"/>
    <col min="2074" max="2074" width="8.42578125" customWidth="1"/>
    <col min="2075" max="2076" width="11.28515625" customWidth="1"/>
    <col min="2077" max="2077" width="8.42578125" customWidth="1"/>
    <col min="2078" max="2079" width="11.28515625" customWidth="1"/>
    <col min="2080" max="2080" width="8.42578125" customWidth="1"/>
    <col min="2081" max="2082" width="11.28515625" customWidth="1"/>
    <col min="2083" max="2083" width="8.42578125" customWidth="1"/>
    <col min="2084" max="2084" width="1.140625" customWidth="1"/>
    <col min="2308" max="2308" width="1.140625" customWidth="1"/>
    <col min="2309" max="2309" width="28.5703125" customWidth="1"/>
    <col min="2310" max="2311" width="11.28515625" customWidth="1"/>
    <col min="2312" max="2312" width="8.42578125" customWidth="1"/>
    <col min="2313" max="2314" width="11.28515625" customWidth="1"/>
    <col min="2315" max="2315" width="8.42578125" customWidth="1"/>
    <col min="2316" max="2317" width="11.28515625" customWidth="1"/>
    <col min="2318" max="2318" width="8.42578125" customWidth="1"/>
    <col min="2319" max="2320" width="11.28515625" customWidth="1"/>
    <col min="2321" max="2321" width="8.42578125" customWidth="1"/>
    <col min="2322" max="2323" width="11.28515625" customWidth="1"/>
    <col min="2324" max="2324" width="8.42578125" customWidth="1"/>
    <col min="2325" max="2326" width="11.28515625" customWidth="1"/>
    <col min="2327" max="2327" width="8.42578125" customWidth="1"/>
    <col min="2328" max="2329" width="11.28515625" customWidth="1"/>
    <col min="2330" max="2330" width="8.42578125" customWidth="1"/>
    <col min="2331" max="2332" width="11.28515625" customWidth="1"/>
    <col min="2333" max="2333" width="8.42578125" customWidth="1"/>
    <col min="2334" max="2335" width="11.28515625" customWidth="1"/>
    <col min="2336" max="2336" width="8.42578125" customWidth="1"/>
    <col min="2337" max="2338" width="11.28515625" customWidth="1"/>
    <col min="2339" max="2339" width="8.42578125" customWidth="1"/>
    <col min="2340" max="2340" width="1.140625" customWidth="1"/>
    <col min="2564" max="2564" width="1.140625" customWidth="1"/>
    <col min="2565" max="2565" width="28.5703125" customWidth="1"/>
    <col min="2566" max="2567" width="11.28515625" customWidth="1"/>
    <col min="2568" max="2568" width="8.42578125" customWidth="1"/>
    <col min="2569" max="2570" width="11.28515625" customWidth="1"/>
    <col min="2571" max="2571" width="8.42578125" customWidth="1"/>
    <col min="2572" max="2573" width="11.28515625" customWidth="1"/>
    <col min="2574" max="2574" width="8.42578125" customWidth="1"/>
    <col min="2575" max="2576" width="11.28515625" customWidth="1"/>
    <col min="2577" max="2577" width="8.42578125" customWidth="1"/>
    <col min="2578" max="2579" width="11.28515625" customWidth="1"/>
    <col min="2580" max="2580" width="8.42578125" customWidth="1"/>
    <col min="2581" max="2582" width="11.28515625" customWidth="1"/>
    <col min="2583" max="2583" width="8.42578125" customWidth="1"/>
    <col min="2584" max="2585" width="11.28515625" customWidth="1"/>
    <col min="2586" max="2586" width="8.42578125" customWidth="1"/>
    <col min="2587" max="2588" width="11.28515625" customWidth="1"/>
    <col min="2589" max="2589" width="8.42578125" customWidth="1"/>
    <col min="2590" max="2591" width="11.28515625" customWidth="1"/>
    <col min="2592" max="2592" width="8.42578125" customWidth="1"/>
    <col min="2593" max="2594" width="11.28515625" customWidth="1"/>
    <col min="2595" max="2595" width="8.42578125" customWidth="1"/>
    <col min="2596" max="2596" width="1.140625" customWidth="1"/>
    <col min="2820" max="2820" width="1.140625" customWidth="1"/>
    <col min="2821" max="2821" width="28.5703125" customWidth="1"/>
    <col min="2822" max="2823" width="11.28515625" customWidth="1"/>
    <col min="2824" max="2824" width="8.42578125" customWidth="1"/>
    <col min="2825" max="2826" width="11.28515625" customWidth="1"/>
    <col min="2827" max="2827" width="8.42578125" customWidth="1"/>
    <col min="2828" max="2829" width="11.28515625" customWidth="1"/>
    <col min="2830" max="2830" width="8.42578125" customWidth="1"/>
    <col min="2831" max="2832" width="11.28515625" customWidth="1"/>
    <col min="2833" max="2833" width="8.42578125" customWidth="1"/>
    <col min="2834" max="2835" width="11.28515625" customWidth="1"/>
    <col min="2836" max="2836" width="8.42578125" customWidth="1"/>
    <col min="2837" max="2838" width="11.28515625" customWidth="1"/>
    <col min="2839" max="2839" width="8.42578125" customWidth="1"/>
    <col min="2840" max="2841" width="11.28515625" customWidth="1"/>
    <col min="2842" max="2842" width="8.42578125" customWidth="1"/>
    <col min="2843" max="2844" width="11.28515625" customWidth="1"/>
    <col min="2845" max="2845" width="8.42578125" customWidth="1"/>
    <col min="2846" max="2847" width="11.28515625" customWidth="1"/>
    <col min="2848" max="2848" width="8.42578125" customWidth="1"/>
    <col min="2849" max="2850" width="11.28515625" customWidth="1"/>
    <col min="2851" max="2851" width="8.42578125" customWidth="1"/>
    <col min="2852" max="2852" width="1.140625" customWidth="1"/>
    <col min="3076" max="3076" width="1.140625" customWidth="1"/>
    <col min="3077" max="3077" width="28.5703125" customWidth="1"/>
    <col min="3078" max="3079" width="11.28515625" customWidth="1"/>
    <col min="3080" max="3080" width="8.42578125" customWidth="1"/>
    <col min="3081" max="3082" width="11.28515625" customWidth="1"/>
    <col min="3083" max="3083" width="8.42578125" customWidth="1"/>
    <col min="3084" max="3085" width="11.28515625" customWidth="1"/>
    <col min="3086" max="3086" width="8.42578125" customWidth="1"/>
    <col min="3087" max="3088" width="11.28515625" customWidth="1"/>
    <col min="3089" max="3089" width="8.42578125" customWidth="1"/>
    <col min="3090" max="3091" width="11.28515625" customWidth="1"/>
    <col min="3092" max="3092" width="8.42578125" customWidth="1"/>
    <col min="3093" max="3094" width="11.28515625" customWidth="1"/>
    <col min="3095" max="3095" width="8.42578125" customWidth="1"/>
    <col min="3096" max="3097" width="11.28515625" customWidth="1"/>
    <col min="3098" max="3098" width="8.42578125" customWidth="1"/>
    <col min="3099" max="3100" width="11.28515625" customWidth="1"/>
    <col min="3101" max="3101" width="8.42578125" customWidth="1"/>
    <col min="3102" max="3103" width="11.28515625" customWidth="1"/>
    <col min="3104" max="3104" width="8.42578125" customWidth="1"/>
    <col min="3105" max="3106" width="11.28515625" customWidth="1"/>
    <col min="3107" max="3107" width="8.42578125" customWidth="1"/>
    <col min="3108" max="3108" width="1.140625" customWidth="1"/>
    <col min="3332" max="3332" width="1.140625" customWidth="1"/>
    <col min="3333" max="3333" width="28.5703125" customWidth="1"/>
    <col min="3334" max="3335" width="11.28515625" customWidth="1"/>
    <col min="3336" max="3336" width="8.42578125" customWidth="1"/>
    <col min="3337" max="3338" width="11.28515625" customWidth="1"/>
    <col min="3339" max="3339" width="8.42578125" customWidth="1"/>
    <col min="3340" max="3341" width="11.28515625" customWidth="1"/>
    <col min="3342" max="3342" width="8.42578125" customWidth="1"/>
    <col min="3343" max="3344" width="11.28515625" customWidth="1"/>
    <col min="3345" max="3345" width="8.42578125" customWidth="1"/>
    <col min="3346" max="3347" width="11.28515625" customWidth="1"/>
    <col min="3348" max="3348" width="8.42578125" customWidth="1"/>
    <col min="3349" max="3350" width="11.28515625" customWidth="1"/>
    <col min="3351" max="3351" width="8.42578125" customWidth="1"/>
    <col min="3352" max="3353" width="11.28515625" customWidth="1"/>
    <col min="3354" max="3354" width="8.42578125" customWidth="1"/>
    <col min="3355" max="3356" width="11.28515625" customWidth="1"/>
    <col min="3357" max="3357" width="8.42578125" customWidth="1"/>
    <col min="3358" max="3359" width="11.28515625" customWidth="1"/>
    <col min="3360" max="3360" width="8.42578125" customWidth="1"/>
    <col min="3361" max="3362" width="11.28515625" customWidth="1"/>
    <col min="3363" max="3363" width="8.42578125" customWidth="1"/>
    <col min="3364" max="3364" width="1.140625" customWidth="1"/>
    <col min="3588" max="3588" width="1.140625" customWidth="1"/>
    <col min="3589" max="3589" width="28.5703125" customWidth="1"/>
    <col min="3590" max="3591" width="11.28515625" customWidth="1"/>
    <col min="3592" max="3592" width="8.42578125" customWidth="1"/>
    <col min="3593" max="3594" width="11.28515625" customWidth="1"/>
    <col min="3595" max="3595" width="8.42578125" customWidth="1"/>
    <col min="3596" max="3597" width="11.28515625" customWidth="1"/>
    <col min="3598" max="3598" width="8.42578125" customWidth="1"/>
    <col min="3599" max="3600" width="11.28515625" customWidth="1"/>
    <col min="3601" max="3601" width="8.42578125" customWidth="1"/>
    <col min="3602" max="3603" width="11.28515625" customWidth="1"/>
    <col min="3604" max="3604" width="8.42578125" customWidth="1"/>
    <col min="3605" max="3606" width="11.28515625" customWidth="1"/>
    <col min="3607" max="3607" width="8.42578125" customWidth="1"/>
    <col min="3608" max="3609" width="11.28515625" customWidth="1"/>
    <col min="3610" max="3610" width="8.42578125" customWidth="1"/>
    <col min="3611" max="3612" width="11.28515625" customWidth="1"/>
    <col min="3613" max="3613" width="8.42578125" customWidth="1"/>
    <col min="3614" max="3615" width="11.28515625" customWidth="1"/>
    <col min="3616" max="3616" width="8.42578125" customWidth="1"/>
    <col min="3617" max="3618" width="11.28515625" customWidth="1"/>
    <col min="3619" max="3619" width="8.42578125" customWidth="1"/>
    <col min="3620" max="3620" width="1.140625" customWidth="1"/>
    <col min="3844" max="3844" width="1.140625" customWidth="1"/>
    <col min="3845" max="3845" width="28.5703125" customWidth="1"/>
    <col min="3846" max="3847" width="11.28515625" customWidth="1"/>
    <col min="3848" max="3848" width="8.42578125" customWidth="1"/>
    <col min="3849" max="3850" width="11.28515625" customWidth="1"/>
    <col min="3851" max="3851" width="8.42578125" customWidth="1"/>
    <col min="3852" max="3853" width="11.28515625" customWidth="1"/>
    <col min="3854" max="3854" width="8.42578125" customWidth="1"/>
    <col min="3855" max="3856" width="11.28515625" customWidth="1"/>
    <col min="3857" max="3857" width="8.42578125" customWidth="1"/>
    <col min="3858" max="3859" width="11.28515625" customWidth="1"/>
    <col min="3860" max="3860" width="8.42578125" customWidth="1"/>
    <col min="3861" max="3862" width="11.28515625" customWidth="1"/>
    <col min="3863" max="3863" width="8.42578125" customWidth="1"/>
    <col min="3864" max="3865" width="11.28515625" customWidth="1"/>
    <col min="3866" max="3866" width="8.42578125" customWidth="1"/>
    <col min="3867" max="3868" width="11.28515625" customWidth="1"/>
    <col min="3869" max="3869" width="8.42578125" customWidth="1"/>
    <col min="3870" max="3871" width="11.28515625" customWidth="1"/>
    <col min="3872" max="3872" width="8.42578125" customWidth="1"/>
    <col min="3873" max="3874" width="11.28515625" customWidth="1"/>
    <col min="3875" max="3875" width="8.42578125" customWidth="1"/>
    <col min="3876" max="3876" width="1.140625" customWidth="1"/>
    <col min="4100" max="4100" width="1.140625" customWidth="1"/>
    <col min="4101" max="4101" width="28.5703125" customWidth="1"/>
    <col min="4102" max="4103" width="11.28515625" customWidth="1"/>
    <col min="4104" max="4104" width="8.42578125" customWidth="1"/>
    <col min="4105" max="4106" width="11.28515625" customWidth="1"/>
    <col min="4107" max="4107" width="8.42578125" customWidth="1"/>
    <col min="4108" max="4109" width="11.28515625" customWidth="1"/>
    <col min="4110" max="4110" width="8.42578125" customWidth="1"/>
    <col min="4111" max="4112" width="11.28515625" customWidth="1"/>
    <col min="4113" max="4113" width="8.42578125" customWidth="1"/>
    <col min="4114" max="4115" width="11.28515625" customWidth="1"/>
    <col min="4116" max="4116" width="8.42578125" customWidth="1"/>
    <col min="4117" max="4118" width="11.28515625" customWidth="1"/>
    <col min="4119" max="4119" width="8.42578125" customWidth="1"/>
    <col min="4120" max="4121" width="11.28515625" customWidth="1"/>
    <col min="4122" max="4122" width="8.42578125" customWidth="1"/>
    <col min="4123" max="4124" width="11.28515625" customWidth="1"/>
    <col min="4125" max="4125" width="8.42578125" customWidth="1"/>
    <col min="4126" max="4127" width="11.28515625" customWidth="1"/>
    <col min="4128" max="4128" width="8.42578125" customWidth="1"/>
    <col min="4129" max="4130" width="11.28515625" customWidth="1"/>
    <col min="4131" max="4131" width="8.42578125" customWidth="1"/>
    <col min="4132" max="4132" width="1.140625" customWidth="1"/>
    <col min="4356" max="4356" width="1.140625" customWidth="1"/>
    <col min="4357" max="4357" width="28.5703125" customWidth="1"/>
    <col min="4358" max="4359" width="11.28515625" customWidth="1"/>
    <col min="4360" max="4360" width="8.42578125" customWidth="1"/>
    <col min="4361" max="4362" width="11.28515625" customWidth="1"/>
    <col min="4363" max="4363" width="8.42578125" customWidth="1"/>
    <col min="4364" max="4365" width="11.28515625" customWidth="1"/>
    <col min="4366" max="4366" width="8.42578125" customWidth="1"/>
    <col min="4367" max="4368" width="11.28515625" customWidth="1"/>
    <col min="4369" max="4369" width="8.42578125" customWidth="1"/>
    <col min="4370" max="4371" width="11.28515625" customWidth="1"/>
    <col min="4372" max="4372" width="8.42578125" customWidth="1"/>
    <col min="4373" max="4374" width="11.28515625" customWidth="1"/>
    <col min="4375" max="4375" width="8.42578125" customWidth="1"/>
    <col min="4376" max="4377" width="11.28515625" customWidth="1"/>
    <col min="4378" max="4378" width="8.42578125" customWidth="1"/>
    <col min="4379" max="4380" width="11.28515625" customWidth="1"/>
    <col min="4381" max="4381" width="8.42578125" customWidth="1"/>
    <col min="4382" max="4383" width="11.28515625" customWidth="1"/>
    <col min="4384" max="4384" width="8.42578125" customWidth="1"/>
    <col min="4385" max="4386" width="11.28515625" customWidth="1"/>
    <col min="4387" max="4387" width="8.42578125" customWidth="1"/>
    <col min="4388" max="4388" width="1.140625" customWidth="1"/>
    <col min="4612" max="4612" width="1.140625" customWidth="1"/>
    <col min="4613" max="4613" width="28.5703125" customWidth="1"/>
    <col min="4614" max="4615" width="11.28515625" customWidth="1"/>
    <col min="4616" max="4616" width="8.42578125" customWidth="1"/>
    <col min="4617" max="4618" width="11.28515625" customWidth="1"/>
    <col min="4619" max="4619" width="8.42578125" customWidth="1"/>
    <col min="4620" max="4621" width="11.28515625" customWidth="1"/>
    <col min="4622" max="4622" width="8.42578125" customWidth="1"/>
    <col min="4623" max="4624" width="11.28515625" customWidth="1"/>
    <col min="4625" max="4625" width="8.42578125" customWidth="1"/>
    <col min="4626" max="4627" width="11.28515625" customWidth="1"/>
    <col min="4628" max="4628" width="8.42578125" customWidth="1"/>
    <col min="4629" max="4630" width="11.28515625" customWidth="1"/>
    <col min="4631" max="4631" width="8.42578125" customWidth="1"/>
    <col min="4632" max="4633" width="11.28515625" customWidth="1"/>
    <col min="4634" max="4634" width="8.42578125" customWidth="1"/>
    <col min="4635" max="4636" width="11.28515625" customWidth="1"/>
    <col min="4637" max="4637" width="8.42578125" customWidth="1"/>
    <col min="4638" max="4639" width="11.28515625" customWidth="1"/>
    <col min="4640" max="4640" width="8.42578125" customWidth="1"/>
    <col min="4641" max="4642" width="11.28515625" customWidth="1"/>
    <col min="4643" max="4643" width="8.42578125" customWidth="1"/>
    <col min="4644" max="4644" width="1.140625" customWidth="1"/>
    <col min="4868" max="4868" width="1.140625" customWidth="1"/>
    <col min="4869" max="4869" width="28.5703125" customWidth="1"/>
    <col min="4870" max="4871" width="11.28515625" customWidth="1"/>
    <col min="4872" max="4872" width="8.42578125" customWidth="1"/>
    <col min="4873" max="4874" width="11.28515625" customWidth="1"/>
    <col min="4875" max="4875" width="8.42578125" customWidth="1"/>
    <col min="4876" max="4877" width="11.28515625" customWidth="1"/>
    <col min="4878" max="4878" width="8.42578125" customWidth="1"/>
    <col min="4879" max="4880" width="11.28515625" customWidth="1"/>
    <col min="4881" max="4881" width="8.42578125" customWidth="1"/>
    <col min="4882" max="4883" width="11.28515625" customWidth="1"/>
    <col min="4884" max="4884" width="8.42578125" customWidth="1"/>
    <col min="4885" max="4886" width="11.28515625" customWidth="1"/>
    <col min="4887" max="4887" width="8.42578125" customWidth="1"/>
    <col min="4888" max="4889" width="11.28515625" customWidth="1"/>
    <col min="4890" max="4890" width="8.42578125" customWidth="1"/>
    <col min="4891" max="4892" width="11.28515625" customWidth="1"/>
    <col min="4893" max="4893" width="8.42578125" customWidth="1"/>
    <col min="4894" max="4895" width="11.28515625" customWidth="1"/>
    <col min="4896" max="4896" width="8.42578125" customWidth="1"/>
    <col min="4897" max="4898" width="11.28515625" customWidth="1"/>
    <col min="4899" max="4899" width="8.42578125" customWidth="1"/>
    <col min="4900" max="4900" width="1.140625" customWidth="1"/>
    <col min="5124" max="5124" width="1.140625" customWidth="1"/>
    <col min="5125" max="5125" width="28.5703125" customWidth="1"/>
    <col min="5126" max="5127" width="11.28515625" customWidth="1"/>
    <col min="5128" max="5128" width="8.42578125" customWidth="1"/>
    <col min="5129" max="5130" width="11.28515625" customWidth="1"/>
    <col min="5131" max="5131" width="8.42578125" customWidth="1"/>
    <col min="5132" max="5133" width="11.28515625" customWidth="1"/>
    <col min="5134" max="5134" width="8.42578125" customWidth="1"/>
    <col min="5135" max="5136" width="11.28515625" customWidth="1"/>
    <col min="5137" max="5137" width="8.42578125" customWidth="1"/>
    <col min="5138" max="5139" width="11.28515625" customWidth="1"/>
    <col min="5140" max="5140" width="8.42578125" customWidth="1"/>
    <col min="5141" max="5142" width="11.28515625" customWidth="1"/>
    <col min="5143" max="5143" width="8.42578125" customWidth="1"/>
    <col min="5144" max="5145" width="11.28515625" customWidth="1"/>
    <col min="5146" max="5146" width="8.42578125" customWidth="1"/>
    <col min="5147" max="5148" width="11.28515625" customWidth="1"/>
    <col min="5149" max="5149" width="8.42578125" customWidth="1"/>
    <col min="5150" max="5151" width="11.28515625" customWidth="1"/>
    <col min="5152" max="5152" width="8.42578125" customWidth="1"/>
    <col min="5153" max="5154" width="11.28515625" customWidth="1"/>
    <col min="5155" max="5155" width="8.42578125" customWidth="1"/>
    <col min="5156" max="5156" width="1.140625" customWidth="1"/>
    <col min="5380" max="5380" width="1.140625" customWidth="1"/>
    <col min="5381" max="5381" width="28.5703125" customWidth="1"/>
    <col min="5382" max="5383" width="11.28515625" customWidth="1"/>
    <col min="5384" max="5384" width="8.42578125" customWidth="1"/>
    <col min="5385" max="5386" width="11.28515625" customWidth="1"/>
    <col min="5387" max="5387" width="8.42578125" customWidth="1"/>
    <col min="5388" max="5389" width="11.28515625" customWidth="1"/>
    <col min="5390" max="5390" width="8.42578125" customWidth="1"/>
    <col min="5391" max="5392" width="11.28515625" customWidth="1"/>
    <col min="5393" max="5393" width="8.42578125" customWidth="1"/>
    <col min="5394" max="5395" width="11.28515625" customWidth="1"/>
    <col min="5396" max="5396" width="8.42578125" customWidth="1"/>
    <col min="5397" max="5398" width="11.28515625" customWidth="1"/>
    <col min="5399" max="5399" width="8.42578125" customWidth="1"/>
    <col min="5400" max="5401" width="11.28515625" customWidth="1"/>
    <col min="5402" max="5402" width="8.42578125" customWidth="1"/>
    <col min="5403" max="5404" width="11.28515625" customWidth="1"/>
    <col min="5405" max="5405" width="8.42578125" customWidth="1"/>
    <col min="5406" max="5407" width="11.28515625" customWidth="1"/>
    <col min="5408" max="5408" width="8.42578125" customWidth="1"/>
    <col min="5409" max="5410" width="11.28515625" customWidth="1"/>
    <col min="5411" max="5411" width="8.42578125" customWidth="1"/>
    <col min="5412" max="5412" width="1.140625" customWidth="1"/>
    <col min="5636" max="5636" width="1.140625" customWidth="1"/>
    <col min="5637" max="5637" width="28.5703125" customWidth="1"/>
    <col min="5638" max="5639" width="11.28515625" customWidth="1"/>
    <col min="5640" max="5640" width="8.42578125" customWidth="1"/>
    <col min="5641" max="5642" width="11.28515625" customWidth="1"/>
    <col min="5643" max="5643" width="8.42578125" customWidth="1"/>
    <col min="5644" max="5645" width="11.28515625" customWidth="1"/>
    <col min="5646" max="5646" width="8.42578125" customWidth="1"/>
    <col min="5647" max="5648" width="11.28515625" customWidth="1"/>
    <col min="5649" max="5649" width="8.42578125" customWidth="1"/>
    <col min="5650" max="5651" width="11.28515625" customWidth="1"/>
    <col min="5652" max="5652" width="8.42578125" customWidth="1"/>
    <col min="5653" max="5654" width="11.28515625" customWidth="1"/>
    <col min="5655" max="5655" width="8.42578125" customWidth="1"/>
    <col min="5656" max="5657" width="11.28515625" customWidth="1"/>
    <col min="5658" max="5658" width="8.42578125" customWidth="1"/>
    <col min="5659" max="5660" width="11.28515625" customWidth="1"/>
    <col min="5661" max="5661" width="8.42578125" customWidth="1"/>
    <col min="5662" max="5663" width="11.28515625" customWidth="1"/>
    <col min="5664" max="5664" width="8.42578125" customWidth="1"/>
    <col min="5665" max="5666" width="11.28515625" customWidth="1"/>
    <col min="5667" max="5667" width="8.42578125" customWidth="1"/>
    <col min="5668" max="5668" width="1.140625" customWidth="1"/>
    <col min="5892" max="5892" width="1.140625" customWidth="1"/>
    <col min="5893" max="5893" width="28.5703125" customWidth="1"/>
    <col min="5894" max="5895" width="11.28515625" customWidth="1"/>
    <col min="5896" max="5896" width="8.42578125" customWidth="1"/>
    <col min="5897" max="5898" width="11.28515625" customWidth="1"/>
    <col min="5899" max="5899" width="8.42578125" customWidth="1"/>
    <col min="5900" max="5901" width="11.28515625" customWidth="1"/>
    <col min="5902" max="5902" width="8.42578125" customWidth="1"/>
    <col min="5903" max="5904" width="11.28515625" customWidth="1"/>
    <col min="5905" max="5905" width="8.42578125" customWidth="1"/>
    <col min="5906" max="5907" width="11.28515625" customWidth="1"/>
    <col min="5908" max="5908" width="8.42578125" customWidth="1"/>
    <col min="5909" max="5910" width="11.28515625" customWidth="1"/>
    <col min="5911" max="5911" width="8.42578125" customWidth="1"/>
    <col min="5912" max="5913" width="11.28515625" customWidth="1"/>
    <col min="5914" max="5914" width="8.42578125" customWidth="1"/>
    <col min="5915" max="5916" width="11.28515625" customWidth="1"/>
    <col min="5917" max="5917" width="8.42578125" customWidth="1"/>
    <col min="5918" max="5919" width="11.28515625" customWidth="1"/>
    <col min="5920" max="5920" width="8.42578125" customWidth="1"/>
    <col min="5921" max="5922" width="11.28515625" customWidth="1"/>
    <col min="5923" max="5923" width="8.42578125" customWidth="1"/>
    <col min="5924" max="5924" width="1.140625" customWidth="1"/>
    <col min="6148" max="6148" width="1.140625" customWidth="1"/>
    <col min="6149" max="6149" width="28.5703125" customWidth="1"/>
    <col min="6150" max="6151" width="11.28515625" customWidth="1"/>
    <col min="6152" max="6152" width="8.42578125" customWidth="1"/>
    <col min="6153" max="6154" width="11.28515625" customWidth="1"/>
    <col min="6155" max="6155" width="8.42578125" customWidth="1"/>
    <col min="6156" max="6157" width="11.28515625" customWidth="1"/>
    <col min="6158" max="6158" width="8.42578125" customWidth="1"/>
    <col min="6159" max="6160" width="11.28515625" customWidth="1"/>
    <col min="6161" max="6161" width="8.42578125" customWidth="1"/>
    <col min="6162" max="6163" width="11.28515625" customWidth="1"/>
    <col min="6164" max="6164" width="8.42578125" customWidth="1"/>
    <col min="6165" max="6166" width="11.28515625" customWidth="1"/>
    <col min="6167" max="6167" width="8.42578125" customWidth="1"/>
    <col min="6168" max="6169" width="11.28515625" customWidth="1"/>
    <col min="6170" max="6170" width="8.42578125" customWidth="1"/>
    <col min="6171" max="6172" width="11.28515625" customWidth="1"/>
    <col min="6173" max="6173" width="8.42578125" customWidth="1"/>
    <col min="6174" max="6175" width="11.28515625" customWidth="1"/>
    <col min="6176" max="6176" width="8.42578125" customWidth="1"/>
    <col min="6177" max="6178" width="11.28515625" customWidth="1"/>
    <col min="6179" max="6179" width="8.42578125" customWidth="1"/>
    <col min="6180" max="6180" width="1.140625" customWidth="1"/>
    <col min="6404" max="6404" width="1.140625" customWidth="1"/>
    <col min="6405" max="6405" width="28.5703125" customWidth="1"/>
    <col min="6406" max="6407" width="11.28515625" customWidth="1"/>
    <col min="6408" max="6408" width="8.42578125" customWidth="1"/>
    <col min="6409" max="6410" width="11.28515625" customWidth="1"/>
    <col min="6411" max="6411" width="8.42578125" customWidth="1"/>
    <col min="6412" max="6413" width="11.28515625" customWidth="1"/>
    <col min="6414" max="6414" width="8.42578125" customWidth="1"/>
    <col min="6415" max="6416" width="11.28515625" customWidth="1"/>
    <col min="6417" max="6417" width="8.42578125" customWidth="1"/>
    <col min="6418" max="6419" width="11.28515625" customWidth="1"/>
    <col min="6420" max="6420" width="8.42578125" customWidth="1"/>
    <col min="6421" max="6422" width="11.28515625" customWidth="1"/>
    <col min="6423" max="6423" width="8.42578125" customWidth="1"/>
    <col min="6424" max="6425" width="11.28515625" customWidth="1"/>
    <col min="6426" max="6426" width="8.42578125" customWidth="1"/>
    <col min="6427" max="6428" width="11.28515625" customWidth="1"/>
    <col min="6429" max="6429" width="8.42578125" customWidth="1"/>
    <col min="6430" max="6431" width="11.28515625" customWidth="1"/>
    <col min="6432" max="6432" width="8.42578125" customWidth="1"/>
    <col min="6433" max="6434" width="11.28515625" customWidth="1"/>
    <col min="6435" max="6435" width="8.42578125" customWidth="1"/>
    <col min="6436" max="6436" width="1.140625" customWidth="1"/>
    <col min="6660" max="6660" width="1.140625" customWidth="1"/>
    <col min="6661" max="6661" width="28.5703125" customWidth="1"/>
    <col min="6662" max="6663" width="11.28515625" customWidth="1"/>
    <col min="6664" max="6664" width="8.42578125" customWidth="1"/>
    <col min="6665" max="6666" width="11.28515625" customWidth="1"/>
    <col min="6667" max="6667" width="8.42578125" customWidth="1"/>
    <col min="6668" max="6669" width="11.28515625" customWidth="1"/>
    <col min="6670" max="6670" width="8.42578125" customWidth="1"/>
    <col min="6671" max="6672" width="11.28515625" customWidth="1"/>
    <col min="6673" max="6673" width="8.42578125" customWidth="1"/>
    <col min="6674" max="6675" width="11.28515625" customWidth="1"/>
    <col min="6676" max="6676" width="8.42578125" customWidth="1"/>
    <col min="6677" max="6678" width="11.28515625" customWidth="1"/>
    <col min="6679" max="6679" width="8.42578125" customWidth="1"/>
    <col min="6680" max="6681" width="11.28515625" customWidth="1"/>
    <col min="6682" max="6682" width="8.42578125" customWidth="1"/>
    <col min="6683" max="6684" width="11.28515625" customWidth="1"/>
    <col min="6685" max="6685" width="8.42578125" customWidth="1"/>
    <col min="6686" max="6687" width="11.28515625" customWidth="1"/>
    <col min="6688" max="6688" width="8.42578125" customWidth="1"/>
    <col min="6689" max="6690" width="11.28515625" customWidth="1"/>
    <col min="6691" max="6691" width="8.42578125" customWidth="1"/>
    <col min="6692" max="6692" width="1.140625" customWidth="1"/>
    <col min="6916" max="6916" width="1.140625" customWidth="1"/>
    <col min="6917" max="6917" width="28.5703125" customWidth="1"/>
    <col min="6918" max="6919" width="11.28515625" customWidth="1"/>
    <col min="6920" max="6920" width="8.42578125" customWidth="1"/>
    <col min="6921" max="6922" width="11.28515625" customWidth="1"/>
    <col min="6923" max="6923" width="8.42578125" customWidth="1"/>
    <col min="6924" max="6925" width="11.28515625" customWidth="1"/>
    <col min="6926" max="6926" width="8.42578125" customWidth="1"/>
    <col min="6927" max="6928" width="11.28515625" customWidth="1"/>
    <col min="6929" max="6929" width="8.42578125" customWidth="1"/>
    <col min="6930" max="6931" width="11.28515625" customWidth="1"/>
    <col min="6932" max="6932" width="8.42578125" customWidth="1"/>
    <col min="6933" max="6934" width="11.28515625" customWidth="1"/>
    <col min="6935" max="6935" width="8.42578125" customWidth="1"/>
    <col min="6936" max="6937" width="11.28515625" customWidth="1"/>
    <col min="6938" max="6938" width="8.42578125" customWidth="1"/>
    <col min="6939" max="6940" width="11.28515625" customWidth="1"/>
    <col min="6941" max="6941" width="8.42578125" customWidth="1"/>
    <col min="6942" max="6943" width="11.28515625" customWidth="1"/>
    <col min="6944" max="6944" width="8.42578125" customWidth="1"/>
    <col min="6945" max="6946" width="11.28515625" customWidth="1"/>
    <col min="6947" max="6947" width="8.42578125" customWidth="1"/>
    <col min="6948" max="6948" width="1.140625" customWidth="1"/>
    <col min="7172" max="7172" width="1.140625" customWidth="1"/>
    <col min="7173" max="7173" width="28.5703125" customWidth="1"/>
    <col min="7174" max="7175" width="11.28515625" customWidth="1"/>
    <col min="7176" max="7176" width="8.42578125" customWidth="1"/>
    <col min="7177" max="7178" width="11.28515625" customWidth="1"/>
    <col min="7179" max="7179" width="8.42578125" customWidth="1"/>
    <col min="7180" max="7181" width="11.28515625" customWidth="1"/>
    <col min="7182" max="7182" width="8.42578125" customWidth="1"/>
    <col min="7183" max="7184" width="11.28515625" customWidth="1"/>
    <col min="7185" max="7185" width="8.42578125" customWidth="1"/>
    <col min="7186" max="7187" width="11.28515625" customWidth="1"/>
    <col min="7188" max="7188" width="8.42578125" customWidth="1"/>
    <col min="7189" max="7190" width="11.28515625" customWidth="1"/>
    <col min="7191" max="7191" width="8.42578125" customWidth="1"/>
    <col min="7192" max="7193" width="11.28515625" customWidth="1"/>
    <col min="7194" max="7194" width="8.42578125" customWidth="1"/>
    <col min="7195" max="7196" width="11.28515625" customWidth="1"/>
    <col min="7197" max="7197" width="8.42578125" customWidth="1"/>
    <col min="7198" max="7199" width="11.28515625" customWidth="1"/>
    <col min="7200" max="7200" width="8.42578125" customWidth="1"/>
    <col min="7201" max="7202" width="11.28515625" customWidth="1"/>
    <col min="7203" max="7203" width="8.42578125" customWidth="1"/>
    <col min="7204" max="7204" width="1.140625" customWidth="1"/>
    <col min="7428" max="7428" width="1.140625" customWidth="1"/>
    <col min="7429" max="7429" width="28.5703125" customWidth="1"/>
    <col min="7430" max="7431" width="11.28515625" customWidth="1"/>
    <col min="7432" max="7432" width="8.42578125" customWidth="1"/>
    <col min="7433" max="7434" width="11.28515625" customWidth="1"/>
    <col min="7435" max="7435" width="8.42578125" customWidth="1"/>
    <col min="7436" max="7437" width="11.28515625" customWidth="1"/>
    <col min="7438" max="7438" width="8.42578125" customWidth="1"/>
    <col min="7439" max="7440" width="11.28515625" customWidth="1"/>
    <col min="7441" max="7441" width="8.42578125" customWidth="1"/>
    <col min="7442" max="7443" width="11.28515625" customWidth="1"/>
    <col min="7444" max="7444" width="8.42578125" customWidth="1"/>
    <col min="7445" max="7446" width="11.28515625" customWidth="1"/>
    <col min="7447" max="7447" width="8.42578125" customWidth="1"/>
    <col min="7448" max="7449" width="11.28515625" customWidth="1"/>
    <col min="7450" max="7450" width="8.42578125" customWidth="1"/>
    <col min="7451" max="7452" width="11.28515625" customWidth="1"/>
    <col min="7453" max="7453" width="8.42578125" customWidth="1"/>
    <col min="7454" max="7455" width="11.28515625" customWidth="1"/>
    <col min="7456" max="7456" width="8.42578125" customWidth="1"/>
    <col min="7457" max="7458" width="11.28515625" customWidth="1"/>
    <col min="7459" max="7459" width="8.42578125" customWidth="1"/>
    <col min="7460" max="7460" width="1.140625" customWidth="1"/>
    <col min="7684" max="7684" width="1.140625" customWidth="1"/>
    <col min="7685" max="7685" width="28.5703125" customWidth="1"/>
    <col min="7686" max="7687" width="11.28515625" customWidth="1"/>
    <col min="7688" max="7688" width="8.42578125" customWidth="1"/>
    <col min="7689" max="7690" width="11.28515625" customWidth="1"/>
    <col min="7691" max="7691" width="8.42578125" customWidth="1"/>
    <col min="7692" max="7693" width="11.28515625" customWidth="1"/>
    <col min="7694" max="7694" width="8.42578125" customWidth="1"/>
    <col min="7695" max="7696" width="11.28515625" customWidth="1"/>
    <col min="7697" max="7697" width="8.42578125" customWidth="1"/>
    <col min="7698" max="7699" width="11.28515625" customWidth="1"/>
    <col min="7700" max="7700" width="8.42578125" customWidth="1"/>
    <col min="7701" max="7702" width="11.28515625" customWidth="1"/>
    <col min="7703" max="7703" width="8.42578125" customWidth="1"/>
    <col min="7704" max="7705" width="11.28515625" customWidth="1"/>
    <col min="7706" max="7706" width="8.42578125" customWidth="1"/>
    <col min="7707" max="7708" width="11.28515625" customWidth="1"/>
    <col min="7709" max="7709" width="8.42578125" customWidth="1"/>
    <col min="7710" max="7711" width="11.28515625" customWidth="1"/>
    <col min="7712" max="7712" width="8.42578125" customWidth="1"/>
    <col min="7713" max="7714" width="11.28515625" customWidth="1"/>
    <col min="7715" max="7715" width="8.42578125" customWidth="1"/>
    <col min="7716" max="7716" width="1.140625" customWidth="1"/>
    <col min="7940" max="7940" width="1.140625" customWidth="1"/>
    <col min="7941" max="7941" width="28.5703125" customWidth="1"/>
    <col min="7942" max="7943" width="11.28515625" customWidth="1"/>
    <col min="7944" max="7944" width="8.42578125" customWidth="1"/>
    <col min="7945" max="7946" width="11.28515625" customWidth="1"/>
    <col min="7947" max="7947" width="8.42578125" customWidth="1"/>
    <col min="7948" max="7949" width="11.28515625" customWidth="1"/>
    <col min="7950" max="7950" width="8.42578125" customWidth="1"/>
    <col min="7951" max="7952" width="11.28515625" customWidth="1"/>
    <col min="7953" max="7953" width="8.42578125" customWidth="1"/>
    <col min="7954" max="7955" width="11.28515625" customWidth="1"/>
    <col min="7956" max="7956" width="8.42578125" customWidth="1"/>
    <col min="7957" max="7958" width="11.28515625" customWidth="1"/>
    <col min="7959" max="7959" width="8.42578125" customWidth="1"/>
    <col min="7960" max="7961" width="11.28515625" customWidth="1"/>
    <col min="7962" max="7962" width="8.42578125" customWidth="1"/>
    <col min="7963" max="7964" width="11.28515625" customWidth="1"/>
    <col min="7965" max="7965" width="8.42578125" customWidth="1"/>
    <col min="7966" max="7967" width="11.28515625" customWidth="1"/>
    <col min="7968" max="7968" width="8.42578125" customWidth="1"/>
    <col min="7969" max="7970" width="11.28515625" customWidth="1"/>
    <col min="7971" max="7971" width="8.42578125" customWidth="1"/>
    <col min="7972" max="7972" width="1.140625" customWidth="1"/>
    <col min="8196" max="8196" width="1.140625" customWidth="1"/>
    <col min="8197" max="8197" width="28.5703125" customWidth="1"/>
    <col min="8198" max="8199" width="11.28515625" customWidth="1"/>
    <col min="8200" max="8200" width="8.42578125" customWidth="1"/>
    <col min="8201" max="8202" width="11.28515625" customWidth="1"/>
    <col min="8203" max="8203" width="8.42578125" customWidth="1"/>
    <col min="8204" max="8205" width="11.28515625" customWidth="1"/>
    <col min="8206" max="8206" width="8.42578125" customWidth="1"/>
    <col min="8207" max="8208" width="11.28515625" customWidth="1"/>
    <col min="8209" max="8209" width="8.42578125" customWidth="1"/>
    <col min="8210" max="8211" width="11.28515625" customWidth="1"/>
    <col min="8212" max="8212" width="8.42578125" customWidth="1"/>
    <col min="8213" max="8214" width="11.28515625" customWidth="1"/>
    <col min="8215" max="8215" width="8.42578125" customWidth="1"/>
    <col min="8216" max="8217" width="11.28515625" customWidth="1"/>
    <col min="8218" max="8218" width="8.42578125" customWidth="1"/>
    <col min="8219" max="8220" width="11.28515625" customWidth="1"/>
    <col min="8221" max="8221" width="8.42578125" customWidth="1"/>
    <col min="8222" max="8223" width="11.28515625" customWidth="1"/>
    <col min="8224" max="8224" width="8.42578125" customWidth="1"/>
    <col min="8225" max="8226" width="11.28515625" customWidth="1"/>
    <col min="8227" max="8227" width="8.42578125" customWidth="1"/>
    <col min="8228" max="8228" width="1.140625" customWidth="1"/>
    <col min="8452" max="8452" width="1.140625" customWidth="1"/>
    <col min="8453" max="8453" width="28.5703125" customWidth="1"/>
    <col min="8454" max="8455" width="11.28515625" customWidth="1"/>
    <col min="8456" max="8456" width="8.42578125" customWidth="1"/>
    <col min="8457" max="8458" width="11.28515625" customWidth="1"/>
    <col min="8459" max="8459" width="8.42578125" customWidth="1"/>
    <col min="8460" max="8461" width="11.28515625" customWidth="1"/>
    <col min="8462" max="8462" width="8.42578125" customWidth="1"/>
    <col min="8463" max="8464" width="11.28515625" customWidth="1"/>
    <col min="8465" max="8465" width="8.42578125" customWidth="1"/>
    <col min="8466" max="8467" width="11.28515625" customWidth="1"/>
    <col min="8468" max="8468" width="8.42578125" customWidth="1"/>
    <col min="8469" max="8470" width="11.28515625" customWidth="1"/>
    <col min="8471" max="8471" width="8.42578125" customWidth="1"/>
    <col min="8472" max="8473" width="11.28515625" customWidth="1"/>
    <col min="8474" max="8474" width="8.42578125" customWidth="1"/>
    <col min="8475" max="8476" width="11.28515625" customWidth="1"/>
    <col min="8477" max="8477" width="8.42578125" customWidth="1"/>
    <col min="8478" max="8479" width="11.28515625" customWidth="1"/>
    <col min="8480" max="8480" width="8.42578125" customWidth="1"/>
    <col min="8481" max="8482" width="11.28515625" customWidth="1"/>
    <col min="8483" max="8483" width="8.42578125" customWidth="1"/>
    <col min="8484" max="8484" width="1.140625" customWidth="1"/>
    <col min="8708" max="8708" width="1.140625" customWidth="1"/>
    <col min="8709" max="8709" width="28.5703125" customWidth="1"/>
    <col min="8710" max="8711" width="11.28515625" customWidth="1"/>
    <col min="8712" max="8712" width="8.42578125" customWidth="1"/>
    <col min="8713" max="8714" width="11.28515625" customWidth="1"/>
    <col min="8715" max="8715" width="8.42578125" customWidth="1"/>
    <col min="8716" max="8717" width="11.28515625" customWidth="1"/>
    <col min="8718" max="8718" width="8.42578125" customWidth="1"/>
    <col min="8719" max="8720" width="11.28515625" customWidth="1"/>
    <col min="8721" max="8721" width="8.42578125" customWidth="1"/>
    <col min="8722" max="8723" width="11.28515625" customWidth="1"/>
    <col min="8724" max="8724" width="8.42578125" customWidth="1"/>
    <col min="8725" max="8726" width="11.28515625" customWidth="1"/>
    <col min="8727" max="8727" width="8.42578125" customWidth="1"/>
    <col min="8728" max="8729" width="11.28515625" customWidth="1"/>
    <col min="8730" max="8730" width="8.42578125" customWidth="1"/>
    <col min="8731" max="8732" width="11.28515625" customWidth="1"/>
    <col min="8733" max="8733" width="8.42578125" customWidth="1"/>
    <col min="8734" max="8735" width="11.28515625" customWidth="1"/>
    <col min="8736" max="8736" width="8.42578125" customWidth="1"/>
    <col min="8737" max="8738" width="11.28515625" customWidth="1"/>
    <col min="8739" max="8739" width="8.42578125" customWidth="1"/>
    <col min="8740" max="8740" width="1.140625" customWidth="1"/>
    <col min="8964" max="8964" width="1.140625" customWidth="1"/>
    <col min="8965" max="8965" width="28.5703125" customWidth="1"/>
    <col min="8966" max="8967" width="11.28515625" customWidth="1"/>
    <col min="8968" max="8968" width="8.42578125" customWidth="1"/>
    <col min="8969" max="8970" width="11.28515625" customWidth="1"/>
    <col min="8971" max="8971" width="8.42578125" customWidth="1"/>
    <col min="8972" max="8973" width="11.28515625" customWidth="1"/>
    <col min="8974" max="8974" width="8.42578125" customWidth="1"/>
    <col min="8975" max="8976" width="11.28515625" customWidth="1"/>
    <col min="8977" max="8977" width="8.42578125" customWidth="1"/>
    <col min="8978" max="8979" width="11.28515625" customWidth="1"/>
    <col min="8980" max="8980" width="8.42578125" customWidth="1"/>
    <col min="8981" max="8982" width="11.28515625" customWidth="1"/>
    <col min="8983" max="8983" width="8.42578125" customWidth="1"/>
    <col min="8984" max="8985" width="11.28515625" customWidth="1"/>
    <col min="8986" max="8986" width="8.42578125" customWidth="1"/>
    <col min="8987" max="8988" width="11.28515625" customWidth="1"/>
    <col min="8989" max="8989" width="8.42578125" customWidth="1"/>
    <col min="8990" max="8991" width="11.28515625" customWidth="1"/>
    <col min="8992" max="8992" width="8.42578125" customWidth="1"/>
    <col min="8993" max="8994" width="11.28515625" customWidth="1"/>
    <col min="8995" max="8995" width="8.42578125" customWidth="1"/>
    <col min="8996" max="8996" width="1.140625" customWidth="1"/>
    <col min="9220" max="9220" width="1.140625" customWidth="1"/>
    <col min="9221" max="9221" width="28.5703125" customWidth="1"/>
    <col min="9222" max="9223" width="11.28515625" customWidth="1"/>
    <col min="9224" max="9224" width="8.42578125" customWidth="1"/>
    <col min="9225" max="9226" width="11.28515625" customWidth="1"/>
    <col min="9227" max="9227" width="8.42578125" customWidth="1"/>
    <col min="9228" max="9229" width="11.28515625" customWidth="1"/>
    <col min="9230" max="9230" width="8.42578125" customWidth="1"/>
    <col min="9231" max="9232" width="11.28515625" customWidth="1"/>
    <col min="9233" max="9233" width="8.42578125" customWidth="1"/>
    <col min="9234" max="9235" width="11.28515625" customWidth="1"/>
    <col min="9236" max="9236" width="8.42578125" customWidth="1"/>
    <col min="9237" max="9238" width="11.28515625" customWidth="1"/>
    <col min="9239" max="9239" width="8.42578125" customWidth="1"/>
    <col min="9240" max="9241" width="11.28515625" customWidth="1"/>
    <col min="9242" max="9242" width="8.42578125" customWidth="1"/>
    <col min="9243" max="9244" width="11.28515625" customWidth="1"/>
    <col min="9245" max="9245" width="8.42578125" customWidth="1"/>
    <col min="9246" max="9247" width="11.28515625" customWidth="1"/>
    <col min="9248" max="9248" width="8.42578125" customWidth="1"/>
    <col min="9249" max="9250" width="11.28515625" customWidth="1"/>
    <col min="9251" max="9251" width="8.42578125" customWidth="1"/>
    <col min="9252" max="9252" width="1.140625" customWidth="1"/>
    <col min="9476" max="9476" width="1.140625" customWidth="1"/>
    <col min="9477" max="9477" width="28.5703125" customWidth="1"/>
    <col min="9478" max="9479" width="11.28515625" customWidth="1"/>
    <col min="9480" max="9480" width="8.42578125" customWidth="1"/>
    <col min="9481" max="9482" width="11.28515625" customWidth="1"/>
    <col min="9483" max="9483" width="8.42578125" customWidth="1"/>
    <col min="9484" max="9485" width="11.28515625" customWidth="1"/>
    <col min="9486" max="9486" width="8.42578125" customWidth="1"/>
    <col min="9487" max="9488" width="11.28515625" customWidth="1"/>
    <col min="9489" max="9489" width="8.42578125" customWidth="1"/>
    <col min="9490" max="9491" width="11.28515625" customWidth="1"/>
    <col min="9492" max="9492" width="8.42578125" customWidth="1"/>
    <col min="9493" max="9494" width="11.28515625" customWidth="1"/>
    <col min="9495" max="9495" width="8.42578125" customWidth="1"/>
    <col min="9496" max="9497" width="11.28515625" customWidth="1"/>
    <col min="9498" max="9498" width="8.42578125" customWidth="1"/>
    <col min="9499" max="9500" width="11.28515625" customWidth="1"/>
    <col min="9501" max="9501" width="8.42578125" customWidth="1"/>
    <col min="9502" max="9503" width="11.28515625" customWidth="1"/>
    <col min="9504" max="9504" width="8.42578125" customWidth="1"/>
    <col min="9505" max="9506" width="11.28515625" customWidth="1"/>
    <col min="9507" max="9507" width="8.42578125" customWidth="1"/>
    <col min="9508" max="9508" width="1.140625" customWidth="1"/>
    <col min="9732" max="9732" width="1.140625" customWidth="1"/>
    <col min="9733" max="9733" width="28.5703125" customWidth="1"/>
    <col min="9734" max="9735" width="11.28515625" customWidth="1"/>
    <col min="9736" max="9736" width="8.42578125" customWidth="1"/>
    <col min="9737" max="9738" width="11.28515625" customWidth="1"/>
    <col min="9739" max="9739" width="8.42578125" customWidth="1"/>
    <col min="9740" max="9741" width="11.28515625" customWidth="1"/>
    <col min="9742" max="9742" width="8.42578125" customWidth="1"/>
    <col min="9743" max="9744" width="11.28515625" customWidth="1"/>
    <col min="9745" max="9745" width="8.42578125" customWidth="1"/>
    <col min="9746" max="9747" width="11.28515625" customWidth="1"/>
    <col min="9748" max="9748" width="8.42578125" customWidth="1"/>
    <col min="9749" max="9750" width="11.28515625" customWidth="1"/>
    <col min="9751" max="9751" width="8.42578125" customWidth="1"/>
    <col min="9752" max="9753" width="11.28515625" customWidth="1"/>
    <col min="9754" max="9754" width="8.42578125" customWidth="1"/>
    <col min="9755" max="9756" width="11.28515625" customWidth="1"/>
    <col min="9757" max="9757" width="8.42578125" customWidth="1"/>
    <col min="9758" max="9759" width="11.28515625" customWidth="1"/>
    <col min="9760" max="9760" width="8.42578125" customWidth="1"/>
    <col min="9761" max="9762" width="11.28515625" customWidth="1"/>
    <col min="9763" max="9763" width="8.42578125" customWidth="1"/>
    <col min="9764" max="9764" width="1.140625" customWidth="1"/>
    <col min="9988" max="9988" width="1.140625" customWidth="1"/>
    <col min="9989" max="9989" width="28.5703125" customWidth="1"/>
    <col min="9990" max="9991" width="11.28515625" customWidth="1"/>
    <col min="9992" max="9992" width="8.42578125" customWidth="1"/>
    <col min="9993" max="9994" width="11.28515625" customWidth="1"/>
    <col min="9995" max="9995" width="8.42578125" customWidth="1"/>
    <col min="9996" max="9997" width="11.28515625" customWidth="1"/>
    <col min="9998" max="9998" width="8.42578125" customWidth="1"/>
    <col min="9999" max="10000" width="11.28515625" customWidth="1"/>
    <col min="10001" max="10001" width="8.42578125" customWidth="1"/>
    <col min="10002" max="10003" width="11.28515625" customWidth="1"/>
    <col min="10004" max="10004" width="8.42578125" customWidth="1"/>
    <col min="10005" max="10006" width="11.28515625" customWidth="1"/>
    <col min="10007" max="10007" width="8.42578125" customWidth="1"/>
    <col min="10008" max="10009" width="11.28515625" customWidth="1"/>
    <col min="10010" max="10010" width="8.42578125" customWidth="1"/>
    <col min="10011" max="10012" width="11.28515625" customWidth="1"/>
    <col min="10013" max="10013" width="8.42578125" customWidth="1"/>
    <col min="10014" max="10015" width="11.28515625" customWidth="1"/>
    <col min="10016" max="10016" width="8.42578125" customWidth="1"/>
    <col min="10017" max="10018" width="11.28515625" customWidth="1"/>
    <col min="10019" max="10019" width="8.42578125" customWidth="1"/>
    <col min="10020" max="10020" width="1.140625" customWidth="1"/>
    <col min="10244" max="10244" width="1.140625" customWidth="1"/>
    <col min="10245" max="10245" width="28.5703125" customWidth="1"/>
    <col min="10246" max="10247" width="11.28515625" customWidth="1"/>
    <col min="10248" max="10248" width="8.42578125" customWidth="1"/>
    <col min="10249" max="10250" width="11.28515625" customWidth="1"/>
    <col min="10251" max="10251" width="8.42578125" customWidth="1"/>
    <col min="10252" max="10253" width="11.28515625" customWidth="1"/>
    <col min="10254" max="10254" width="8.42578125" customWidth="1"/>
    <col min="10255" max="10256" width="11.28515625" customWidth="1"/>
    <col min="10257" max="10257" width="8.42578125" customWidth="1"/>
    <col min="10258" max="10259" width="11.28515625" customWidth="1"/>
    <col min="10260" max="10260" width="8.42578125" customWidth="1"/>
    <col min="10261" max="10262" width="11.28515625" customWidth="1"/>
    <col min="10263" max="10263" width="8.42578125" customWidth="1"/>
    <col min="10264" max="10265" width="11.28515625" customWidth="1"/>
    <col min="10266" max="10266" width="8.42578125" customWidth="1"/>
    <col min="10267" max="10268" width="11.28515625" customWidth="1"/>
    <col min="10269" max="10269" width="8.42578125" customWidth="1"/>
    <col min="10270" max="10271" width="11.28515625" customWidth="1"/>
    <col min="10272" max="10272" width="8.42578125" customWidth="1"/>
    <col min="10273" max="10274" width="11.28515625" customWidth="1"/>
    <col min="10275" max="10275" width="8.42578125" customWidth="1"/>
    <col min="10276" max="10276" width="1.140625" customWidth="1"/>
    <col min="10500" max="10500" width="1.140625" customWidth="1"/>
    <col min="10501" max="10501" width="28.5703125" customWidth="1"/>
    <col min="10502" max="10503" width="11.28515625" customWidth="1"/>
    <col min="10504" max="10504" width="8.42578125" customWidth="1"/>
    <col min="10505" max="10506" width="11.28515625" customWidth="1"/>
    <col min="10507" max="10507" width="8.42578125" customWidth="1"/>
    <col min="10508" max="10509" width="11.28515625" customWidth="1"/>
    <col min="10510" max="10510" width="8.42578125" customWidth="1"/>
    <col min="10511" max="10512" width="11.28515625" customWidth="1"/>
    <col min="10513" max="10513" width="8.42578125" customWidth="1"/>
    <col min="10514" max="10515" width="11.28515625" customWidth="1"/>
    <col min="10516" max="10516" width="8.42578125" customWidth="1"/>
    <col min="10517" max="10518" width="11.28515625" customWidth="1"/>
    <col min="10519" max="10519" width="8.42578125" customWidth="1"/>
    <col min="10520" max="10521" width="11.28515625" customWidth="1"/>
    <col min="10522" max="10522" width="8.42578125" customWidth="1"/>
    <col min="10523" max="10524" width="11.28515625" customWidth="1"/>
    <col min="10525" max="10525" width="8.42578125" customWidth="1"/>
    <col min="10526" max="10527" width="11.28515625" customWidth="1"/>
    <col min="10528" max="10528" width="8.42578125" customWidth="1"/>
    <col min="10529" max="10530" width="11.28515625" customWidth="1"/>
    <col min="10531" max="10531" width="8.42578125" customWidth="1"/>
    <col min="10532" max="10532" width="1.140625" customWidth="1"/>
    <col min="10756" max="10756" width="1.140625" customWidth="1"/>
    <col min="10757" max="10757" width="28.5703125" customWidth="1"/>
    <col min="10758" max="10759" width="11.28515625" customWidth="1"/>
    <col min="10760" max="10760" width="8.42578125" customWidth="1"/>
    <col min="10761" max="10762" width="11.28515625" customWidth="1"/>
    <col min="10763" max="10763" width="8.42578125" customWidth="1"/>
    <col min="10764" max="10765" width="11.28515625" customWidth="1"/>
    <col min="10766" max="10766" width="8.42578125" customWidth="1"/>
    <col min="10767" max="10768" width="11.28515625" customWidth="1"/>
    <col min="10769" max="10769" width="8.42578125" customWidth="1"/>
    <col min="10770" max="10771" width="11.28515625" customWidth="1"/>
    <col min="10772" max="10772" width="8.42578125" customWidth="1"/>
    <col min="10773" max="10774" width="11.28515625" customWidth="1"/>
    <col min="10775" max="10775" width="8.42578125" customWidth="1"/>
    <col min="10776" max="10777" width="11.28515625" customWidth="1"/>
    <col min="10778" max="10778" width="8.42578125" customWidth="1"/>
    <col min="10779" max="10780" width="11.28515625" customWidth="1"/>
    <col min="10781" max="10781" width="8.42578125" customWidth="1"/>
    <col min="10782" max="10783" width="11.28515625" customWidth="1"/>
    <col min="10784" max="10784" width="8.42578125" customWidth="1"/>
    <col min="10785" max="10786" width="11.28515625" customWidth="1"/>
    <col min="10787" max="10787" width="8.42578125" customWidth="1"/>
    <col min="10788" max="10788" width="1.140625" customWidth="1"/>
    <col min="11012" max="11012" width="1.140625" customWidth="1"/>
    <col min="11013" max="11013" width="28.5703125" customWidth="1"/>
    <col min="11014" max="11015" width="11.28515625" customWidth="1"/>
    <col min="11016" max="11016" width="8.42578125" customWidth="1"/>
    <col min="11017" max="11018" width="11.28515625" customWidth="1"/>
    <col min="11019" max="11019" width="8.42578125" customWidth="1"/>
    <col min="11020" max="11021" width="11.28515625" customWidth="1"/>
    <col min="11022" max="11022" width="8.42578125" customWidth="1"/>
    <col min="11023" max="11024" width="11.28515625" customWidth="1"/>
    <col min="11025" max="11025" width="8.42578125" customWidth="1"/>
    <col min="11026" max="11027" width="11.28515625" customWidth="1"/>
    <col min="11028" max="11028" width="8.42578125" customWidth="1"/>
    <col min="11029" max="11030" width="11.28515625" customWidth="1"/>
    <col min="11031" max="11031" width="8.42578125" customWidth="1"/>
    <col min="11032" max="11033" width="11.28515625" customWidth="1"/>
    <col min="11034" max="11034" width="8.42578125" customWidth="1"/>
    <col min="11035" max="11036" width="11.28515625" customWidth="1"/>
    <col min="11037" max="11037" width="8.42578125" customWidth="1"/>
    <col min="11038" max="11039" width="11.28515625" customWidth="1"/>
    <col min="11040" max="11040" width="8.42578125" customWidth="1"/>
    <col min="11041" max="11042" width="11.28515625" customWidth="1"/>
    <col min="11043" max="11043" width="8.42578125" customWidth="1"/>
    <col min="11044" max="11044" width="1.140625" customWidth="1"/>
    <col min="11268" max="11268" width="1.140625" customWidth="1"/>
    <col min="11269" max="11269" width="28.5703125" customWidth="1"/>
    <col min="11270" max="11271" width="11.28515625" customWidth="1"/>
    <col min="11272" max="11272" width="8.42578125" customWidth="1"/>
    <col min="11273" max="11274" width="11.28515625" customWidth="1"/>
    <col min="11275" max="11275" width="8.42578125" customWidth="1"/>
    <col min="11276" max="11277" width="11.28515625" customWidth="1"/>
    <col min="11278" max="11278" width="8.42578125" customWidth="1"/>
    <col min="11279" max="11280" width="11.28515625" customWidth="1"/>
    <col min="11281" max="11281" width="8.42578125" customWidth="1"/>
    <col min="11282" max="11283" width="11.28515625" customWidth="1"/>
    <col min="11284" max="11284" width="8.42578125" customWidth="1"/>
    <col min="11285" max="11286" width="11.28515625" customWidth="1"/>
    <col min="11287" max="11287" width="8.42578125" customWidth="1"/>
    <col min="11288" max="11289" width="11.28515625" customWidth="1"/>
    <col min="11290" max="11290" width="8.42578125" customWidth="1"/>
    <col min="11291" max="11292" width="11.28515625" customWidth="1"/>
    <col min="11293" max="11293" width="8.42578125" customWidth="1"/>
    <col min="11294" max="11295" width="11.28515625" customWidth="1"/>
    <col min="11296" max="11296" width="8.42578125" customWidth="1"/>
    <col min="11297" max="11298" width="11.28515625" customWidth="1"/>
    <col min="11299" max="11299" width="8.42578125" customWidth="1"/>
    <col min="11300" max="11300" width="1.140625" customWidth="1"/>
    <col min="11524" max="11524" width="1.140625" customWidth="1"/>
    <col min="11525" max="11525" width="28.5703125" customWidth="1"/>
    <col min="11526" max="11527" width="11.28515625" customWidth="1"/>
    <col min="11528" max="11528" width="8.42578125" customWidth="1"/>
    <col min="11529" max="11530" width="11.28515625" customWidth="1"/>
    <col min="11531" max="11531" width="8.42578125" customWidth="1"/>
    <col min="11532" max="11533" width="11.28515625" customWidth="1"/>
    <col min="11534" max="11534" width="8.42578125" customWidth="1"/>
    <col min="11535" max="11536" width="11.28515625" customWidth="1"/>
    <col min="11537" max="11537" width="8.42578125" customWidth="1"/>
    <col min="11538" max="11539" width="11.28515625" customWidth="1"/>
    <col min="11540" max="11540" width="8.42578125" customWidth="1"/>
    <col min="11541" max="11542" width="11.28515625" customWidth="1"/>
    <col min="11543" max="11543" width="8.42578125" customWidth="1"/>
    <col min="11544" max="11545" width="11.28515625" customWidth="1"/>
    <col min="11546" max="11546" width="8.42578125" customWidth="1"/>
    <col min="11547" max="11548" width="11.28515625" customWidth="1"/>
    <col min="11549" max="11549" width="8.42578125" customWidth="1"/>
    <col min="11550" max="11551" width="11.28515625" customWidth="1"/>
    <col min="11552" max="11552" width="8.42578125" customWidth="1"/>
    <col min="11553" max="11554" width="11.28515625" customWidth="1"/>
    <col min="11555" max="11555" width="8.42578125" customWidth="1"/>
    <col min="11556" max="11556" width="1.140625" customWidth="1"/>
    <col min="11780" max="11780" width="1.140625" customWidth="1"/>
    <col min="11781" max="11781" width="28.5703125" customWidth="1"/>
    <col min="11782" max="11783" width="11.28515625" customWidth="1"/>
    <col min="11784" max="11784" width="8.42578125" customWidth="1"/>
    <col min="11785" max="11786" width="11.28515625" customWidth="1"/>
    <col min="11787" max="11787" width="8.42578125" customWidth="1"/>
    <col min="11788" max="11789" width="11.28515625" customWidth="1"/>
    <col min="11790" max="11790" width="8.42578125" customWidth="1"/>
    <col min="11791" max="11792" width="11.28515625" customWidth="1"/>
    <col min="11793" max="11793" width="8.42578125" customWidth="1"/>
    <col min="11794" max="11795" width="11.28515625" customWidth="1"/>
    <col min="11796" max="11796" width="8.42578125" customWidth="1"/>
    <col min="11797" max="11798" width="11.28515625" customWidth="1"/>
    <col min="11799" max="11799" width="8.42578125" customWidth="1"/>
    <col min="11800" max="11801" width="11.28515625" customWidth="1"/>
    <col min="11802" max="11802" width="8.42578125" customWidth="1"/>
    <col min="11803" max="11804" width="11.28515625" customWidth="1"/>
    <col min="11805" max="11805" width="8.42578125" customWidth="1"/>
    <col min="11806" max="11807" width="11.28515625" customWidth="1"/>
    <col min="11808" max="11808" width="8.42578125" customWidth="1"/>
    <col min="11809" max="11810" width="11.28515625" customWidth="1"/>
    <col min="11811" max="11811" width="8.42578125" customWidth="1"/>
    <col min="11812" max="11812" width="1.140625" customWidth="1"/>
    <col min="12036" max="12036" width="1.140625" customWidth="1"/>
    <col min="12037" max="12037" width="28.5703125" customWidth="1"/>
    <col min="12038" max="12039" width="11.28515625" customWidth="1"/>
    <col min="12040" max="12040" width="8.42578125" customWidth="1"/>
    <col min="12041" max="12042" width="11.28515625" customWidth="1"/>
    <col min="12043" max="12043" width="8.42578125" customWidth="1"/>
    <col min="12044" max="12045" width="11.28515625" customWidth="1"/>
    <col min="12046" max="12046" width="8.42578125" customWidth="1"/>
    <col min="12047" max="12048" width="11.28515625" customWidth="1"/>
    <col min="12049" max="12049" width="8.42578125" customWidth="1"/>
    <col min="12050" max="12051" width="11.28515625" customWidth="1"/>
    <col min="12052" max="12052" width="8.42578125" customWidth="1"/>
    <col min="12053" max="12054" width="11.28515625" customWidth="1"/>
    <col min="12055" max="12055" width="8.42578125" customWidth="1"/>
    <col min="12056" max="12057" width="11.28515625" customWidth="1"/>
    <col min="12058" max="12058" width="8.42578125" customWidth="1"/>
    <col min="12059" max="12060" width="11.28515625" customWidth="1"/>
    <col min="12061" max="12061" width="8.42578125" customWidth="1"/>
    <col min="12062" max="12063" width="11.28515625" customWidth="1"/>
    <col min="12064" max="12064" width="8.42578125" customWidth="1"/>
    <col min="12065" max="12066" width="11.28515625" customWidth="1"/>
    <col min="12067" max="12067" width="8.42578125" customWidth="1"/>
    <col min="12068" max="12068" width="1.140625" customWidth="1"/>
    <col min="12292" max="12292" width="1.140625" customWidth="1"/>
    <col min="12293" max="12293" width="28.5703125" customWidth="1"/>
    <col min="12294" max="12295" width="11.28515625" customWidth="1"/>
    <col min="12296" max="12296" width="8.42578125" customWidth="1"/>
    <col min="12297" max="12298" width="11.28515625" customWidth="1"/>
    <col min="12299" max="12299" width="8.42578125" customWidth="1"/>
    <col min="12300" max="12301" width="11.28515625" customWidth="1"/>
    <col min="12302" max="12302" width="8.42578125" customWidth="1"/>
    <col min="12303" max="12304" width="11.28515625" customWidth="1"/>
    <col min="12305" max="12305" width="8.42578125" customWidth="1"/>
    <col min="12306" max="12307" width="11.28515625" customWidth="1"/>
    <col min="12308" max="12308" width="8.42578125" customWidth="1"/>
    <col min="12309" max="12310" width="11.28515625" customWidth="1"/>
    <col min="12311" max="12311" width="8.42578125" customWidth="1"/>
    <col min="12312" max="12313" width="11.28515625" customWidth="1"/>
    <col min="12314" max="12314" width="8.42578125" customWidth="1"/>
    <col min="12315" max="12316" width="11.28515625" customWidth="1"/>
    <col min="12317" max="12317" width="8.42578125" customWidth="1"/>
    <col min="12318" max="12319" width="11.28515625" customWidth="1"/>
    <col min="12320" max="12320" width="8.42578125" customWidth="1"/>
    <col min="12321" max="12322" width="11.28515625" customWidth="1"/>
    <col min="12323" max="12323" width="8.42578125" customWidth="1"/>
    <col min="12324" max="12324" width="1.140625" customWidth="1"/>
    <col min="12548" max="12548" width="1.140625" customWidth="1"/>
    <col min="12549" max="12549" width="28.5703125" customWidth="1"/>
    <col min="12550" max="12551" width="11.28515625" customWidth="1"/>
    <col min="12552" max="12552" width="8.42578125" customWidth="1"/>
    <col min="12553" max="12554" width="11.28515625" customWidth="1"/>
    <col min="12555" max="12555" width="8.42578125" customWidth="1"/>
    <col min="12556" max="12557" width="11.28515625" customWidth="1"/>
    <col min="12558" max="12558" width="8.42578125" customWidth="1"/>
    <col min="12559" max="12560" width="11.28515625" customWidth="1"/>
    <col min="12561" max="12561" width="8.42578125" customWidth="1"/>
    <col min="12562" max="12563" width="11.28515625" customWidth="1"/>
    <col min="12564" max="12564" width="8.42578125" customWidth="1"/>
    <col min="12565" max="12566" width="11.28515625" customWidth="1"/>
    <col min="12567" max="12567" width="8.42578125" customWidth="1"/>
    <col min="12568" max="12569" width="11.28515625" customWidth="1"/>
    <col min="12570" max="12570" width="8.42578125" customWidth="1"/>
    <col min="12571" max="12572" width="11.28515625" customWidth="1"/>
    <col min="12573" max="12573" width="8.42578125" customWidth="1"/>
    <col min="12574" max="12575" width="11.28515625" customWidth="1"/>
    <col min="12576" max="12576" width="8.42578125" customWidth="1"/>
    <col min="12577" max="12578" width="11.28515625" customWidth="1"/>
    <col min="12579" max="12579" width="8.42578125" customWidth="1"/>
    <col min="12580" max="12580" width="1.140625" customWidth="1"/>
    <col min="12804" max="12804" width="1.140625" customWidth="1"/>
    <col min="12805" max="12805" width="28.5703125" customWidth="1"/>
    <col min="12806" max="12807" width="11.28515625" customWidth="1"/>
    <col min="12808" max="12808" width="8.42578125" customWidth="1"/>
    <col min="12809" max="12810" width="11.28515625" customWidth="1"/>
    <col min="12811" max="12811" width="8.42578125" customWidth="1"/>
    <col min="12812" max="12813" width="11.28515625" customWidth="1"/>
    <col min="12814" max="12814" width="8.42578125" customWidth="1"/>
    <col min="12815" max="12816" width="11.28515625" customWidth="1"/>
    <col min="12817" max="12817" width="8.42578125" customWidth="1"/>
    <col min="12818" max="12819" width="11.28515625" customWidth="1"/>
    <col min="12820" max="12820" width="8.42578125" customWidth="1"/>
    <col min="12821" max="12822" width="11.28515625" customWidth="1"/>
    <col min="12823" max="12823" width="8.42578125" customWidth="1"/>
    <col min="12824" max="12825" width="11.28515625" customWidth="1"/>
    <col min="12826" max="12826" width="8.42578125" customWidth="1"/>
    <col min="12827" max="12828" width="11.28515625" customWidth="1"/>
    <col min="12829" max="12829" width="8.42578125" customWidth="1"/>
    <col min="12830" max="12831" width="11.28515625" customWidth="1"/>
    <col min="12832" max="12832" width="8.42578125" customWidth="1"/>
    <col min="12833" max="12834" width="11.28515625" customWidth="1"/>
    <col min="12835" max="12835" width="8.42578125" customWidth="1"/>
    <col min="12836" max="12836" width="1.140625" customWidth="1"/>
    <col min="13060" max="13060" width="1.140625" customWidth="1"/>
    <col min="13061" max="13061" width="28.5703125" customWidth="1"/>
    <col min="13062" max="13063" width="11.28515625" customWidth="1"/>
    <col min="13064" max="13064" width="8.42578125" customWidth="1"/>
    <col min="13065" max="13066" width="11.28515625" customWidth="1"/>
    <col min="13067" max="13067" width="8.42578125" customWidth="1"/>
    <col min="13068" max="13069" width="11.28515625" customWidth="1"/>
    <col min="13070" max="13070" width="8.42578125" customWidth="1"/>
    <col min="13071" max="13072" width="11.28515625" customWidth="1"/>
    <col min="13073" max="13073" width="8.42578125" customWidth="1"/>
    <col min="13074" max="13075" width="11.28515625" customWidth="1"/>
    <col min="13076" max="13076" width="8.42578125" customWidth="1"/>
    <col min="13077" max="13078" width="11.28515625" customWidth="1"/>
    <col min="13079" max="13079" width="8.42578125" customWidth="1"/>
    <col min="13080" max="13081" width="11.28515625" customWidth="1"/>
    <col min="13082" max="13082" width="8.42578125" customWidth="1"/>
    <col min="13083" max="13084" width="11.28515625" customWidth="1"/>
    <col min="13085" max="13085" width="8.42578125" customWidth="1"/>
    <col min="13086" max="13087" width="11.28515625" customWidth="1"/>
    <col min="13088" max="13088" width="8.42578125" customWidth="1"/>
    <col min="13089" max="13090" width="11.28515625" customWidth="1"/>
    <col min="13091" max="13091" width="8.42578125" customWidth="1"/>
    <col min="13092" max="13092" width="1.140625" customWidth="1"/>
    <col min="13316" max="13316" width="1.140625" customWidth="1"/>
    <col min="13317" max="13317" width="28.5703125" customWidth="1"/>
    <col min="13318" max="13319" width="11.28515625" customWidth="1"/>
    <col min="13320" max="13320" width="8.42578125" customWidth="1"/>
    <col min="13321" max="13322" width="11.28515625" customWidth="1"/>
    <col min="13323" max="13323" width="8.42578125" customWidth="1"/>
    <col min="13324" max="13325" width="11.28515625" customWidth="1"/>
    <col min="13326" max="13326" width="8.42578125" customWidth="1"/>
    <col min="13327" max="13328" width="11.28515625" customWidth="1"/>
    <col min="13329" max="13329" width="8.42578125" customWidth="1"/>
    <col min="13330" max="13331" width="11.28515625" customWidth="1"/>
    <col min="13332" max="13332" width="8.42578125" customWidth="1"/>
    <col min="13333" max="13334" width="11.28515625" customWidth="1"/>
    <col min="13335" max="13335" width="8.42578125" customWidth="1"/>
    <col min="13336" max="13337" width="11.28515625" customWidth="1"/>
    <col min="13338" max="13338" width="8.42578125" customWidth="1"/>
    <col min="13339" max="13340" width="11.28515625" customWidth="1"/>
    <col min="13341" max="13341" width="8.42578125" customWidth="1"/>
    <col min="13342" max="13343" width="11.28515625" customWidth="1"/>
    <col min="13344" max="13344" width="8.42578125" customWidth="1"/>
    <col min="13345" max="13346" width="11.28515625" customWidth="1"/>
    <col min="13347" max="13347" width="8.42578125" customWidth="1"/>
    <col min="13348" max="13348" width="1.140625" customWidth="1"/>
    <col min="13572" max="13572" width="1.140625" customWidth="1"/>
    <col min="13573" max="13573" width="28.5703125" customWidth="1"/>
    <col min="13574" max="13575" width="11.28515625" customWidth="1"/>
    <col min="13576" max="13576" width="8.42578125" customWidth="1"/>
    <col min="13577" max="13578" width="11.28515625" customWidth="1"/>
    <col min="13579" max="13579" width="8.42578125" customWidth="1"/>
    <col min="13580" max="13581" width="11.28515625" customWidth="1"/>
    <col min="13582" max="13582" width="8.42578125" customWidth="1"/>
    <col min="13583" max="13584" width="11.28515625" customWidth="1"/>
    <col min="13585" max="13585" width="8.42578125" customWidth="1"/>
    <col min="13586" max="13587" width="11.28515625" customWidth="1"/>
    <col min="13588" max="13588" width="8.42578125" customWidth="1"/>
    <col min="13589" max="13590" width="11.28515625" customWidth="1"/>
    <col min="13591" max="13591" width="8.42578125" customWidth="1"/>
    <col min="13592" max="13593" width="11.28515625" customWidth="1"/>
    <col min="13594" max="13594" width="8.42578125" customWidth="1"/>
    <col min="13595" max="13596" width="11.28515625" customWidth="1"/>
    <col min="13597" max="13597" width="8.42578125" customWidth="1"/>
    <col min="13598" max="13599" width="11.28515625" customWidth="1"/>
    <col min="13600" max="13600" width="8.42578125" customWidth="1"/>
    <col min="13601" max="13602" width="11.28515625" customWidth="1"/>
    <col min="13603" max="13603" width="8.42578125" customWidth="1"/>
    <col min="13604" max="13604" width="1.140625" customWidth="1"/>
    <col min="13828" max="13828" width="1.140625" customWidth="1"/>
    <col min="13829" max="13829" width="28.5703125" customWidth="1"/>
    <col min="13830" max="13831" width="11.28515625" customWidth="1"/>
    <col min="13832" max="13832" width="8.42578125" customWidth="1"/>
    <col min="13833" max="13834" width="11.28515625" customWidth="1"/>
    <col min="13835" max="13835" width="8.42578125" customWidth="1"/>
    <col min="13836" max="13837" width="11.28515625" customWidth="1"/>
    <col min="13838" max="13838" width="8.42578125" customWidth="1"/>
    <col min="13839" max="13840" width="11.28515625" customWidth="1"/>
    <col min="13841" max="13841" width="8.42578125" customWidth="1"/>
    <col min="13842" max="13843" width="11.28515625" customWidth="1"/>
    <col min="13844" max="13844" width="8.42578125" customWidth="1"/>
    <col min="13845" max="13846" width="11.28515625" customWidth="1"/>
    <col min="13847" max="13847" width="8.42578125" customWidth="1"/>
    <col min="13848" max="13849" width="11.28515625" customWidth="1"/>
    <col min="13850" max="13850" width="8.42578125" customWidth="1"/>
    <col min="13851" max="13852" width="11.28515625" customWidth="1"/>
    <col min="13853" max="13853" width="8.42578125" customWidth="1"/>
    <col min="13854" max="13855" width="11.28515625" customWidth="1"/>
    <col min="13856" max="13856" width="8.42578125" customWidth="1"/>
    <col min="13857" max="13858" width="11.28515625" customWidth="1"/>
    <col min="13859" max="13859" width="8.42578125" customWidth="1"/>
    <col min="13860" max="13860" width="1.140625" customWidth="1"/>
    <col min="14084" max="14084" width="1.140625" customWidth="1"/>
    <col min="14085" max="14085" width="28.5703125" customWidth="1"/>
    <col min="14086" max="14087" width="11.28515625" customWidth="1"/>
    <col min="14088" max="14088" width="8.42578125" customWidth="1"/>
    <col min="14089" max="14090" width="11.28515625" customWidth="1"/>
    <col min="14091" max="14091" width="8.42578125" customWidth="1"/>
    <col min="14092" max="14093" width="11.28515625" customWidth="1"/>
    <col min="14094" max="14094" width="8.42578125" customWidth="1"/>
    <col min="14095" max="14096" width="11.28515625" customWidth="1"/>
    <col min="14097" max="14097" width="8.42578125" customWidth="1"/>
    <col min="14098" max="14099" width="11.28515625" customWidth="1"/>
    <col min="14100" max="14100" width="8.42578125" customWidth="1"/>
    <col min="14101" max="14102" width="11.28515625" customWidth="1"/>
    <col min="14103" max="14103" width="8.42578125" customWidth="1"/>
    <col min="14104" max="14105" width="11.28515625" customWidth="1"/>
    <col min="14106" max="14106" width="8.42578125" customWidth="1"/>
    <col min="14107" max="14108" width="11.28515625" customWidth="1"/>
    <col min="14109" max="14109" width="8.42578125" customWidth="1"/>
    <col min="14110" max="14111" width="11.28515625" customWidth="1"/>
    <col min="14112" max="14112" width="8.42578125" customWidth="1"/>
    <col min="14113" max="14114" width="11.28515625" customWidth="1"/>
    <col min="14115" max="14115" width="8.42578125" customWidth="1"/>
    <col min="14116" max="14116" width="1.140625" customWidth="1"/>
    <col min="14340" max="14340" width="1.140625" customWidth="1"/>
    <col min="14341" max="14341" width="28.5703125" customWidth="1"/>
    <col min="14342" max="14343" width="11.28515625" customWidth="1"/>
    <col min="14344" max="14344" width="8.42578125" customWidth="1"/>
    <col min="14345" max="14346" width="11.28515625" customWidth="1"/>
    <col min="14347" max="14347" width="8.42578125" customWidth="1"/>
    <col min="14348" max="14349" width="11.28515625" customWidth="1"/>
    <col min="14350" max="14350" width="8.42578125" customWidth="1"/>
    <col min="14351" max="14352" width="11.28515625" customWidth="1"/>
    <col min="14353" max="14353" width="8.42578125" customWidth="1"/>
    <col min="14354" max="14355" width="11.28515625" customWidth="1"/>
    <col min="14356" max="14356" width="8.42578125" customWidth="1"/>
    <col min="14357" max="14358" width="11.28515625" customWidth="1"/>
    <col min="14359" max="14359" width="8.42578125" customWidth="1"/>
    <col min="14360" max="14361" width="11.28515625" customWidth="1"/>
    <col min="14362" max="14362" width="8.42578125" customWidth="1"/>
    <col min="14363" max="14364" width="11.28515625" customWidth="1"/>
    <col min="14365" max="14365" width="8.42578125" customWidth="1"/>
    <col min="14366" max="14367" width="11.28515625" customWidth="1"/>
    <col min="14368" max="14368" width="8.42578125" customWidth="1"/>
    <col min="14369" max="14370" width="11.28515625" customWidth="1"/>
    <col min="14371" max="14371" width="8.42578125" customWidth="1"/>
    <col min="14372" max="14372" width="1.140625" customWidth="1"/>
    <col min="14596" max="14596" width="1.140625" customWidth="1"/>
    <col min="14597" max="14597" width="28.5703125" customWidth="1"/>
    <col min="14598" max="14599" width="11.28515625" customWidth="1"/>
    <col min="14600" max="14600" width="8.42578125" customWidth="1"/>
    <col min="14601" max="14602" width="11.28515625" customWidth="1"/>
    <col min="14603" max="14603" width="8.42578125" customWidth="1"/>
    <col min="14604" max="14605" width="11.28515625" customWidth="1"/>
    <col min="14606" max="14606" width="8.42578125" customWidth="1"/>
    <col min="14607" max="14608" width="11.28515625" customWidth="1"/>
    <col min="14609" max="14609" width="8.42578125" customWidth="1"/>
    <col min="14610" max="14611" width="11.28515625" customWidth="1"/>
    <col min="14612" max="14612" width="8.42578125" customWidth="1"/>
    <col min="14613" max="14614" width="11.28515625" customWidth="1"/>
    <col min="14615" max="14615" width="8.42578125" customWidth="1"/>
    <col min="14616" max="14617" width="11.28515625" customWidth="1"/>
    <col min="14618" max="14618" width="8.42578125" customWidth="1"/>
    <col min="14619" max="14620" width="11.28515625" customWidth="1"/>
    <col min="14621" max="14621" width="8.42578125" customWidth="1"/>
    <col min="14622" max="14623" width="11.28515625" customWidth="1"/>
    <col min="14624" max="14624" width="8.42578125" customWidth="1"/>
    <col min="14625" max="14626" width="11.28515625" customWidth="1"/>
    <col min="14627" max="14627" width="8.42578125" customWidth="1"/>
    <col min="14628" max="14628" width="1.140625" customWidth="1"/>
    <col min="14852" max="14852" width="1.140625" customWidth="1"/>
    <col min="14853" max="14853" width="28.5703125" customWidth="1"/>
    <col min="14854" max="14855" width="11.28515625" customWidth="1"/>
    <col min="14856" max="14856" width="8.42578125" customWidth="1"/>
    <col min="14857" max="14858" width="11.28515625" customWidth="1"/>
    <col min="14859" max="14859" width="8.42578125" customWidth="1"/>
    <col min="14860" max="14861" width="11.28515625" customWidth="1"/>
    <col min="14862" max="14862" width="8.42578125" customWidth="1"/>
    <col min="14863" max="14864" width="11.28515625" customWidth="1"/>
    <col min="14865" max="14865" width="8.42578125" customWidth="1"/>
    <col min="14866" max="14867" width="11.28515625" customWidth="1"/>
    <col min="14868" max="14868" width="8.42578125" customWidth="1"/>
    <col min="14869" max="14870" width="11.28515625" customWidth="1"/>
    <col min="14871" max="14871" width="8.42578125" customWidth="1"/>
    <col min="14872" max="14873" width="11.28515625" customWidth="1"/>
    <col min="14874" max="14874" width="8.42578125" customWidth="1"/>
    <col min="14875" max="14876" width="11.28515625" customWidth="1"/>
    <col min="14877" max="14877" width="8.42578125" customWidth="1"/>
    <col min="14878" max="14879" width="11.28515625" customWidth="1"/>
    <col min="14880" max="14880" width="8.42578125" customWidth="1"/>
    <col min="14881" max="14882" width="11.28515625" customWidth="1"/>
    <col min="14883" max="14883" width="8.42578125" customWidth="1"/>
    <col min="14884" max="14884" width="1.140625" customWidth="1"/>
    <col min="15108" max="15108" width="1.140625" customWidth="1"/>
    <col min="15109" max="15109" width="28.5703125" customWidth="1"/>
    <col min="15110" max="15111" width="11.28515625" customWidth="1"/>
    <col min="15112" max="15112" width="8.42578125" customWidth="1"/>
    <col min="15113" max="15114" width="11.28515625" customWidth="1"/>
    <col min="15115" max="15115" width="8.42578125" customWidth="1"/>
    <col min="15116" max="15117" width="11.28515625" customWidth="1"/>
    <col min="15118" max="15118" width="8.42578125" customWidth="1"/>
    <col min="15119" max="15120" width="11.28515625" customWidth="1"/>
    <col min="15121" max="15121" width="8.42578125" customWidth="1"/>
    <col min="15122" max="15123" width="11.28515625" customWidth="1"/>
    <col min="15124" max="15124" width="8.42578125" customWidth="1"/>
    <col min="15125" max="15126" width="11.28515625" customWidth="1"/>
    <col min="15127" max="15127" width="8.42578125" customWidth="1"/>
    <col min="15128" max="15129" width="11.28515625" customWidth="1"/>
    <col min="15130" max="15130" width="8.42578125" customWidth="1"/>
    <col min="15131" max="15132" width="11.28515625" customWidth="1"/>
    <col min="15133" max="15133" width="8.42578125" customWidth="1"/>
    <col min="15134" max="15135" width="11.28515625" customWidth="1"/>
    <col min="15136" max="15136" width="8.42578125" customWidth="1"/>
    <col min="15137" max="15138" width="11.28515625" customWidth="1"/>
    <col min="15139" max="15139" width="8.42578125" customWidth="1"/>
    <col min="15140" max="15140" width="1.140625" customWidth="1"/>
    <col min="15364" max="15364" width="1.140625" customWidth="1"/>
    <col min="15365" max="15365" width="28.5703125" customWidth="1"/>
    <col min="15366" max="15367" width="11.28515625" customWidth="1"/>
    <col min="15368" max="15368" width="8.42578125" customWidth="1"/>
    <col min="15369" max="15370" width="11.28515625" customWidth="1"/>
    <col min="15371" max="15371" width="8.42578125" customWidth="1"/>
    <col min="15372" max="15373" width="11.28515625" customWidth="1"/>
    <col min="15374" max="15374" width="8.42578125" customWidth="1"/>
    <col min="15375" max="15376" width="11.28515625" customWidth="1"/>
    <col min="15377" max="15377" width="8.42578125" customWidth="1"/>
    <col min="15378" max="15379" width="11.28515625" customWidth="1"/>
    <col min="15380" max="15380" width="8.42578125" customWidth="1"/>
    <col min="15381" max="15382" width="11.28515625" customWidth="1"/>
    <col min="15383" max="15383" width="8.42578125" customWidth="1"/>
    <col min="15384" max="15385" width="11.28515625" customWidth="1"/>
    <col min="15386" max="15386" width="8.42578125" customWidth="1"/>
    <col min="15387" max="15388" width="11.28515625" customWidth="1"/>
    <col min="15389" max="15389" width="8.42578125" customWidth="1"/>
    <col min="15390" max="15391" width="11.28515625" customWidth="1"/>
    <col min="15392" max="15392" width="8.42578125" customWidth="1"/>
    <col min="15393" max="15394" width="11.28515625" customWidth="1"/>
    <col min="15395" max="15395" width="8.42578125" customWidth="1"/>
    <col min="15396" max="15396" width="1.140625" customWidth="1"/>
    <col min="15620" max="15620" width="1.140625" customWidth="1"/>
    <col min="15621" max="15621" width="28.5703125" customWidth="1"/>
    <col min="15622" max="15623" width="11.28515625" customWidth="1"/>
    <col min="15624" max="15624" width="8.42578125" customWidth="1"/>
    <col min="15625" max="15626" width="11.28515625" customWidth="1"/>
    <col min="15627" max="15627" width="8.42578125" customWidth="1"/>
    <col min="15628" max="15629" width="11.28515625" customWidth="1"/>
    <col min="15630" max="15630" width="8.42578125" customWidth="1"/>
    <col min="15631" max="15632" width="11.28515625" customWidth="1"/>
    <col min="15633" max="15633" width="8.42578125" customWidth="1"/>
    <col min="15634" max="15635" width="11.28515625" customWidth="1"/>
    <col min="15636" max="15636" width="8.42578125" customWidth="1"/>
    <col min="15637" max="15638" width="11.28515625" customWidth="1"/>
    <col min="15639" max="15639" width="8.42578125" customWidth="1"/>
    <col min="15640" max="15641" width="11.28515625" customWidth="1"/>
    <col min="15642" max="15642" width="8.42578125" customWidth="1"/>
    <col min="15643" max="15644" width="11.28515625" customWidth="1"/>
    <col min="15645" max="15645" width="8.42578125" customWidth="1"/>
    <col min="15646" max="15647" width="11.28515625" customWidth="1"/>
    <col min="15648" max="15648" width="8.42578125" customWidth="1"/>
    <col min="15649" max="15650" width="11.28515625" customWidth="1"/>
    <col min="15651" max="15651" width="8.42578125" customWidth="1"/>
    <col min="15652" max="15652" width="1.140625" customWidth="1"/>
    <col min="15876" max="15876" width="1.140625" customWidth="1"/>
    <col min="15877" max="15877" width="28.5703125" customWidth="1"/>
    <col min="15878" max="15879" width="11.28515625" customWidth="1"/>
    <col min="15880" max="15880" width="8.42578125" customWidth="1"/>
    <col min="15881" max="15882" width="11.28515625" customWidth="1"/>
    <col min="15883" max="15883" width="8.42578125" customWidth="1"/>
    <col min="15884" max="15885" width="11.28515625" customWidth="1"/>
    <col min="15886" max="15886" width="8.42578125" customWidth="1"/>
    <col min="15887" max="15888" width="11.28515625" customWidth="1"/>
    <col min="15889" max="15889" width="8.42578125" customWidth="1"/>
    <col min="15890" max="15891" width="11.28515625" customWidth="1"/>
    <col min="15892" max="15892" width="8.42578125" customWidth="1"/>
    <col min="15893" max="15894" width="11.28515625" customWidth="1"/>
    <col min="15895" max="15895" width="8.42578125" customWidth="1"/>
    <col min="15896" max="15897" width="11.28515625" customWidth="1"/>
    <col min="15898" max="15898" width="8.42578125" customWidth="1"/>
    <col min="15899" max="15900" width="11.28515625" customWidth="1"/>
    <col min="15901" max="15901" width="8.42578125" customWidth="1"/>
    <col min="15902" max="15903" width="11.28515625" customWidth="1"/>
    <col min="15904" max="15904" width="8.42578125" customWidth="1"/>
    <col min="15905" max="15906" width="11.28515625" customWidth="1"/>
    <col min="15907" max="15907" width="8.42578125" customWidth="1"/>
    <col min="15908" max="15908" width="1.140625" customWidth="1"/>
    <col min="16132" max="16132" width="1.140625" customWidth="1"/>
    <col min="16133" max="16133" width="28.5703125" customWidth="1"/>
    <col min="16134" max="16135" width="11.28515625" customWidth="1"/>
    <col min="16136" max="16136" width="8.42578125" customWidth="1"/>
    <col min="16137" max="16138" width="11.28515625" customWidth="1"/>
    <col min="16139" max="16139" width="8.42578125" customWidth="1"/>
    <col min="16140" max="16141" width="11.28515625" customWidth="1"/>
    <col min="16142" max="16142" width="8.42578125" customWidth="1"/>
    <col min="16143" max="16144" width="11.28515625" customWidth="1"/>
    <col min="16145" max="16145" width="8.42578125" customWidth="1"/>
    <col min="16146" max="16147" width="11.28515625" customWidth="1"/>
    <col min="16148" max="16148" width="8.42578125" customWidth="1"/>
    <col min="16149" max="16150" width="11.28515625" customWidth="1"/>
    <col min="16151" max="16151" width="8.42578125" customWidth="1"/>
    <col min="16152" max="16153" width="11.28515625" customWidth="1"/>
    <col min="16154" max="16154" width="8.42578125" customWidth="1"/>
    <col min="16155" max="16156" width="11.28515625" customWidth="1"/>
    <col min="16157" max="16157" width="8.42578125" customWidth="1"/>
    <col min="16158" max="16159" width="11.28515625" customWidth="1"/>
    <col min="16160" max="16160" width="8.42578125" customWidth="1"/>
    <col min="16161" max="16162" width="11.28515625" customWidth="1"/>
    <col min="16163" max="16163" width="8.42578125" customWidth="1"/>
    <col min="16164" max="16164" width="1.140625" customWidth="1"/>
  </cols>
  <sheetData>
    <row r="1" spans="1:36" ht="12.75" customHeight="1" x14ac:dyDescent="0.2">
      <c r="A1" s="162"/>
      <c r="B1" s="2" t="s">
        <v>258</v>
      </c>
      <c r="C1" s="3"/>
      <c r="D1" s="40"/>
      <c r="E1" s="3"/>
      <c r="F1" s="3"/>
      <c r="G1" s="40"/>
      <c r="H1" s="3"/>
      <c r="I1" s="3"/>
      <c r="J1" s="40"/>
      <c r="K1" s="3"/>
      <c r="L1" s="3"/>
      <c r="M1" s="40"/>
      <c r="N1" s="3"/>
    </row>
    <row r="2" spans="1:36" ht="12.75" customHeight="1" x14ac:dyDescent="0.2">
      <c r="A2" s="162"/>
      <c r="B2" s="4" t="s">
        <v>259</v>
      </c>
      <c r="C2" s="5"/>
      <c r="D2" s="41"/>
      <c r="E2" s="5"/>
      <c r="F2" s="5"/>
      <c r="G2" s="41"/>
      <c r="H2" s="5"/>
      <c r="I2" s="5"/>
      <c r="J2" s="41"/>
      <c r="K2" s="5"/>
      <c r="L2" s="321" t="s">
        <v>2</v>
      </c>
      <c r="M2" s="321"/>
      <c r="N2" s="321"/>
    </row>
    <row r="3" spans="1:36" ht="51.2" customHeight="1" x14ac:dyDescent="0.2">
      <c r="A3" s="162"/>
      <c r="B3" s="322" t="s">
        <v>260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62"/>
      <c r="C4" s="3"/>
      <c r="E4" s="3"/>
      <c r="F4" s="3"/>
      <c r="G4" s="40"/>
      <c r="J4" s="40"/>
      <c r="K4" s="3"/>
      <c r="L4" s="3"/>
      <c r="M4" s="40"/>
      <c r="N4" s="3"/>
    </row>
    <row r="5" spans="1:36" ht="15.95" customHeight="1" x14ac:dyDescent="0.2">
      <c r="A5" s="162"/>
      <c r="C5" s="1"/>
      <c r="D5" s="43"/>
      <c r="E5" s="1"/>
      <c r="F5" s="1"/>
      <c r="G5" s="43"/>
      <c r="J5" s="43"/>
      <c r="K5" s="1"/>
      <c r="L5" s="1"/>
      <c r="M5" s="43"/>
      <c r="N5" s="1"/>
    </row>
    <row r="6" spans="1:36" ht="14.1" customHeight="1" x14ac:dyDescent="0.2">
      <c r="A6" s="162"/>
      <c r="B6" s="6" t="s">
        <v>261</v>
      </c>
      <c r="C6" s="323" t="s">
        <v>4</v>
      </c>
      <c r="D6" s="323"/>
      <c r="E6" s="323"/>
      <c r="F6" s="1"/>
      <c r="G6" s="43"/>
      <c r="H6" s="1"/>
      <c r="I6" s="1"/>
      <c r="J6" s="43"/>
      <c r="K6" s="1"/>
      <c r="L6" s="1"/>
      <c r="M6" s="43"/>
      <c r="N6" s="1"/>
    </row>
    <row r="7" spans="1:36" ht="14.1" customHeight="1" x14ac:dyDescent="0.2">
      <c r="A7" s="162"/>
      <c r="B7" s="6" t="s">
        <v>5</v>
      </c>
      <c r="C7" s="323" t="s">
        <v>4</v>
      </c>
      <c r="D7" s="323"/>
      <c r="E7" s="323"/>
      <c r="F7" s="1"/>
      <c r="G7" s="43"/>
      <c r="H7" s="1"/>
      <c r="I7" s="1"/>
      <c r="J7" s="43"/>
      <c r="K7" s="1"/>
      <c r="L7" s="1"/>
      <c r="M7" s="43"/>
      <c r="N7" s="1"/>
    </row>
    <row r="9" spans="1:36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 t="s">
        <v>6</v>
      </c>
      <c r="AH9" s="324"/>
      <c r="AI9" s="324"/>
      <c r="AJ9" s="324"/>
    </row>
    <row r="10" spans="1:36" ht="12.6" customHeight="1" thickTop="1" x14ac:dyDescent="0.2">
      <c r="A10" s="164"/>
      <c r="B10" s="329" t="s">
        <v>7</v>
      </c>
      <c r="C10" s="317" t="s">
        <v>8</v>
      </c>
      <c r="D10" s="317" t="s">
        <v>8</v>
      </c>
      <c r="E10" s="317" t="s">
        <v>8</v>
      </c>
      <c r="F10" s="317" t="s">
        <v>8</v>
      </c>
      <c r="G10" s="317" t="s">
        <v>8</v>
      </c>
      <c r="H10" s="317" t="s">
        <v>8</v>
      </c>
      <c r="I10" s="317" t="s">
        <v>8</v>
      </c>
      <c r="J10" s="317" t="s">
        <v>8</v>
      </c>
      <c r="K10" s="317" t="s">
        <v>8</v>
      </c>
      <c r="L10" s="317" t="s">
        <v>8</v>
      </c>
      <c r="M10" s="317" t="s">
        <v>8</v>
      </c>
      <c r="N10" s="317" t="s">
        <v>8</v>
      </c>
      <c r="O10" s="317" t="s">
        <v>8</v>
      </c>
      <c r="P10" s="317" t="s">
        <v>8</v>
      </c>
      <c r="Q10" s="317" t="s">
        <v>8</v>
      </c>
      <c r="R10" s="317" t="s">
        <v>8</v>
      </c>
      <c r="S10" s="317" t="s">
        <v>8</v>
      </c>
      <c r="T10" s="317" t="s">
        <v>8</v>
      </c>
      <c r="U10" s="317" t="s">
        <v>8</v>
      </c>
      <c r="V10" s="317" t="s">
        <v>8</v>
      </c>
      <c r="W10" s="317" t="s">
        <v>8</v>
      </c>
      <c r="X10" s="317" t="s">
        <v>8</v>
      </c>
      <c r="Y10" s="317" t="s">
        <v>8</v>
      </c>
      <c r="Z10" s="317" t="s">
        <v>8</v>
      </c>
      <c r="AA10" s="317" t="s">
        <v>8</v>
      </c>
      <c r="AB10" s="317" t="s">
        <v>8</v>
      </c>
      <c r="AC10" s="317" t="s">
        <v>8</v>
      </c>
      <c r="AD10" s="317" t="s">
        <v>8</v>
      </c>
      <c r="AE10" s="317" t="s">
        <v>8</v>
      </c>
      <c r="AF10" s="317" t="s">
        <v>8</v>
      </c>
      <c r="AG10" s="317" t="s">
        <v>8</v>
      </c>
      <c r="AH10" s="317" t="s">
        <v>8</v>
      </c>
      <c r="AI10" s="317" t="s">
        <v>8</v>
      </c>
      <c r="AJ10" s="9"/>
    </row>
    <row r="11" spans="1:36" ht="12.6" customHeight="1" x14ac:dyDescent="0.2">
      <c r="A11" s="162"/>
      <c r="B11" s="330"/>
      <c r="C11" s="331">
        <v>400</v>
      </c>
      <c r="D11" s="331">
        <v>400</v>
      </c>
      <c r="E11" s="331">
        <v>400</v>
      </c>
      <c r="F11" s="331">
        <v>410</v>
      </c>
      <c r="G11" s="331">
        <v>410</v>
      </c>
      <c r="H11" s="331">
        <v>410</v>
      </c>
      <c r="I11" s="331">
        <v>412</v>
      </c>
      <c r="J11" s="331">
        <v>412</v>
      </c>
      <c r="K11" s="331">
        <v>412</v>
      </c>
      <c r="L11" s="331">
        <v>414</v>
      </c>
      <c r="M11" s="331">
        <v>414</v>
      </c>
      <c r="N11" s="331">
        <v>414</v>
      </c>
      <c r="O11" s="331">
        <v>415</v>
      </c>
      <c r="P11" s="331">
        <v>415</v>
      </c>
      <c r="Q11" s="331">
        <v>415</v>
      </c>
      <c r="R11" s="331">
        <v>460</v>
      </c>
      <c r="S11" s="331">
        <v>460</v>
      </c>
      <c r="T11" s="331">
        <v>460</v>
      </c>
      <c r="U11" s="331">
        <v>461</v>
      </c>
      <c r="V11" s="331">
        <v>461</v>
      </c>
      <c r="W11" s="331">
        <v>461</v>
      </c>
      <c r="X11" s="328" t="s">
        <v>112</v>
      </c>
      <c r="Y11" s="328">
        <v>462</v>
      </c>
      <c r="Z11" s="328">
        <v>462</v>
      </c>
      <c r="AA11" s="331">
        <v>464</v>
      </c>
      <c r="AB11" s="331">
        <v>464</v>
      </c>
      <c r="AC11" s="331">
        <v>464</v>
      </c>
      <c r="AD11" s="331">
        <v>465</v>
      </c>
      <c r="AE11" s="331">
        <v>465</v>
      </c>
      <c r="AF11" s="331">
        <v>465</v>
      </c>
      <c r="AG11" s="331">
        <v>466</v>
      </c>
      <c r="AH11" s="331">
        <v>466</v>
      </c>
      <c r="AI11" s="331">
        <v>466</v>
      </c>
      <c r="AJ11" s="9"/>
    </row>
    <row r="12" spans="1:36" ht="60.6" customHeight="1" x14ac:dyDescent="0.2">
      <c r="A12" s="162"/>
      <c r="B12" s="330"/>
      <c r="C12" s="123" t="s">
        <v>9</v>
      </c>
      <c r="D12" s="45" t="s">
        <v>10</v>
      </c>
      <c r="E12" s="12" t="s">
        <v>11</v>
      </c>
      <c r="F12" s="123" t="s">
        <v>9</v>
      </c>
      <c r="G12" s="45" t="s">
        <v>10</v>
      </c>
      <c r="H12" s="12" t="s">
        <v>11</v>
      </c>
      <c r="I12" s="13" t="s">
        <v>9</v>
      </c>
      <c r="J12" s="49" t="s">
        <v>10</v>
      </c>
      <c r="K12" s="12" t="s">
        <v>11</v>
      </c>
      <c r="L12" s="123" t="s">
        <v>9</v>
      </c>
      <c r="M12" s="45" t="s">
        <v>10</v>
      </c>
      <c r="N12" s="12" t="s">
        <v>11</v>
      </c>
      <c r="O12" s="123" t="s">
        <v>9</v>
      </c>
      <c r="P12" s="45" t="s">
        <v>10</v>
      </c>
      <c r="Q12" s="12" t="s">
        <v>11</v>
      </c>
      <c r="R12" s="13" t="s">
        <v>9</v>
      </c>
      <c r="S12" s="49" t="s">
        <v>10</v>
      </c>
      <c r="T12" s="12" t="s">
        <v>11</v>
      </c>
      <c r="U12" s="123" t="s">
        <v>9</v>
      </c>
      <c r="V12" s="45" t="s">
        <v>10</v>
      </c>
      <c r="W12" s="12" t="s">
        <v>11</v>
      </c>
      <c r="X12" s="123" t="s">
        <v>9</v>
      </c>
      <c r="Y12" s="45" t="s">
        <v>10</v>
      </c>
      <c r="Z12" s="12" t="s">
        <v>11</v>
      </c>
      <c r="AA12" s="123" t="s">
        <v>9</v>
      </c>
      <c r="AB12" s="45" t="s">
        <v>10</v>
      </c>
      <c r="AC12" s="12" t="s">
        <v>11</v>
      </c>
      <c r="AD12" s="13" t="s">
        <v>9</v>
      </c>
      <c r="AE12" s="49" t="s">
        <v>10</v>
      </c>
      <c r="AF12" s="12" t="s">
        <v>11</v>
      </c>
      <c r="AG12" s="123" t="s">
        <v>9</v>
      </c>
      <c r="AH12" s="45" t="s">
        <v>10</v>
      </c>
      <c r="AI12" s="12" t="s">
        <v>11</v>
      </c>
      <c r="AJ12" s="9"/>
    </row>
    <row r="13" spans="1:36" ht="12.75" customHeight="1" x14ac:dyDescent="0.2">
      <c r="A13" s="162"/>
      <c r="B13" s="167">
        <v>1</v>
      </c>
      <c r="C13" s="14">
        <v>2</v>
      </c>
      <c r="D13" s="46">
        <v>3</v>
      </c>
      <c r="E13" s="14">
        <v>4</v>
      </c>
      <c r="F13" s="14">
        <v>5</v>
      </c>
      <c r="G13" s="46">
        <v>6</v>
      </c>
      <c r="H13" s="14">
        <v>7</v>
      </c>
      <c r="I13" s="14">
        <v>8</v>
      </c>
      <c r="J13" s="46">
        <v>9</v>
      </c>
      <c r="K13" s="14">
        <v>10</v>
      </c>
      <c r="L13" s="14">
        <v>11</v>
      </c>
      <c r="M13" s="46">
        <v>12</v>
      </c>
      <c r="N13" s="14">
        <v>13</v>
      </c>
      <c r="O13" s="14">
        <v>14</v>
      </c>
      <c r="P13" s="46">
        <v>15</v>
      </c>
      <c r="Q13" s="14">
        <v>16</v>
      </c>
      <c r="R13" s="14">
        <v>17</v>
      </c>
      <c r="S13" s="46">
        <v>18</v>
      </c>
      <c r="T13" s="14">
        <v>19</v>
      </c>
      <c r="U13" s="14">
        <v>20</v>
      </c>
      <c r="V13" s="46">
        <v>21</v>
      </c>
      <c r="W13" s="14">
        <v>22</v>
      </c>
      <c r="X13" s="14"/>
      <c r="Y13" s="46"/>
      <c r="Z13" s="14"/>
      <c r="AA13" s="14">
        <v>23</v>
      </c>
      <c r="AB13" s="46">
        <v>24</v>
      </c>
      <c r="AC13" s="14">
        <v>25</v>
      </c>
      <c r="AD13" s="14">
        <v>26</v>
      </c>
      <c r="AE13" s="46">
        <v>27</v>
      </c>
      <c r="AF13" s="14">
        <v>28</v>
      </c>
      <c r="AG13" s="14">
        <v>29</v>
      </c>
      <c r="AH13" s="46">
        <v>30</v>
      </c>
      <c r="AI13" s="14">
        <v>31</v>
      </c>
      <c r="AJ13" s="9"/>
    </row>
    <row r="14" spans="1:36" ht="16.5" customHeight="1" x14ac:dyDescent="0.2">
      <c r="A14" s="165"/>
      <c r="B14" s="168" t="s">
        <v>12</v>
      </c>
      <c r="C14" s="16">
        <v>74822833.448809996</v>
      </c>
      <c r="D14" s="47">
        <v>19534659.739259999</v>
      </c>
      <c r="E14" s="16">
        <v>26.107885572957656</v>
      </c>
      <c r="F14" s="16">
        <v>68402139.223729998</v>
      </c>
      <c r="G14" s="47">
        <v>17240010.623969998</v>
      </c>
      <c r="H14" s="16">
        <v>25.203905637484965</v>
      </c>
      <c r="I14" s="16">
        <v>2413658.4775700001</v>
      </c>
      <c r="J14" s="47">
        <v>600827.326</v>
      </c>
      <c r="K14" s="16">
        <v>24.892806152297702</v>
      </c>
      <c r="L14" s="16">
        <v>64917852.534470007</v>
      </c>
      <c r="M14" s="47">
        <v>16632618.741550002</v>
      </c>
      <c r="N14" s="16">
        <v>25.621024251716328</v>
      </c>
      <c r="O14" s="16">
        <v>1070628.21169</v>
      </c>
      <c r="P14" s="47">
        <v>6564.5564199999999</v>
      </c>
      <c r="Q14" s="16">
        <v>0.61314995703669772</v>
      </c>
      <c r="R14" s="16">
        <v>6420694.2250799993</v>
      </c>
      <c r="S14" s="47">
        <v>2294649.1152900001</v>
      </c>
      <c r="T14" s="16">
        <v>35.738333501801506</v>
      </c>
      <c r="U14" s="16">
        <v>67000</v>
      </c>
      <c r="V14" s="47">
        <v>0</v>
      </c>
      <c r="W14" s="16">
        <v>0</v>
      </c>
      <c r="X14" s="16"/>
      <c r="Y14" s="16"/>
      <c r="Z14" s="16"/>
      <c r="AA14" s="16">
        <v>2839450.53528</v>
      </c>
      <c r="AB14" s="47">
        <v>1268298.6519499999</v>
      </c>
      <c r="AC14" s="16">
        <v>44.667045126916861</v>
      </c>
      <c r="AD14" s="16">
        <v>654611.9898000001</v>
      </c>
      <c r="AE14" s="47">
        <v>302146.52721000003</v>
      </c>
      <c r="AF14" s="16">
        <v>46.156583123739168</v>
      </c>
      <c r="AG14" s="16">
        <v>2859631.7</v>
      </c>
      <c r="AH14" s="47">
        <v>724203.93613000005</v>
      </c>
      <c r="AI14" s="16">
        <v>25.325077216412168</v>
      </c>
      <c r="AJ14" s="9"/>
    </row>
    <row r="15" spans="1:36" ht="26.65" customHeight="1" x14ac:dyDescent="0.2">
      <c r="A15" s="165"/>
      <c r="B15" s="168" t="s">
        <v>13</v>
      </c>
      <c r="C15" s="16">
        <v>18563319.738989998</v>
      </c>
      <c r="D15" s="47">
        <v>5099993.2208599998</v>
      </c>
      <c r="E15" s="16">
        <v>27.473497696363459</v>
      </c>
      <c r="F15" s="16">
        <v>15225801.959860001</v>
      </c>
      <c r="G15" s="47">
        <v>4206032.4808200002</v>
      </c>
      <c r="H15" s="16">
        <v>27.624374019236715</v>
      </c>
      <c r="I15" s="16">
        <v>15120</v>
      </c>
      <c r="J15" s="47">
        <v>7560</v>
      </c>
      <c r="K15" s="16">
        <v>50</v>
      </c>
      <c r="L15" s="16">
        <v>15210681.959860001</v>
      </c>
      <c r="M15" s="47">
        <v>4198472.4808200002</v>
      </c>
      <c r="N15" s="16">
        <v>27.602131790668526</v>
      </c>
      <c r="O15" s="16"/>
      <c r="P15" s="47"/>
      <c r="Q15" s="16"/>
      <c r="R15" s="16">
        <v>3337517.7791300002</v>
      </c>
      <c r="S15" s="47">
        <v>893960.74004000006</v>
      </c>
      <c r="T15" s="16">
        <v>26.785197838647356</v>
      </c>
      <c r="U15" s="16"/>
      <c r="V15" s="47"/>
      <c r="W15" s="16"/>
      <c r="X15" s="16"/>
      <c r="Y15" s="16"/>
      <c r="Z15" s="16"/>
      <c r="AA15" s="16">
        <v>477886.07912999997</v>
      </c>
      <c r="AB15" s="47">
        <v>169756.80390999999</v>
      </c>
      <c r="AC15" s="16">
        <v>35.522441712268588</v>
      </c>
      <c r="AD15" s="16"/>
      <c r="AE15" s="47"/>
      <c r="AF15" s="16"/>
      <c r="AG15" s="16">
        <v>2859631.7</v>
      </c>
      <c r="AH15" s="47">
        <v>724203.93613000005</v>
      </c>
      <c r="AI15" s="16">
        <v>25.325077216412168</v>
      </c>
      <c r="AJ15" s="9"/>
    </row>
    <row r="16" spans="1:36" ht="16.5" customHeight="1" x14ac:dyDescent="0.2">
      <c r="A16" s="166"/>
      <c r="B16" s="168" t="s">
        <v>14</v>
      </c>
      <c r="C16" s="16">
        <v>224364.91</v>
      </c>
      <c r="D16" s="47">
        <v>113063.91772</v>
      </c>
      <c r="E16" s="16">
        <v>50.392870132856338</v>
      </c>
      <c r="F16" s="16">
        <v>224364.91</v>
      </c>
      <c r="G16" s="47">
        <v>113063.91772</v>
      </c>
      <c r="H16" s="16">
        <v>50.392870132856338</v>
      </c>
      <c r="I16" s="16"/>
      <c r="J16" s="47"/>
      <c r="K16" s="16"/>
      <c r="L16" s="16">
        <v>224364.91</v>
      </c>
      <c r="M16" s="47">
        <v>113063.91772</v>
      </c>
      <c r="N16" s="16">
        <v>50.392870132856338</v>
      </c>
      <c r="O16" s="16"/>
      <c r="P16" s="47"/>
      <c r="Q16" s="16"/>
      <c r="R16" s="16"/>
      <c r="S16" s="47"/>
      <c r="T16" s="16"/>
      <c r="U16" s="16"/>
      <c r="V16" s="47"/>
      <c r="W16" s="16"/>
      <c r="X16" s="16"/>
      <c r="Y16" s="16"/>
      <c r="Z16" s="16"/>
      <c r="AA16" s="16"/>
      <c r="AB16" s="47"/>
      <c r="AC16" s="16"/>
      <c r="AD16" s="16"/>
      <c r="AE16" s="47"/>
      <c r="AF16" s="16"/>
      <c r="AG16" s="16"/>
      <c r="AH16" s="47"/>
      <c r="AI16" s="16"/>
      <c r="AJ16" s="9"/>
    </row>
    <row r="17" spans="1:36" ht="16.5" customHeight="1" x14ac:dyDescent="0.2">
      <c r="A17" s="166"/>
      <c r="B17" s="168" t="s">
        <v>15</v>
      </c>
      <c r="C17" s="16">
        <v>436766.32322000002</v>
      </c>
      <c r="D17" s="47">
        <v>97857.780270000003</v>
      </c>
      <c r="E17" s="16">
        <v>22.40506537879498</v>
      </c>
      <c r="F17" s="16">
        <v>436766.32322000002</v>
      </c>
      <c r="G17" s="47">
        <v>97857.780270000003</v>
      </c>
      <c r="H17" s="16">
        <v>22.40506537879498</v>
      </c>
      <c r="I17" s="16"/>
      <c r="J17" s="47"/>
      <c r="K17" s="16"/>
      <c r="L17" s="16">
        <v>436766.32322000002</v>
      </c>
      <c r="M17" s="47">
        <v>97857.780270000003</v>
      </c>
      <c r="N17" s="16">
        <v>22.40506537879498</v>
      </c>
      <c r="O17" s="16"/>
      <c r="P17" s="47"/>
      <c r="Q17" s="16"/>
      <c r="R17" s="16"/>
      <c r="S17" s="47"/>
      <c r="T17" s="16"/>
      <c r="U17" s="16"/>
      <c r="V17" s="47"/>
      <c r="W17" s="16"/>
      <c r="X17" s="16"/>
      <c r="Y17" s="16"/>
      <c r="Z17" s="16"/>
      <c r="AA17" s="16"/>
      <c r="AB17" s="47"/>
      <c r="AC17" s="16"/>
      <c r="AD17" s="16"/>
      <c r="AE17" s="47"/>
      <c r="AF17" s="16"/>
      <c r="AG17" s="16"/>
      <c r="AH17" s="47"/>
      <c r="AI17" s="16"/>
      <c r="AJ17" s="9"/>
    </row>
    <row r="18" spans="1:36" ht="16.5" customHeight="1" x14ac:dyDescent="0.2">
      <c r="A18" s="166"/>
      <c r="B18" s="168" t="s">
        <v>16</v>
      </c>
      <c r="C18" s="16">
        <v>177729.8021</v>
      </c>
      <c r="D18" s="47">
        <v>60617.177839999997</v>
      </c>
      <c r="E18" s="16">
        <v>34.106366587801425</v>
      </c>
      <c r="F18" s="16"/>
      <c r="G18" s="47"/>
      <c r="H18" s="16"/>
      <c r="I18" s="16"/>
      <c r="J18" s="47"/>
      <c r="K18" s="16"/>
      <c r="L18" s="16"/>
      <c r="M18" s="47"/>
      <c r="N18" s="16"/>
      <c r="O18" s="16"/>
      <c r="P18" s="47"/>
      <c r="Q18" s="16"/>
      <c r="R18" s="16">
        <v>177729.8021</v>
      </c>
      <c r="S18" s="47">
        <v>60617.177839999997</v>
      </c>
      <c r="T18" s="16">
        <v>34.106366587801425</v>
      </c>
      <c r="U18" s="16"/>
      <c r="V18" s="47"/>
      <c r="W18" s="16"/>
      <c r="X18" s="16"/>
      <c r="Y18" s="16"/>
      <c r="Z18" s="16"/>
      <c r="AA18" s="16">
        <v>177729.8021</v>
      </c>
      <c r="AB18" s="47">
        <v>60617.177839999997</v>
      </c>
      <c r="AC18" s="16">
        <v>34.106366587801425</v>
      </c>
      <c r="AD18" s="16"/>
      <c r="AE18" s="47"/>
      <c r="AF18" s="16"/>
      <c r="AG18" s="16"/>
      <c r="AH18" s="47"/>
      <c r="AI18" s="16"/>
      <c r="AJ18" s="9"/>
    </row>
    <row r="19" spans="1:36" ht="16.5" customHeight="1" x14ac:dyDescent="0.2">
      <c r="A19" s="166"/>
      <c r="B19" s="169" t="s">
        <v>17</v>
      </c>
      <c r="C19" s="16"/>
      <c r="D19" s="47"/>
      <c r="E19" s="16"/>
      <c r="F19" s="16"/>
      <c r="G19" s="47"/>
      <c r="H19" s="16"/>
      <c r="I19" s="16"/>
      <c r="J19" s="47"/>
      <c r="K19" s="16"/>
      <c r="L19" s="16"/>
      <c r="M19" s="47"/>
      <c r="N19" s="16"/>
      <c r="O19" s="16"/>
      <c r="P19" s="47"/>
      <c r="Q19" s="16"/>
      <c r="R19" s="16"/>
      <c r="S19" s="47"/>
      <c r="T19" s="16"/>
      <c r="U19" s="16"/>
      <c r="V19" s="47"/>
      <c r="W19" s="16"/>
      <c r="X19" s="16"/>
      <c r="Y19" s="16"/>
      <c r="Z19" s="16"/>
      <c r="AA19" s="16"/>
      <c r="AB19" s="47"/>
      <c r="AC19" s="16"/>
      <c r="AD19" s="16"/>
      <c r="AE19" s="47"/>
      <c r="AF19" s="16"/>
      <c r="AG19" s="16"/>
      <c r="AH19" s="47"/>
      <c r="AI19" s="16"/>
      <c r="AJ19" s="9"/>
    </row>
    <row r="20" spans="1:36" ht="16.5" customHeight="1" x14ac:dyDescent="0.2">
      <c r="A20" s="166"/>
      <c r="B20" s="168" t="s">
        <v>18</v>
      </c>
      <c r="C20" s="16">
        <v>3150</v>
      </c>
      <c r="D20" s="47">
        <v>35</v>
      </c>
      <c r="E20" s="16">
        <v>1.1111111111111112</v>
      </c>
      <c r="F20" s="16">
        <v>3150</v>
      </c>
      <c r="G20" s="47">
        <v>35</v>
      </c>
      <c r="H20" s="16">
        <v>1.1111111111111112</v>
      </c>
      <c r="I20" s="16"/>
      <c r="J20" s="47"/>
      <c r="K20" s="16"/>
      <c r="L20" s="16">
        <v>3150</v>
      </c>
      <c r="M20" s="47">
        <v>35</v>
      </c>
      <c r="N20" s="16">
        <v>1.1111111111111112</v>
      </c>
      <c r="O20" s="16"/>
      <c r="P20" s="47"/>
      <c r="Q20" s="16"/>
      <c r="R20" s="16"/>
      <c r="S20" s="47"/>
      <c r="T20" s="16"/>
      <c r="U20" s="16"/>
      <c r="V20" s="47"/>
      <c r="W20" s="16"/>
      <c r="X20" s="16"/>
      <c r="Y20" s="16"/>
      <c r="Z20" s="16"/>
      <c r="AA20" s="16"/>
      <c r="AB20" s="47"/>
      <c r="AC20" s="16"/>
      <c r="AD20" s="16"/>
      <c r="AE20" s="47"/>
      <c r="AF20" s="16"/>
      <c r="AG20" s="16"/>
      <c r="AH20" s="47"/>
      <c r="AI20" s="16"/>
      <c r="AJ20" s="9"/>
    </row>
    <row r="21" spans="1:36" ht="16.5" customHeight="1" x14ac:dyDescent="0.2">
      <c r="A21" s="166"/>
      <c r="B21" s="168" t="s">
        <v>19</v>
      </c>
      <c r="C21" s="16">
        <v>59880.200000000004</v>
      </c>
      <c r="D21" s="47">
        <v>36583.371829999996</v>
      </c>
      <c r="E21" s="16">
        <v>61.094271278319034</v>
      </c>
      <c r="F21" s="16">
        <v>59880.200000000004</v>
      </c>
      <c r="G21" s="47">
        <v>36583.371829999996</v>
      </c>
      <c r="H21" s="16">
        <v>61.094271278319034</v>
      </c>
      <c r="I21" s="16"/>
      <c r="J21" s="47"/>
      <c r="K21" s="16"/>
      <c r="L21" s="16">
        <v>59880.200000000004</v>
      </c>
      <c r="M21" s="47">
        <v>36583.371829999996</v>
      </c>
      <c r="N21" s="16">
        <v>61.094271278319034</v>
      </c>
      <c r="O21" s="16"/>
      <c r="P21" s="47"/>
      <c r="Q21" s="16"/>
      <c r="R21" s="16"/>
      <c r="S21" s="47"/>
      <c r="T21" s="16"/>
      <c r="U21" s="16"/>
      <c r="V21" s="47"/>
      <c r="W21" s="16"/>
      <c r="X21" s="16"/>
      <c r="Y21" s="16"/>
      <c r="Z21" s="16"/>
      <c r="AA21" s="16"/>
      <c r="AB21" s="47"/>
      <c r="AC21" s="16"/>
      <c r="AD21" s="16"/>
      <c r="AE21" s="47"/>
      <c r="AF21" s="16"/>
      <c r="AG21" s="16"/>
      <c r="AH21" s="47"/>
      <c r="AI21" s="16"/>
      <c r="AJ21" s="9"/>
    </row>
    <row r="22" spans="1:36" ht="16.5" customHeight="1" x14ac:dyDescent="0.2">
      <c r="A22" s="166"/>
      <c r="B22" s="169" t="s">
        <v>20</v>
      </c>
      <c r="C22" s="16"/>
      <c r="D22" s="47"/>
      <c r="E22" s="16"/>
      <c r="F22" s="16"/>
      <c r="G22" s="47"/>
      <c r="H22" s="16"/>
      <c r="I22" s="16"/>
      <c r="J22" s="47"/>
      <c r="K22" s="16"/>
      <c r="L22" s="16"/>
      <c r="M22" s="47"/>
      <c r="N22" s="16"/>
      <c r="O22" s="16"/>
      <c r="P22" s="47"/>
      <c r="Q22" s="16"/>
      <c r="R22" s="16"/>
      <c r="S22" s="47"/>
      <c r="T22" s="16"/>
      <c r="U22" s="16"/>
      <c r="V22" s="47"/>
      <c r="W22" s="16"/>
      <c r="X22" s="16"/>
      <c r="Y22" s="16"/>
      <c r="Z22" s="16"/>
      <c r="AA22" s="16"/>
      <c r="AB22" s="47"/>
      <c r="AC22" s="16"/>
      <c r="AD22" s="16"/>
      <c r="AE22" s="47"/>
      <c r="AF22" s="16"/>
      <c r="AG22" s="16"/>
      <c r="AH22" s="47"/>
      <c r="AI22" s="16"/>
      <c r="AJ22" s="9"/>
    </row>
    <row r="23" spans="1:36" ht="16.5" customHeight="1" x14ac:dyDescent="0.2">
      <c r="A23" s="166"/>
      <c r="B23" s="168" t="s">
        <v>21</v>
      </c>
      <c r="C23" s="16">
        <v>18297.241529999999</v>
      </c>
      <c r="D23" s="47">
        <v>6637.2487799999999</v>
      </c>
      <c r="E23" s="16">
        <v>36.274586904903806</v>
      </c>
      <c r="F23" s="16">
        <v>14080.241529999999</v>
      </c>
      <c r="G23" s="47">
        <v>6637.2487799999999</v>
      </c>
      <c r="H23" s="16">
        <v>47.13874237070705</v>
      </c>
      <c r="I23" s="16"/>
      <c r="J23" s="47"/>
      <c r="K23" s="16"/>
      <c r="L23" s="16">
        <v>14080.241529999999</v>
      </c>
      <c r="M23" s="47">
        <v>6637.2487799999999</v>
      </c>
      <c r="N23" s="16">
        <v>47.13874237070705</v>
      </c>
      <c r="O23" s="16"/>
      <c r="P23" s="47"/>
      <c r="Q23" s="16"/>
      <c r="R23" s="16">
        <v>4217</v>
      </c>
      <c r="S23" s="47">
        <v>0</v>
      </c>
      <c r="T23" s="16">
        <v>0</v>
      </c>
      <c r="U23" s="16"/>
      <c r="V23" s="47"/>
      <c r="W23" s="16"/>
      <c r="X23" s="16"/>
      <c r="Y23" s="16"/>
      <c r="Z23" s="16"/>
      <c r="AA23" s="16">
        <v>4217</v>
      </c>
      <c r="AB23" s="47">
        <v>0</v>
      </c>
      <c r="AC23" s="16">
        <v>0</v>
      </c>
      <c r="AD23" s="16"/>
      <c r="AE23" s="47"/>
      <c r="AF23" s="16"/>
      <c r="AG23" s="16"/>
      <c r="AH23" s="47"/>
      <c r="AI23" s="16"/>
      <c r="AJ23" s="9"/>
    </row>
    <row r="24" spans="1:36" ht="16.5" customHeight="1" x14ac:dyDescent="0.2">
      <c r="A24" s="166"/>
      <c r="B24" s="168" t="s">
        <v>22</v>
      </c>
      <c r="C24" s="16">
        <v>862232.31157999998</v>
      </c>
      <c r="D24" s="47">
        <v>226198.65093</v>
      </c>
      <c r="E24" s="16">
        <v>26.234072638208332</v>
      </c>
      <c r="F24" s="16">
        <v>862232.31157999998</v>
      </c>
      <c r="G24" s="47">
        <v>226198.65093</v>
      </c>
      <c r="H24" s="16">
        <v>26.234072638208332</v>
      </c>
      <c r="I24" s="16"/>
      <c r="J24" s="47"/>
      <c r="K24" s="16"/>
      <c r="L24" s="16">
        <v>862232.31157999998</v>
      </c>
      <c r="M24" s="47">
        <v>226198.65093</v>
      </c>
      <c r="N24" s="16">
        <v>26.234072638208332</v>
      </c>
      <c r="O24" s="16"/>
      <c r="P24" s="47"/>
      <c r="Q24" s="16"/>
      <c r="R24" s="16"/>
      <c r="S24" s="47"/>
      <c r="T24" s="16"/>
      <c r="U24" s="16"/>
      <c r="V24" s="47"/>
      <c r="W24" s="16"/>
      <c r="X24" s="16"/>
      <c r="Y24" s="16"/>
      <c r="Z24" s="16"/>
      <c r="AA24" s="16"/>
      <c r="AB24" s="47"/>
      <c r="AC24" s="16"/>
      <c r="AD24" s="16"/>
      <c r="AE24" s="47"/>
      <c r="AF24" s="16"/>
      <c r="AG24" s="16"/>
      <c r="AH24" s="47"/>
      <c r="AI24" s="16"/>
      <c r="AJ24" s="9"/>
    </row>
    <row r="25" spans="1:36" ht="16.5" customHeight="1" x14ac:dyDescent="0.2">
      <c r="A25" s="166"/>
      <c r="B25" s="168" t="s">
        <v>23</v>
      </c>
      <c r="C25" s="16">
        <v>484395.23965</v>
      </c>
      <c r="D25" s="47">
        <v>210793.97500999999</v>
      </c>
      <c r="E25" s="16">
        <v>43.516937772202155</v>
      </c>
      <c r="F25" s="16">
        <v>484395.23965</v>
      </c>
      <c r="G25" s="47">
        <v>210793.97500999999</v>
      </c>
      <c r="H25" s="16">
        <v>43.516937772202155</v>
      </c>
      <c r="I25" s="16"/>
      <c r="J25" s="47"/>
      <c r="K25" s="16"/>
      <c r="L25" s="16">
        <v>484395.23965</v>
      </c>
      <c r="M25" s="47">
        <v>210793.97500999999</v>
      </c>
      <c r="N25" s="16">
        <v>43.516937772202155</v>
      </c>
      <c r="O25" s="16"/>
      <c r="P25" s="47"/>
      <c r="Q25" s="16"/>
      <c r="R25" s="16"/>
      <c r="S25" s="47"/>
      <c r="T25" s="16"/>
      <c r="U25" s="16"/>
      <c r="V25" s="47"/>
      <c r="W25" s="16"/>
      <c r="X25" s="16"/>
      <c r="Y25" s="16"/>
      <c r="Z25" s="16"/>
      <c r="AA25" s="16"/>
      <c r="AB25" s="47"/>
      <c r="AC25" s="16"/>
      <c r="AD25" s="16"/>
      <c r="AE25" s="47"/>
      <c r="AF25" s="16"/>
      <c r="AG25" s="16"/>
      <c r="AH25" s="47"/>
      <c r="AI25" s="16"/>
      <c r="AJ25" s="9"/>
    </row>
    <row r="26" spans="1:36" ht="16.5" customHeight="1" x14ac:dyDescent="0.2">
      <c r="A26" s="166"/>
      <c r="B26" s="168" t="s">
        <v>24</v>
      </c>
      <c r="C26" s="16">
        <v>9665938.5044599995</v>
      </c>
      <c r="D26" s="47">
        <v>2548145.8629600001</v>
      </c>
      <c r="E26" s="16">
        <v>26.362115399184983</v>
      </c>
      <c r="F26" s="16">
        <v>9558883.56446</v>
      </c>
      <c r="G26" s="47">
        <v>2515606.75679</v>
      </c>
      <c r="H26" s="16">
        <v>26.316951554290764</v>
      </c>
      <c r="I26" s="16">
        <v>15120</v>
      </c>
      <c r="J26" s="47">
        <v>7560</v>
      </c>
      <c r="K26" s="16">
        <v>50</v>
      </c>
      <c r="L26" s="16">
        <v>9543763.56446</v>
      </c>
      <c r="M26" s="47">
        <v>2508046.75679</v>
      </c>
      <c r="N26" s="16">
        <v>26.279430958764632</v>
      </c>
      <c r="O26" s="16"/>
      <c r="P26" s="47"/>
      <c r="Q26" s="16"/>
      <c r="R26" s="16">
        <v>107054.94</v>
      </c>
      <c r="S26" s="47">
        <v>32539.106169999999</v>
      </c>
      <c r="T26" s="16">
        <v>30.394773160397826</v>
      </c>
      <c r="U26" s="16"/>
      <c r="V26" s="47"/>
      <c r="W26" s="16"/>
      <c r="X26" s="16"/>
      <c r="Y26" s="16"/>
      <c r="Z26" s="16"/>
      <c r="AA26" s="16">
        <v>107054.94</v>
      </c>
      <c r="AB26" s="47">
        <v>32539.106169999999</v>
      </c>
      <c r="AC26" s="16">
        <v>30.394773160397826</v>
      </c>
      <c r="AD26" s="16"/>
      <c r="AE26" s="47"/>
      <c r="AF26" s="16"/>
      <c r="AG26" s="16"/>
      <c r="AH26" s="47"/>
      <c r="AI26" s="16"/>
      <c r="AJ26" s="9"/>
    </row>
    <row r="27" spans="1:36" ht="16.5" customHeight="1" x14ac:dyDescent="0.2">
      <c r="A27" s="166"/>
      <c r="B27" s="168" t="s">
        <v>25</v>
      </c>
      <c r="C27" s="16">
        <v>6.0606099999999996</v>
      </c>
      <c r="D27" s="47">
        <v>0</v>
      </c>
      <c r="E27" s="16">
        <v>0</v>
      </c>
      <c r="F27" s="16">
        <v>6.0606099999999996</v>
      </c>
      <c r="G27" s="47">
        <v>0</v>
      </c>
      <c r="H27" s="16">
        <v>0</v>
      </c>
      <c r="I27" s="16"/>
      <c r="J27" s="47"/>
      <c r="K27" s="16"/>
      <c r="L27" s="16">
        <v>6.0606099999999996</v>
      </c>
      <c r="M27" s="47">
        <v>0</v>
      </c>
      <c r="N27" s="16">
        <v>0</v>
      </c>
      <c r="O27" s="16"/>
      <c r="P27" s="47"/>
      <c r="Q27" s="16"/>
      <c r="R27" s="16"/>
      <c r="S27" s="47"/>
      <c r="T27" s="16"/>
      <c r="U27" s="16"/>
      <c r="V27" s="47"/>
      <c r="W27" s="16"/>
      <c r="X27" s="16"/>
      <c r="Y27" s="16"/>
      <c r="Z27" s="16"/>
      <c r="AA27" s="16"/>
      <c r="AB27" s="47"/>
      <c r="AC27" s="16"/>
      <c r="AD27" s="16"/>
      <c r="AE27" s="47"/>
      <c r="AF27" s="16"/>
      <c r="AG27" s="16"/>
      <c r="AH27" s="47"/>
      <c r="AI27" s="16"/>
      <c r="AJ27" s="9"/>
    </row>
    <row r="28" spans="1:36" ht="16.5" customHeight="1" x14ac:dyDescent="0.2">
      <c r="A28" s="166"/>
      <c r="B28" s="168" t="s">
        <v>26</v>
      </c>
      <c r="C28" s="16">
        <v>1148111.8669</v>
      </c>
      <c r="D28" s="47">
        <v>158025.3118</v>
      </c>
      <c r="E28" s="16">
        <v>13.763929836095311</v>
      </c>
      <c r="F28" s="16">
        <v>962948.22987000004</v>
      </c>
      <c r="G28" s="47">
        <v>81424.791899999997</v>
      </c>
      <c r="H28" s="16">
        <v>8.4557808378745882</v>
      </c>
      <c r="I28" s="16"/>
      <c r="J28" s="47"/>
      <c r="K28" s="16"/>
      <c r="L28" s="16">
        <v>962948.22987000004</v>
      </c>
      <c r="M28" s="47">
        <v>81424.791899999997</v>
      </c>
      <c r="N28" s="16">
        <v>8.4557808378745882</v>
      </c>
      <c r="O28" s="16"/>
      <c r="P28" s="47"/>
      <c r="Q28" s="16"/>
      <c r="R28" s="16">
        <v>185163.63703000001</v>
      </c>
      <c r="S28" s="47">
        <v>76600.519899999999</v>
      </c>
      <c r="T28" s="16">
        <v>41.369094455402852</v>
      </c>
      <c r="U28" s="16"/>
      <c r="V28" s="47"/>
      <c r="W28" s="16"/>
      <c r="X28" s="16"/>
      <c r="Y28" s="16"/>
      <c r="Z28" s="16"/>
      <c r="AA28" s="16">
        <v>185163.63703000001</v>
      </c>
      <c r="AB28" s="47">
        <v>76600.519899999999</v>
      </c>
      <c r="AC28" s="16">
        <v>41.369094455402852</v>
      </c>
      <c r="AD28" s="16"/>
      <c r="AE28" s="47"/>
      <c r="AF28" s="16"/>
      <c r="AG28" s="16"/>
      <c r="AH28" s="47"/>
      <c r="AI28" s="16"/>
      <c r="AJ28" s="9"/>
    </row>
    <row r="29" spans="1:36" ht="16.5" customHeight="1" x14ac:dyDescent="0.2">
      <c r="A29" s="166"/>
      <c r="B29" s="168" t="s">
        <v>27</v>
      </c>
      <c r="C29" s="16">
        <v>22709.864000000001</v>
      </c>
      <c r="D29" s="47">
        <v>1989.432</v>
      </c>
      <c r="E29" s="16">
        <v>8.760210981448413</v>
      </c>
      <c r="F29" s="16">
        <v>22709.864000000001</v>
      </c>
      <c r="G29" s="47">
        <v>1989.432</v>
      </c>
      <c r="H29" s="16">
        <v>8.760210981448413</v>
      </c>
      <c r="I29" s="16"/>
      <c r="J29" s="47"/>
      <c r="K29" s="16"/>
      <c r="L29" s="16">
        <v>22709.864000000001</v>
      </c>
      <c r="M29" s="47">
        <v>1989.432</v>
      </c>
      <c r="N29" s="16">
        <v>8.760210981448413</v>
      </c>
      <c r="O29" s="16"/>
      <c r="P29" s="47"/>
      <c r="Q29" s="16"/>
      <c r="R29" s="16"/>
      <c r="S29" s="47"/>
      <c r="T29" s="16"/>
      <c r="U29" s="16"/>
      <c r="V29" s="47"/>
      <c r="W29" s="16"/>
      <c r="X29" s="16"/>
      <c r="Y29" s="16"/>
      <c r="Z29" s="16"/>
      <c r="AA29" s="16"/>
      <c r="AB29" s="47"/>
      <c r="AC29" s="16"/>
      <c r="AD29" s="16"/>
      <c r="AE29" s="47"/>
      <c r="AF29" s="16"/>
      <c r="AG29" s="16"/>
      <c r="AH29" s="47"/>
      <c r="AI29" s="16"/>
      <c r="AJ29" s="9"/>
    </row>
    <row r="30" spans="1:36" ht="16.5" customHeight="1" x14ac:dyDescent="0.2">
      <c r="A30" s="166"/>
      <c r="B30" s="168" t="s">
        <v>28</v>
      </c>
      <c r="C30" s="16">
        <v>4720.7000000000007</v>
      </c>
      <c r="D30" s="47">
        <v>144</v>
      </c>
      <c r="E30" s="16">
        <v>3.0503950685279722</v>
      </c>
      <c r="F30" s="16">
        <v>1000</v>
      </c>
      <c r="G30" s="47">
        <v>144</v>
      </c>
      <c r="H30" s="16">
        <v>14.399999999999999</v>
      </c>
      <c r="I30" s="16"/>
      <c r="J30" s="47"/>
      <c r="K30" s="16"/>
      <c r="L30" s="16">
        <v>1000</v>
      </c>
      <c r="M30" s="47">
        <v>144</v>
      </c>
      <c r="N30" s="16">
        <v>14.399999999999999</v>
      </c>
      <c r="O30" s="16"/>
      <c r="P30" s="47"/>
      <c r="Q30" s="16"/>
      <c r="R30" s="16">
        <v>3720.7000000000003</v>
      </c>
      <c r="S30" s="47">
        <v>0</v>
      </c>
      <c r="T30" s="16">
        <v>0</v>
      </c>
      <c r="U30" s="16"/>
      <c r="V30" s="47"/>
      <c r="W30" s="16"/>
      <c r="X30" s="16"/>
      <c r="Y30" s="16"/>
      <c r="Z30" s="16"/>
      <c r="AA30" s="16">
        <v>3720.7000000000003</v>
      </c>
      <c r="AB30" s="47">
        <v>0</v>
      </c>
      <c r="AC30" s="16">
        <v>0</v>
      </c>
      <c r="AD30" s="16"/>
      <c r="AE30" s="47"/>
      <c r="AF30" s="16"/>
      <c r="AG30" s="16"/>
      <c r="AH30" s="47"/>
      <c r="AI30" s="16"/>
      <c r="AJ30" s="9"/>
    </row>
    <row r="31" spans="1:36" ht="16.5" customHeight="1" x14ac:dyDescent="0.2">
      <c r="A31" s="166"/>
      <c r="B31" s="168" t="s">
        <v>29</v>
      </c>
      <c r="C31" s="16">
        <v>99714.093160000004</v>
      </c>
      <c r="D31" s="47">
        <v>50797.93361</v>
      </c>
      <c r="E31" s="16">
        <v>50.943584803494389</v>
      </c>
      <c r="F31" s="16">
        <v>99714.093160000004</v>
      </c>
      <c r="G31" s="47">
        <v>50797.93361</v>
      </c>
      <c r="H31" s="16">
        <v>50.943584803494389</v>
      </c>
      <c r="I31" s="16"/>
      <c r="J31" s="47"/>
      <c r="K31" s="16"/>
      <c r="L31" s="16">
        <v>99714.093160000004</v>
      </c>
      <c r="M31" s="47">
        <v>50797.93361</v>
      </c>
      <c r="N31" s="16">
        <v>50.943584803494389</v>
      </c>
      <c r="O31" s="16"/>
      <c r="P31" s="47"/>
      <c r="Q31" s="16"/>
      <c r="R31" s="16"/>
      <c r="S31" s="47"/>
      <c r="T31" s="16"/>
      <c r="U31" s="16"/>
      <c r="V31" s="47"/>
      <c r="W31" s="16"/>
      <c r="X31" s="16"/>
      <c r="Y31" s="16"/>
      <c r="Z31" s="16"/>
      <c r="AA31" s="16"/>
      <c r="AB31" s="47"/>
      <c r="AC31" s="16"/>
      <c r="AD31" s="16"/>
      <c r="AE31" s="47"/>
      <c r="AF31" s="16"/>
      <c r="AG31" s="16"/>
      <c r="AH31" s="47"/>
      <c r="AI31" s="16"/>
      <c r="AJ31" s="9"/>
    </row>
    <row r="32" spans="1:36" ht="16.5" customHeight="1" x14ac:dyDescent="0.2">
      <c r="A32" s="166"/>
      <c r="B32" s="168" t="s">
        <v>30</v>
      </c>
      <c r="C32" s="16">
        <v>226085.02178000001</v>
      </c>
      <c r="D32" s="47">
        <v>66143.207020000002</v>
      </c>
      <c r="E32" s="16">
        <v>29.255899616544689</v>
      </c>
      <c r="F32" s="16">
        <v>226085.02178000001</v>
      </c>
      <c r="G32" s="47">
        <v>66143.207020000002</v>
      </c>
      <c r="H32" s="16">
        <v>29.255899616544689</v>
      </c>
      <c r="I32" s="16"/>
      <c r="J32" s="47"/>
      <c r="K32" s="16"/>
      <c r="L32" s="16">
        <v>226085.02178000001</v>
      </c>
      <c r="M32" s="47">
        <v>66143.207020000002</v>
      </c>
      <c r="N32" s="16">
        <v>29.255899616544689</v>
      </c>
      <c r="O32" s="16"/>
      <c r="P32" s="47"/>
      <c r="Q32" s="16"/>
      <c r="R32" s="16"/>
      <c r="S32" s="47"/>
      <c r="T32" s="16"/>
      <c r="U32" s="16"/>
      <c r="V32" s="47"/>
      <c r="W32" s="16"/>
      <c r="X32" s="16"/>
      <c r="Y32" s="16"/>
      <c r="Z32" s="16"/>
      <c r="AA32" s="16"/>
      <c r="AB32" s="47"/>
      <c r="AC32" s="16"/>
      <c r="AD32" s="16"/>
      <c r="AE32" s="47"/>
      <c r="AF32" s="16"/>
      <c r="AG32" s="16"/>
      <c r="AH32" s="47"/>
      <c r="AI32" s="16"/>
      <c r="AJ32" s="9"/>
    </row>
    <row r="33" spans="1:36" ht="16.5" customHeight="1" x14ac:dyDescent="0.2">
      <c r="A33" s="166"/>
      <c r="B33" s="168" t="s">
        <v>31</v>
      </c>
      <c r="C33" s="16">
        <v>5129217.5999999996</v>
      </c>
      <c r="D33" s="47">
        <v>1522960.35109</v>
      </c>
      <c r="E33" s="16">
        <v>29.691864722019208</v>
      </c>
      <c r="F33" s="16">
        <v>2269585.9</v>
      </c>
      <c r="G33" s="47">
        <v>798756.41495999997</v>
      </c>
      <c r="H33" s="16">
        <v>35.193927445530917</v>
      </c>
      <c r="I33" s="16"/>
      <c r="J33" s="47"/>
      <c r="K33" s="16"/>
      <c r="L33" s="16">
        <v>2269585.9</v>
      </c>
      <c r="M33" s="47">
        <v>798756.41495999997</v>
      </c>
      <c r="N33" s="16">
        <v>35.193927445530917</v>
      </c>
      <c r="O33" s="16"/>
      <c r="P33" s="47"/>
      <c r="Q33" s="16"/>
      <c r="R33" s="16">
        <v>2859631.7</v>
      </c>
      <c r="S33" s="47">
        <v>724203.93613000005</v>
      </c>
      <c r="T33" s="16">
        <v>25.325077216412168</v>
      </c>
      <c r="U33" s="16"/>
      <c r="V33" s="47"/>
      <c r="W33" s="16"/>
      <c r="X33" s="16"/>
      <c r="Y33" s="16"/>
      <c r="Z33" s="16"/>
      <c r="AA33" s="16"/>
      <c r="AB33" s="47"/>
      <c r="AC33" s="16"/>
      <c r="AD33" s="16"/>
      <c r="AE33" s="47"/>
      <c r="AF33" s="16"/>
      <c r="AG33" s="16">
        <v>2859631.7</v>
      </c>
      <c r="AH33" s="47">
        <v>724203.93613000005</v>
      </c>
      <c r="AI33" s="16">
        <v>25.325077216412168</v>
      </c>
      <c r="AJ33" s="9"/>
    </row>
    <row r="34" spans="1:36" ht="26.65" customHeight="1" x14ac:dyDescent="0.2">
      <c r="A34" s="165"/>
      <c r="B34" s="168" t="s">
        <v>32</v>
      </c>
      <c r="C34" s="16">
        <v>9013460.968489999</v>
      </c>
      <c r="D34" s="47">
        <v>3218612.9301899998</v>
      </c>
      <c r="E34" s="16">
        <v>35.708957318857792</v>
      </c>
      <c r="F34" s="16">
        <v>7980439.4780200003</v>
      </c>
      <c r="G34" s="47">
        <v>2538056.38209</v>
      </c>
      <c r="H34" s="16">
        <v>31.803466326389689</v>
      </c>
      <c r="I34" s="16">
        <v>69171.884139999995</v>
      </c>
      <c r="J34" s="47">
        <v>7573.5250000000005</v>
      </c>
      <c r="K34" s="16">
        <v>10.94884879045887</v>
      </c>
      <c r="L34" s="16">
        <v>7911267.5938800005</v>
      </c>
      <c r="M34" s="47">
        <v>2530482.8570900001</v>
      </c>
      <c r="N34" s="16">
        <v>31.985807925995719</v>
      </c>
      <c r="O34" s="16"/>
      <c r="P34" s="47"/>
      <c r="Q34" s="16"/>
      <c r="R34" s="16">
        <v>1033021.4904700001</v>
      </c>
      <c r="S34" s="47">
        <v>680556.54810000001</v>
      </c>
      <c r="T34" s="16">
        <v>65.880192656046589</v>
      </c>
      <c r="U34" s="16"/>
      <c r="V34" s="47"/>
      <c r="W34" s="16"/>
      <c r="X34" s="16"/>
      <c r="Y34" s="16"/>
      <c r="Z34" s="16"/>
      <c r="AA34" s="16">
        <v>986673.20047000004</v>
      </c>
      <c r="AB34" s="47">
        <v>680556.54810000001</v>
      </c>
      <c r="AC34" s="16">
        <v>68.974869062605336</v>
      </c>
      <c r="AD34" s="16">
        <v>46348.290000000008</v>
      </c>
      <c r="AE34" s="47">
        <v>0</v>
      </c>
      <c r="AF34" s="16">
        <v>0</v>
      </c>
      <c r="AG34" s="16"/>
      <c r="AH34" s="47"/>
      <c r="AI34" s="16"/>
      <c r="AJ34" s="9"/>
    </row>
    <row r="35" spans="1:36" ht="16.5" customHeight="1" x14ac:dyDescent="0.2">
      <c r="A35" s="166"/>
      <c r="B35" s="168" t="s">
        <v>33</v>
      </c>
      <c r="C35" s="16">
        <v>517847.37585999997</v>
      </c>
      <c r="D35" s="47">
        <v>509028.05335999996</v>
      </c>
      <c r="E35" s="16">
        <v>98.296926293127669</v>
      </c>
      <c r="F35" s="16">
        <v>4652.03683</v>
      </c>
      <c r="G35" s="47">
        <v>102.51433</v>
      </c>
      <c r="H35" s="16">
        <v>2.2036439896371154</v>
      </c>
      <c r="I35" s="16"/>
      <c r="J35" s="47"/>
      <c r="K35" s="16"/>
      <c r="L35" s="16">
        <v>4652.03683</v>
      </c>
      <c r="M35" s="47">
        <v>102.51433</v>
      </c>
      <c r="N35" s="16">
        <v>2.2036439896371154</v>
      </c>
      <c r="O35" s="16"/>
      <c r="P35" s="47"/>
      <c r="Q35" s="16"/>
      <c r="R35" s="16">
        <v>513195.33902999997</v>
      </c>
      <c r="S35" s="47">
        <v>508925.53902999999</v>
      </c>
      <c r="T35" s="16">
        <v>99.167997120147191</v>
      </c>
      <c r="U35" s="16"/>
      <c r="V35" s="47"/>
      <c r="W35" s="16"/>
      <c r="X35" s="16"/>
      <c r="Y35" s="16"/>
      <c r="Z35" s="16"/>
      <c r="AA35" s="16">
        <v>513195.33902999997</v>
      </c>
      <c r="AB35" s="47">
        <v>508925.53902999999</v>
      </c>
      <c r="AC35" s="16">
        <v>99.167997120147191</v>
      </c>
      <c r="AD35" s="16"/>
      <c r="AE35" s="47"/>
      <c r="AF35" s="16"/>
      <c r="AG35" s="16"/>
      <c r="AH35" s="47"/>
      <c r="AI35" s="16"/>
      <c r="AJ35" s="9"/>
    </row>
    <row r="36" spans="1:36" ht="16.5" customHeight="1" x14ac:dyDescent="0.2">
      <c r="A36" s="166"/>
      <c r="B36" s="168" t="s">
        <v>34</v>
      </c>
      <c r="C36" s="16">
        <v>100121.98398999999</v>
      </c>
      <c r="D36" s="47">
        <v>30699.754389999998</v>
      </c>
      <c r="E36" s="16">
        <v>30.662351230541173</v>
      </c>
      <c r="F36" s="16">
        <v>100121.98398999999</v>
      </c>
      <c r="G36" s="47">
        <v>30699.754389999998</v>
      </c>
      <c r="H36" s="16">
        <v>30.662351230541173</v>
      </c>
      <c r="I36" s="16"/>
      <c r="J36" s="47"/>
      <c r="K36" s="16"/>
      <c r="L36" s="16">
        <v>100121.98398999999</v>
      </c>
      <c r="M36" s="47">
        <v>30699.754389999998</v>
      </c>
      <c r="N36" s="16">
        <v>30.662351230541173</v>
      </c>
      <c r="O36" s="16"/>
      <c r="P36" s="47"/>
      <c r="Q36" s="16"/>
      <c r="R36" s="16"/>
      <c r="S36" s="47"/>
      <c r="T36" s="16"/>
      <c r="U36" s="16"/>
      <c r="V36" s="47"/>
      <c r="W36" s="16"/>
      <c r="X36" s="16"/>
      <c r="Y36" s="16"/>
      <c r="Z36" s="16"/>
      <c r="AA36" s="16"/>
      <c r="AB36" s="47"/>
      <c r="AC36" s="16"/>
      <c r="AD36" s="16"/>
      <c r="AE36" s="47"/>
      <c r="AF36" s="16"/>
      <c r="AG36" s="16"/>
      <c r="AH36" s="47"/>
      <c r="AI36" s="16"/>
      <c r="AJ36" s="9"/>
    </row>
    <row r="37" spans="1:36" ht="16.5" customHeight="1" x14ac:dyDescent="0.2">
      <c r="A37" s="166"/>
      <c r="B37" s="168" t="s">
        <v>35</v>
      </c>
      <c r="C37" s="16">
        <v>1423.7218499999999</v>
      </c>
      <c r="D37" s="47">
        <v>0</v>
      </c>
      <c r="E37" s="16">
        <v>0</v>
      </c>
      <c r="F37" s="16">
        <v>1423.7218499999999</v>
      </c>
      <c r="G37" s="47">
        <v>0</v>
      </c>
      <c r="H37" s="16">
        <v>0</v>
      </c>
      <c r="I37" s="16"/>
      <c r="J37" s="47"/>
      <c r="K37" s="16"/>
      <c r="L37" s="16">
        <v>1423.7218499999999</v>
      </c>
      <c r="M37" s="47">
        <v>0</v>
      </c>
      <c r="N37" s="16">
        <v>0</v>
      </c>
      <c r="O37" s="16"/>
      <c r="P37" s="47"/>
      <c r="Q37" s="16"/>
      <c r="R37" s="16"/>
      <c r="S37" s="47"/>
      <c r="T37" s="16"/>
      <c r="U37" s="16"/>
      <c r="V37" s="47"/>
      <c r="W37" s="16"/>
      <c r="X37" s="16"/>
      <c r="Y37" s="16"/>
      <c r="Z37" s="16"/>
      <c r="AA37" s="16"/>
      <c r="AB37" s="47"/>
      <c r="AC37" s="16"/>
      <c r="AD37" s="16"/>
      <c r="AE37" s="47"/>
      <c r="AF37" s="16"/>
      <c r="AG37" s="16"/>
      <c r="AH37" s="47"/>
      <c r="AI37" s="16"/>
      <c r="AJ37" s="9"/>
    </row>
    <row r="38" spans="1:36" ht="16.5" customHeight="1" x14ac:dyDescent="0.2">
      <c r="A38" s="166"/>
      <c r="B38" s="168" t="s">
        <v>36</v>
      </c>
      <c r="C38" s="16">
        <v>593757.01156000001</v>
      </c>
      <c r="D38" s="47">
        <v>49878.083899999998</v>
      </c>
      <c r="E38" s="16">
        <v>8.4004201935996416</v>
      </c>
      <c r="F38" s="16">
        <v>593757.01156000001</v>
      </c>
      <c r="G38" s="47">
        <v>49878.083899999998</v>
      </c>
      <c r="H38" s="16">
        <v>8.4004201935996416</v>
      </c>
      <c r="I38" s="16"/>
      <c r="J38" s="47"/>
      <c r="K38" s="16"/>
      <c r="L38" s="16">
        <v>593757.01156000001</v>
      </c>
      <c r="M38" s="47">
        <v>49878.083899999998</v>
      </c>
      <c r="N38" s="16">
        <v>8.4004201935996416</v>
      </c>
      <c r="O38" s="16"/>
      <c r="P38" s="47"/>
      <c r="Q38" s="16"/>
      <c r="R38" s="16"/>
      <c r="S38" s="47"/>
      <c r="T38" s="16"/>
      <c r="U38" s="16"/>
      <c r="V38" s="47"/>
      <c r="W38" s="16"/>
      <c r="X38" s="16"/>
      <c r="Y38" s="16"/>
      <c r="Z38" s="16"/>
      <c r="AA38" s="16"/>
      <c r="AB38" s="47"/>
      <c r="AC38" s="16"/>
      <c r="AD38" s="16"/>
      <c r="AE38" s="47"/>
      <c r="AF38" s="16"/>
      <c r="AG38" s="16"/>
      <c r="AH38" s="47"/>
      <c r="AI38" s="16"/>
      <c r="AJ38" s="9"/>
    </row>
    <row r="39" spans="1:36" ht="16.5" customHeight="1" x14ac:dyDescent="0.2">
      <c r="A39" s="166"/>
      <c r="B39" s="168" t="s">
        <v>37</v>
      </c>
      <c r="C39" s="16">
        <v>498339.08769000001</v>
      </c>
      <c r="D39" s="47">
        <v>172718.11992999999</v>
      </c>
      <c r="E39" s="16">
        <v>34.658754289296709</v>
      </c>
      <c r="F39" s="16">
        <v>14012.63625</v>
      </c>
      <c r="G39" s="47">
        <v>1087.11086</v>
      </c>
      <c r="H39" s="16">
        <v>7.7580752158609698</v>
      </c>
      <c r="I39" s="16"/>
      <c r="J39" s="47"/>
      <c r="K39" s="16"/>
      <c r="L39" s="16">
        <v>14012.63625</v>
      </c>
      <c r="M39" s="47">
        <v>1087.11086</v>
      </c>
      <c r="N39" s="16">
        <v>7.7580752158609698</v>
      </c>
      <c r="O39" s="16"/>
      <c r="P39" s="47"/>
      <c r="Q39" s="16"/>
      <c r="R39" s="16">
        <v>484326.45144000003</v>
      </c>
      <c r="S39" s="47">
        <v>171631.00907</v>
      </c>
      <c r="T39" s="16">
        <v>35.437050476947199</v>
      </c>
      <c r="U39" s="16"/>
      <c r="V39" s="47"/>
      <c r="W39" s="16"/>
      <c r="X39" s="16"/>
      <c r="Y39" s="16"/>
      <c r="Z39" s="16"/>
      <c r="AA39" s="16">
        <v>473477.86144000001</v>
      </c>
      <c r="AB39" s="47">
        <v>171631.00907</v>
      </c>
      <c r="AC39" s="16">
        <v>36.249004029040414</v>
      </c>
      <c r="AD39" s="16">
        <v>10848.59</v>
      </c>
      <c r="AE39" s="47">
        <v>0</v>
      </c>
      <c r="AF39" s="16">
        <v>0</v>
      </c>
      <c r="AG39" s="16"/>
      <c r="AH39" s="47"/>
      <c r="AI39" s="16"/>
      <c r="AJ39" s="9"/>
    </row>
    <row r="40" spans="1:36" ht="16.5" customHeight="1" x14ac:dyDescent="0.2">
      <c r="A40" s="166"/>
      <c r="B40" s="168" t="s">
        <v>38</v>
      </c>
      <c r="C40" s="16">
        <v>752842.02416999999</v>
      </c>
      <c r="D40" s="47">
        <v>33904.333359999997</v>
      </c>
      <c r="E40" s="16">
        <v>4.5035123268230342</v>
      </c>
      <c r="F40" s="16">
        <v>752842.02416999999</v>
      </c>
      <c r="G40" s="47">
        <v>33904.333359999997</v>
      </c>
      <c r="H40" s="16">
        <v>4.5035123268230342</v>
      </c>
      <c r="I40" s="16">
        <v>69171.884139999995</v>
      </c>
      <c r="J40" s="47">
        <v>7573.5250000000005</v>
      </c>
      <c r="K40" s="16">
        <v>10.94884879045887</v>
      </c>
      <c r="L40" s="16">
        <v>683670.14003000001</v>
      </c>
      <c r="M40" s="47">
        <v>26330.808359999999</v>
      </c>
      <c r="N40" s="16">
        <v>3.8513907246036196</v>
      </c>
      <c r="O40" s="16"/>
      <c r="P40" s="47"/>
      <c r="Q40" s="16"/>
      <c r="R40" s="16"/>
      <c r="S40" s="47"/>
      <c r="T40" s="16"/>
      <c r="U40" s="16"/>
      <c r="V40" s="47"/>
      <c r="W40" s="16"/>
      <c r="X40" s="16"/>
      <c r="Y40" s="16"/>
      <c r="Z40" s="16"/>
      <c r="AA40" s="16"/>
      <c r="AB40" s="47"/>
      <c r="AC40" s="16"/>
      <c r="AD40" s="16"/>
      <c r="AE40" s="47"/>
      <c r="AF40" s="16"/>
      <c r="AG40" s="16"/>
      <c r="AH40" s="47"/>
      <c r="AI40" s="16"/>
      <c r="AJ40" s="9"/>
    </row>
    <row r="41" spans="1:36" ht="16.5" customHeight="1" x14ac:dyDescent="0.2">
      <c r="A41" s="166"/>
      <c r="B41" s="168" t="s">
        <v>39</v>
      </c>
      <c r="C41" s="16">
        <v>43459.063370000003</v>
      </c>
      <c r="D41" s="47">
        <v>43304.167520000003</v>
      </c>
      <c r="E41" s="16">
        <v>99.643582171384466</v>
      </c>
      <c r="F41" s="16">
        <v>43459.063370000003</v>
      </c>
      <c r="G41" s="47">
        <v>43304.167520000003</v>
      </c>
      <c r="H41" s="16">
        <v>99.643582171384466</v>
      </c>
      <c r="I41" s="16"/>
      <c r="J41" s="47"/>
      <c r="K41" s="16"/>
      <c r="L41" s="16">
        <v>43459.063370000003</v>
      </c>
      <c r="M41" s="47">
        <v>43304.167520000003</v>
      </c>
      <c r="N41" s="16">
        <v>99.643582171384466</v>
      </c>
      <c r="O41" s="16"/>
      <c r="P41" s="47"/>
      <c r="Q41" s="16"/>
      <c r="R41" s="16"/>
      <c r="S41" s="47"/>
      <c r="T41" s="16"/>
      <c r="U41" s="16"/>
      <c r="V41" s="47"/>
      <c r="W41" s="16"/>
      <c r="X41" s="16"/>
      <c r="Y41" s="16"/>
      <c r="Z41" s="16"/>
      <c r="AA41" s="16"/>
      <c r="AB41" s="47"/>
      <c r="AC41" s="16"/>
      <c r="AD41" s="16"/>
      <c r="AE41" s="47"/>
      <c r="AF41" s="16"/>
      <c r="AG41" s="16"/>
      <c r="AH41" s="47"/>
      <c r="AI41" s="16"/>
      <c r="AJ41" s="9"/>
    </row>
    <row r="42" spans="1:36" ht="16.5" customHeight="1" x14ac:dyDescent="0.2">
      <c r="A42" s="166"/>
      <c r="B42" s="168" t="s">
        <v>40</v>
      </c>
      <c r="C42" s="16">
        <v>35499.700000000004</v>
      </c>
      <c r="D42" s="47">
        <v>0</v>
      </c>
      <c r="E42" s="16">
        <v>0</v>
      </c>
      <c r="F42" s="16"/>
      <c r="G42" s="47"/>
      <c r="H42" s="16"/>
      <c r="I42" s="16"/>
      <c r="J42" s="47"/>
      <c r="K42" s="16"/>
      <c r="L42" s="16"/>
      <c r="M42" s="47"/>
      <c r="N42" s="16"/>
      <c r="O42" s="16"/>
      <c r="P42" s="47"/>
      <c r="Q42" s="16"/>
      <c r="R42" s="16">
        <v>35499.700000000004</v>
      </c>
      <c r="S42" s="47">
        <v>0</v>
      </c>
      <c r="T42" s="16">
        <v>0</v>
      </c>
      <c r="U42" s="16"/>
      <c r="V42" s="47"/>
      <c r="W42" s="16"/>
      <c r="X42" s="16"/>
      <c r="Y42" s="16"/>
      <c r="Z42" s="16"/>
      <c r="AA42" s="16"/>
      <c r="AB42" s="47"/>
      <c r="AC42" s="16"/>
      <c r="AD42" s="16">
        <v>35499.700000000004</v>
      </c>
      <c r="AE42" s="47">
        <v>0</v>
      </c>
      <c r="AF42" s="16">
        <v>0</v>
      </c>
      <c r="AG42" s="16"/>
      <c r="AH42" s="47"/>
      <c r="AI42" s="16"/>
      <c r="AJ42" s="9"/>
    </row>
    <row r="43" spans="1:36" ht="16.5" customHeight="1" x14ac:dyDescent="0.2">
      <c r="A43" s="166"/>
      <c r="B43" s="169" t="s">
        <v>41</v>
      </c>
      <c r="C43" s="16"/>
      <c r="D43" s="47"/>
      <c r="E43" s="16"/>
      <c r="F43" s="16"/>
      <c r="G43" s="47"/>
      <c r="H43" s="16"/>
      <c r="I43" s="16"/>
      <c r="J43" s="47"/>
      <c r="K43" s="16"/>
      <c r="L43" s="16"/>
      <c r="M43" s="47"/>
      <c r="N43" s="16"/>
      <c r="O43" s="16"/>
      <c r="P43" s="47"/>
      <c r="Q43" s="16"/>
      <c r="R43" s="16"/>
      <c r="S43" s="47"/>
      <c r="T43" s="16"/>
      <c r="U43" s="16"/>
      <c r="V43" s="47"/>
      <c r="W43" s="16"/>
      <c r="X43" s="16"/>
      <c r="Y43" s="16"/>
      <c r="Z43" s="16"/>
      <c r="AA43" s="16"/>
      <c r="AB43" s="47"/>
      <c r="AC43" s="16"/>
      <c r="AD43" s="16"/>
      <c r="AE43" s="47"/>
      <c r="AF43" s="16"/>
      <c r="AG43" s="16"/>
      <c r="AH43" s="47"/>
      <c r="AI43" s="16"/>
      <c r="AJ43" s="9"/>
    </row>
    <row r="44" spans="1:36" ht="16.5" customHeight="1" x14ac:dyDescent="0.2">
      <c r="A44" s="166"/>
      <c r="B44" s="168" t="s">
        <v>42</v>
      </c>
      <c r="C44" s="16">
        <v>6323727.0999999996</v>
      </c>
      <c r="D44" s="47">
        <v>2379080.4177299999</v>
      </c>
      <c r="E44" s="16">
        <v>37.621490935780578</v>
      </c>
      <c r="F44" s="16">
        <v>6323727.0999999996</v>
      </c>
      <c r="G44" s="47">
        <v>2379080.4177299999</v>
      </c>
      <c r="H44" s="16">
        <v>37.621490935780578</v>
      </c>
      <c r="I44" s="16"/>
      <c r="J44" s="47"/>
      <c r="K44" s="16"/>
      <c r="L44" s="16">
        <v>6323727.0999999996</v>
      </c>
      <c r="M44" s="47">
        <v>2379080.4177299999</v>
      </c>
      <c r="N44" s="16">
        <v>37.621490935780578</v>
      </c>
      <c r="O44" s="16"/>
      <c r="P44" s="47"/>
      <c r="Q44" s="16"/>
      <c r="R44" s="16"/>
      <c r="S44" s="47"/>
      <c r="T44" s="16"/>
      <c r="U44" s="16"/>
      <c r="V44" s="47"/>
      <c r="W44" s="16"/>
      <c r="X44" s="16"/>
      <c r="Y44" s="16"/>
      <c r="Z44" s="16"/>
      <c r="AA44" s="16"/>
      <c r="AB44" s="47"/>
      <c r="AC44" s="16"/>
      <c r="AD44" s="16"/>
      <c r="AE44" s="47"/>
      <c r="AF44" s="16"/>
      <c r="AG44" s="16"/>
      <c r="AH44" s="47"/>
      <c r="AI44" s="16"/>
      <c r="AJ44" s="9"/>
    </row>
    <row r="45" spans="1:36" ht="16.5" customHeight="1" x14ac:dyDescent="0.2">
      <c r="A45" s="166"/>
      <c r="B45" s="168" t="s">
        <v>43</v>
      </c>
      <c r="C45" s="16">
        <v>146443.9</v>
      </c>
      <c r="D45" s="47">
        <v>0</v>
      </c>
      <c r="E45" s="16">
        <v>0</v>
      </c>
      <c r="F45" s="16">
        <v>146443.9</v>
      </c>
      <c r="G45" s="47">
        <v>0</v>
      </c>
      <c r="H45" s="16">
        <v>0</v>
      </c>
      <c r="I45" s="16"/>
      <c r="J45" s="47"/>
      <c r="K45" s="16"/>
      <c r="L45" s="16">
        <v>146443.9</v>
      </c>
      <c r="M45" s="47">
        <v>0</v>
      </c>
      <c r="N45" s="16">
        <v>0</v>
      </c>
      <c r="O45" s="16"/>
      <c r="P45" s="47"/>
      <c r="Q45" s="16"/>
      <c r="R45" s="16"/>
      <c r="S45" s="47"/>
      <c r="T45" s="16"/>
      <c r="U45" s="16"/>
      <c r="V45" s="47"/>
      <c r="W45" s="16"/>
      <c r="X45" s="16"/>
      <c r="Y45" s="16"/>
      <c r="Z45" s="16"/>
      <c r="AA45" s="16"/>
      <c r="AB45" s="47"/>
      <c r="AC45" s="16"/>
      <c r="AD45" s="16"/>
      <c r="AE45" s="47"/>
      <c r="AF45" s="16"/>
      <c r="AG45" s="16"/>
      <c r="AH45" s="47"/>
      <c r="AI45" s="16"/>
      <c r="AJ45" s="9"/>
    </row>
    <row r="46" spans="1:36" ht="16.5" customHeight="1" x14ac:dyDescent="0.2">
      <c r="A46" s="165"/>
      <c r="B46" s="168" t="s">
        <v>44</v>
      </c>
      <c r="C46" s="16">
        <v>16011618.345689999</v>
      </c>
      <c r="D46" s="47">
        <v>3612833.3882200001</v>
      </c>
      <c r="E46" s="16">
        <v>22.56382403214414</v>
      </c>
      <c r="F46" s="16">
        <v>14950585.61569</v>
      </c>
      <c r="G46" s="47">
        <v>3243677.4941400001</v>
      </c>
      <c r="H46" s="16">
        <v>21.695989558669186</v>
      </c>
      <c r="I46" s="16">
        <v>36559.800000000003</v>
      </c>
      <c r="J46" s="47">
        <v>0</v>
      </c>
      <c r="K46" s="16">
        <v>0</v>
      </c>
      <c r="L46" s="16">
        <v>14914025.815690001</v>
      </c>
      <c r="M46" s="47">
        <v>3243677.4941400001</v>
      </c>
      <c r="N46" s="16">
        <v>21.749174463192588</v>
      </c>
      <c r="O46" s="16"/>
      <c r="P46" s="47"/>
      <c r="Q46" s="16"/>
      <c r="R46" s="16">
        <v>1061032.73</v>
      </c>
      <c r="S46" s="47">
        <v>369155.89408</v>
      </c>
      <c r="T46" s="16">
        <v>34.792130689502862</v>
      </c>
      <c r="U46" s="16"/>
      <c r="V46" s="47"/>
      <c r="W46" s="16"/>
      <c r="X46" s="16"/>
      <c r="Y46" s="16"/>
      <c r="Z46" s="16"/>
      <c r="AA46" s="16">
        <v>1057717.33</v>
      </c>
      <c r="AB46" s="47">
        <v>369155.89408</v>
      </c>
      <c r="AC46" s="16">
        <v>34.901186130702797</v>
      </c>
      <c r="AD46" s="16">
        <v>3315.4</v>
      </c>
      <c r="AE46" s="47">
        <v>0</v>
      </c>
      <c r="AF46" s="16">
        <v>0</v>
      </c>
      <c r="AG46" s="16"/>
      <c r="AH46" s="47"/>
      <c r="AI46" s="16"/>
      <c r="AJ46" s="9"/>
    </row>
    <row r="47" spans="1:36" ht="16.5" customHeight="1" x14ac:dyDescent="0.2">
      <c r="A47" s="166"/>
      <c r="B47" s="168" t="s">
        <v>45</v>
      </c>
      <c r="C47" s="16">
        <v>461.92600000000004</v>
      </c>
      <c r="D47" s="47">
        <v>461.56100000000004</v>
      </c>
      <c r="E47" s="16">
        <v>99.920983014595407</v>
      </c>
      <c r="F47" s="16">
        <v>461.92600000000004</v>
      </c>
      <c r="G47" s="47">
        <v>461.56100000000004</v>
      </c>
      <c r="H47" s="16">
        <v>99.920983014595407</v>
      </c>
      <c r="I47" s="16"/>
      <c r="J47" s="47"/>
      <c r="K47" s="16"/>
      <c r="L47" s="16">
        <v>461.92600000000004</v>
      </c>
      <c r="M47" s="47">
        <v>461.56100000000004</v>
      </c>
      <c r="N47" s="16">
        <v>99.920983014595407</v>
      </c>
      <c r="O47" s="16"/>
      <c r="P47" s="47"/>
      <c r="Q47" s="16"/>
      <c r="R47" s="16"/>
      <c r="S47" s="47"/>
      <c r="T47" s="16"/>
      <c r="U47" s="16"/>
      <c r="V47" s="47"/>
      <c r="W47" s="16"/>
      <c r="X47" s="16"/>
      <c r="Y47" s="16"/>
      <c r="Z47" s="16"/>
      <c r="AA47" s="16"/>
      <c r="AB47" s="47"/>
      <c r="AC47" s="16"/>
      <c r="AD47" s="16"/>
      <c r="AE47" s="47"/>
      <c r="AF47" s="16"/>
      <c r="AG47" s="16"/>
      <c r="AH47" s="47"/>
      <c r="AI47" s="16"/>
      <c r="AJ47" s="9"/>
    </row>
    <row r="48" spans="1:36" ht="16.5" customHeight="1" x14ac:dyDescent="0.2">
      <c r="A48" s="166"/>
      <c r="B48" s="168" t="s">
        <v>46</v>
      </c>
      <c r="C48" s="16">
        <v>7003614.41022</v>
      </c>
      <c r="D48" s="47">
        <v>1197094.23719</v>
      </c>
      <c r="E48" s="16">
        <v>17.092520619683807</v>
      </c>
      <c r="F48" s="16">
        <v>6916547.0102199996</v>
      </c>
      <c r="G48" s="47">
        <v>1147838.9320499999</v>
      </c>
      <c r="H48" s="16">
        <v>16.595548766659647</v>
      </c>
      <c r="I48" s="16">
        <v>36559.800000000003</v>
      </c>
      <c r="J48" s="47">
        <v>0</v>
      </c>
      <c r="K48" s="16">
        <v>0</v>
      </c>
      <c r="L48" s="16">
        <v>6879987.2102199998</v>
      </c>
      <c r="M48" s="47">
        <v>1147838.9320499999</v>
      </c>
      <c r="N48" s="16">
        <v>16.683736422430005</v>
      </c>
      <c r="O48" s="16"/>
      <c r="P48" s="47"/>
      <c r="Q48" s="16"/>
      <c r="R48" s="16">
        <v>87067.4</v>
      </c>
      <c r="S48" s="47">
        <v>49255.305139999997</v>
      </c>
      <c r="T48" s="16">
        <v>56.57146663389512</v>
      </c>
      <c r="U48" s="16"/>
      <c r="V48" s="47"/>
      <c r="W48" s="16"/>
      <c r="X48" s="16"/>
      <c r="Y48" s="16"/>
      <c r="Z48" s="16"/>
      <c r="AA48" s="16">
        <v>83752</v>
      </c>
      <c r="AB48" s="47">
        <v>49255.305139999997</v>
      </c>
      <c r="AC48" s="16">
        <v>58.81090020536822</v>
      </c>
      <c r="AD48" s="16">
        <v>3315.4</v>
      </c>
      <c r="AE48" s="47">
        <v>0</v>
      </c>
      <c r="AF48" s="16">
        <v>0</v>
      </c>
      <c r="AG48" s="16"/>
      <c r="AH48" s="47"/>
      <c r="AI48" s="16"/>
      <c r="AJ48" s="9"/>
    </row>
    <row r="49" spans="1:36" ht="16.5" customHeight="1" x14ac:dyDescent="0.2">
      <c r="A49" s="166"/>
      <c r="B49" s="168" t="s">
        <v>47</v>
      </c>
      <c r="C49" s="16">
        <v>474284.07984000002</v>
      </c>
      <c r="D49" s="47">
        <v>48672.389199999998</v>
      </c>
      <c r="E49" s="16">
        <v>10.262286100014078</v>
      </c>
      <c r="F49" s="16">
        <v>474284.07984000002</v>
      </c>
      <c r="G49" s="47">
        <v>48672.389199999998</v>
      </c>
      <c r="H49" s="16">
        <v>10.262286100014078</v>
      </c>
      <c r="I49" s="16"/>
      <c r="J49" s="47"/>
      <c r="K49" s="16"/>
      <c r="L49" s="16">
        <v>474284.07984000002</v>
      </c>
      <c r="M49" s="47">
        <v>48672.389199999998</v>
      </c>
      <c r="N49" s="16">
        <v>10.262286100014078</v>
      </c>
      <c r="O49" s="16"/>
      <c r="P49" s="47"/>
      <c r="Q49" s="16"/>
      <c r="R49" s="16"/>
      <c r="S49" s="47"/>
      <c r="T49" s="16"/>
      <c r="U49" s="16"/>
      <c r="V49" s="47"/>
      <c r="W49" s="16"/>
      <c r="X49" s="16"/>
      <c r="Y49" s="16"/>
      <c r="Z49" s="16"/>
      <c r="AA49" s="16"/>
      <c r="AB49" s="47"/>
      <c r="AC49" s="16"/>
      <c r="AD49" s="16"/>
      <c r="AE49" s="47"/>
      <c r="AF49" s="16"/>
      <c r="AG49" s="16"/>
      <c r="AH49" s="47"/>
      <c r="AI49" s="16"/>
      <c r="AJ49" s="9"/>
    </row>
    <row r="50" spans="1:36" ht="16.5" customHeight="1" x14ac:dyDescent="0.2">
      <c r="A50" s="166"/>
      <c r="B50" s="168" t="s">
        <v>48</v>
      </c>
      <c r="C50" s="16">
        <v>261933.30473999999</v>
      </c>
      <c r="D50" s="47">
        <v>42517.158179999999</v>
      </c>
      <c r="E50" s="16">
        <v>16.232055034850703</v>
      </c>
      <c r="F50" s="16">
        <v>261933.30473999999</v>
      </c>
      <c r="G50" s="47">
        <v>42517.158179999999</v>
      </c>
      <c r="H50" s="16">
        <v>16.232055034850703</v>
      </c>
      <c r="I50" s="16"/>
      <c r="J50" s="47"/>
      <c r="K50" s="16"/>
      <c r="L50" s="16">
        <v>261933.30473999999</v>
      </c>
      <c r="M50" s="47">
        <v>42517.158179999999</v>
      </c>
      <c r="N50" s="16">
        <v>16.232055034850703</v>
      </c>
      <c r="O50" s="16"/>
      <c r="P50" s="47"/>
      <c r="Q50" s="16"/>
      <c r="R50" s="16"/>
      <c r="S50" s="47"/>
      <c r="T50" s="16"/>
      <c r="U50" s="16"/>
      <c r="V50" s="47"/>
      <c r="W50" s="16"/>
      <c r="X50" s="16"/>
      <c r="Y50" s="16"/>
      <c r="Z50" s="16"/>
      <c r="AA50" s="16"/>
      <c r="AB50" s="47"/>
      <c r="AC50" s="16"/>
      <c r="AD50" s="16"/>
      <c r="AE50" s="47"/>
      <c r="AF50" s="16"/>
      <c r="AG50" s="16"/>
      <c r="AH50" s="47"/>
      <c r="AI50" s="16"/>
      <c r="AJ50" s="9"/>
    </row>
    <row r="51" spans="1:36" ht="16.5" customHeight="1" x14ac:dyDescent="0.2">
      <c r="A51" s="166"/>
      <c r="B51" s="168" t="s">
        <v>49</v>
      </c>
      <c r="C51" s="16">
        <v>1347266.44</v>
      </c>
      <c r="D51" s="47">
        <v>106299.99513</v>
      </c>
      <c r="E51" s="16">
        <v>7.890049954038787</v>
      </c>
      <c r="F51" s="16">
        <v>1347266.44</v>
      </c>
      <c r="G51" s="47">
        <v>106299.99513</v>
      </c>
      <c r="H51" s="16">
        <v>7.890049954038787</v>
      </c>
      <c r="I51" s="16"/>
      <c r="J51" s="47"/>
      <c r="K51" s="16"/>
      <c r="L51" s="16">
        <v>1347266.44</v>
      </c>
      <c r="M51" s="47">
        <v>106299.99513</v>
      </c>
      <c r="N51" s="16">
        <v>7.890049954038787</v>
      </c>
      <c r="O51" s="16"/>
      <c r="P51" s="47"/>
      <c r="Q51" s="16"/>
      <c r="R51" s="16"/>
      <c r="S51" s="47"/>
      <c r="T51" s="16"/>
      <c r="U51" s="16"/>
      <c r="V51" s="47"/>
      <c r="W51" s="16"/>
      <c r="X51" s="16"/>
      <c r="Y51" s="16"/>
      <c r="Z51" s="16"/>
      <c r="AA51" s="16"/>
      <c r="AB51" s="47"/>
      <c r="AC51" s="16"/>
      <c r="AD51" s="16"/>
      <c r="AE51" s="47"/>
      <c r="AF51" s="16"/>
      <c r="AG51" s="16"/>
      <c r="AH51" s="47"/>
      <c r="AI51" s="16"/>
      <c r="AJ51" s="9"/>
    </row>
    <row r="52" spans="1:36" ht="16.5" customHeight="1" x14ac:dyDescent="0.2">
      <c r="A52" s="166"/>
      <c r="B52" s="168" t="s">
        <v>50</v>
      </c>
      <c r="C52" s="16">
        <v>772357.98638999998</v>
      </c>
      <c r="D52" s="47">
        <v>388536.12229000003</v>
      </c>
      <c r="E52" s="16">
        <v>50.305186084242784</v>
      </c>
      <c r="F52" s="16">
        <v>772357.98638999998</v>
      </c>
      <c r="G52" s="47">
        <v>388536.12229000003</v>
      </c>
      <c r="H52" s="16">
        <v>50.305186084242784</v>
      </c>
      <c r="I52" s="16"/>
      <c r="J52" s="47"/>
      <c r="K52" s="16"/>
      <c r="L52" s="16">
        <v>772357.98638999998</v>
      </c>
      <c r="M52" s="47">
        <v>388536.12229000003</v>
      </c>
      <c r="N52" s="16">
        <v>50.305186084242784</v>
      </c>
      <c r="O52" s="16"/>
      <c r="P52" s="47"/>
      <c r="Q52" s="16"/>
      <c r="R52" s="16"/>
      <c r="S52" s="47"/>
      <c r="T52" s="16"/>
      <c r="U52" s="16"/>
      <c r="V52" s="47"/>
      <c r="W52" s="16"/>
      <c r="X52" s="16"/>
      <c r="Y52" s="16"/>
      <c r="Z52" s="16"/>
      <c r="AA52" s="16"/>
      <c r="AB52" s="47"/>
      <c r="AC52" s="16"/>
      <c r="AD52" s="16"/>
      <c r="AE52" s="47"/>
      <c r="AF52" s="16"/>
      <c r="AG52" s="16"/>
      <c r="AH52" s="47"/>
      <c r="AI52" s="16"/>
      <c r="AJ52" s="9"/>
    </row>
    <row r="53" spans="1:36" ht="16.5" customHeight="1" x14ac:dyDescent="0.2">
      <c r="A53" s="166"/>
      <c r="B53" s="168" t="s">
        <v>51</v>
      </c>
      <c r="C53" s="16">
        <v>5646804.8945000004</v>
      </c>
      <c r="D53" s="47">
        <v>1619494.20373</v>
      </c>
      <c r="E53" s="16">
        <v>28.679832825592943</v>
      </c>
      <c r="F53" s="16">
        <v>4910371.8945000004</v>
      </c>
      <c r="G53" s="47">
        <v>1509282.4962899999</v>
      </c>
      <c r="H53" s="16">
        <v>30.73662298329204</v>
      </c>
      <c r="I53" s="16"/>
      <c r="J53" s="47"/>
      <c r="K53" s="16"/>
      <c r="L53" s="16">
        <v>4910371.8945000004</v>
      </c>
      <c r="M53" s="47">
        <v>1509282.4962899999</v>
      </c>
      <c r="N53" s="16">
        <v>30.73662298329204</v>
      </c>
      <c r="O53" s="16"/>
      <c r="P53" s="47"/>
      <c r="Q53" s="16"/>
      <c r="R53" s="16">
        <v>736433</v>
      </c>
      <c r="S53" s="47">
        <v>110211.70744</v>
      </c>
      <c r="T53" s="16">
        <v>14.965612274300581</v>
      </c>
      <c r="U53" s="16"/>
      <c r="V53" s="47"/>
      <c r="W53" s="16"/>
      <c r="X53" s="16"/>
      <c r="Y53" s="16"/>
      <c r="Z53" s="16"/>
      <c r="AA53" s="16">
        <v>736433</v>
      </c>
      <c r="AB53" s="47">
        <v>110211.70744</v>
      </c>
      <c r="AC53" s="16">
        <v>14.965612274300581</v>
      </c>
      <c r="AD53" s="16"/>
      <c r="AE53" s="47"/>
      <c r="AF53" s="16"/>
      <c r="AG53" s="16"/>
      <c r="AH53" s="47"/>
      <c r="AI53" s="16"/>
      <c r="AJ53" s="9"/>
    </row>
    <row r="54" spans="1:36" ht="16.5" customHeight="1" x14ac:dyDescent="0.2">
      <c r="A54" s="166"/>
      <c r="B54" s="168" t="s">
        <v>52</v>
      </c>
      <c r="C54" s="16">
        <v>235391.804</v>
      </c>
      <c r="D54" s="47">
        <v>209757.72149999999</v>
      </c>
      <c r="E54" s="16">
        <v>89.110036091146142</v>
      </c>
      <c r="F54" s="16">
        <v>22802.173999999999</v>
      </c>
      <c r="G54" s="47">
        <v>68.84</v>
      </c>
      <c r="H54" s="16">
        <v>0.30190103803260165</v>
      </c>
      <c r="I54" s="16"/>
      <c r="J54" s="47"/>
      <c r="K54" s="16"/>
      <c r="L54" s="16">
        <v>22802.173999999999</v>
      </c>
      <c r="M54" s="47">
        <v>68.84</v>
      </c>
      <c r="N54" s="16">
        <v>0.30190103803260165</v>
      </c>
      <c r="O54" s="16"/>
      <c r="P54" s="47"/>
      <c r="Q54" s="16"/>
      <c r="R54" s="16">
        <v>212589.63</v>
      </c>
      <c r="S54" s="47">
        <v>209688.88149999999</v>
      </c>
      <c r="T54" s="16">
        <v>98.635517405058749</v>
      </c>
      <c r="U54" s="16"/>
      <c r="V54" s="47"/>
      <c r="W54" s="16"/>
      <c r="X54" s="16"/>
      <c r="Y54" s="16"/>
      <c r="Z54" s="16"/>
      <c r="AA54" s="16">
        <v>212589.63</v>
      </c>
      <c r="AB54" s="47">
        <v>209688.88149999999</v>
      </c>
      <c r="AC54" s="16">
        <v>98.635517405058749</v>
      </c>
      <c r="AD54" s="16"/>
      <c r="AE54" s="47"/>
      <c r="AF54" s="16"/>
      <c r="AG54" s="16"/>
      <c r="AH54" s="47"/>
      <c r="AI54" s="16"/>
      <c r="AJ54" s="9"/>
    </row>
    <row r="55" spans="1:36" ht="26.65" customHeight="1" x14ac:dyDescent="0.2">
      <c r="A55" s="165"/>
      <c r="B55" s="168" t="s">
        <v>53</v>
      </c>
      <c r="C55" s="16">
        <v>4417224.07809</v>
      </c>
      <c r="D55" s="47">
        <v>1285899.89279</v>
      </c>
      <c r="E55" s="16">
        <v>29.111040555271554</v>
      </c>
      <c r="F55" s="16">
        <v>3970552.1885700002</v>
      </c>
      <c r="G55" s="47">
        <v>1165857.9637799999</v>
      </c>
      <c r="H55" s="16">
        <v>29.362615283993666</v>
      </c>
      <c r="I55" s="16">
        <v>231343.89499999999</v>
      </c>
      <c r="J55" s="47">
        <v>0</v>
      </c>
      <c r="K55" s="16">
        <v>0</v>
      </c>
      <c r="L55" s="16">
        <v>3739208.2935700002</v>
      </c>
      <c r="M55" s="47">
        <v>1165857.9637799999</v>
      </c>
      <c r="N55" s="16">
        <v>31.179273050523211</v>
      </c>
      <c r="O55" s="16"/>
      <c r="P55" s="47"/>
      <c r="Q55" s="16"/>
      <c r="R55" s="16">
        <v>446671.88951999997</v>
      </c>
      <c r="S55" s="47">
        <v>120041.92900999999</v>
      </c>
      <c r="T55" s="16">
        <v>26.874744488398132</v>
      </c>
      <c r="U55" s="16"/>
      <c r="V55" s="47"/>
      <c r="W55" s="16"/>
      <c r="X55" s="16"/>
      <c r="Y55" s="16"/>
      <c r="Z55" s="16"/>
      <c r="AA55" s="16">
        <v>305014.08951999998</v>
      </c>
      <c r="AB55" s="47">
        <v>47147.192170000002</v>
      </c>
      <c r="AC55" s="16">
        <v>15.457381737412668</v>
      </c>
      <c r="AD55" s="16">
        <v>141657.80000000002</v>
      </c>
      <c r="AE55" s="47">
        <v>72894.736839999998</v>
      </c>
      <c r="AF55" s="16">
        <v>51.458329043653073</v>
      </c>
      <c r="AG55" s="16"/>
      <c r="AH55" s="47"/>
      <c r="AI55" s="16"/>
      <c r="AJ55" s="9"/>
    </row>
    <row r="56" spans="1:36" ht="16.5" customHeight="1" x14ac:dyDescent="0.2">
      <c r="A56" s="166"/>
      <c r="B56" s="168" t="s">
        <v>54</v>
      </c>
      <c r="C56" s="16">
        <v>1477319.12408</v>
      </c>
      <c r="D56" s="47">
        <v>193090.52973000001</v>
      </c>
      <c r="E56" s="16">
        <v>13.070333050094851</v>
      </c>
      <c r="F56" s="16">
        <v>1335661.3240799999</v>
      </c>
      <c r="G56" s="47">
        <v>120195.79289</v>
      </c>
      <c r="H56" s="16">
        <v>8.998972323525992</v>
      </c>
      <c r="I56" s="16"/>
      <c r="J56" s="47"/>
      <c r="K56" s="16"/>
      <c r="L56" s="16">
        <v>1335661.3240799999</v>
      </c>
      <c r="M56" s="47">
        <v>120195.79289</v>
      </c>
      <c r="N56" s="16">
        <v>8.998972323525992</v>
      </c>
      <c r="O56" s="16"/>
      <c r="P56" s="47"/>
      <c r="Q56" s="16"/>
      <c r="R56" s="16">
        <v>141657.80000000002</v>
      </c>
      <c r="S56" s="47">
        <v>72894.736839999998</v>
      </c>
      <c r="T56" s="16">
        <v>51.458329043653073</v>
      </c>
      <c r="U56" s="16"/>
      <c r="V56" s="47"/>
      <c r="W56" s="16"/>
      <c r="X56" s="16"/>
      <c r="Y56" s="16"/>
      <c r="Z56" s="16"/>
      <c r="AA56" s="16"/>
      <c r="AB56" s="47"/>
      <c r="AC56" s="16"/>
      <c r="AD56" s="16">
        <v>141657.80000000002</v>
      </c>
      <c r="AE56" s="47">
        <v>72894.736839999998</v>
      </c>
      <c r="AF56" s="16">
        <v>51.458329043653073</v>
      </c>
      <c r="AG56" s="16"/>
      <c r="AH56" s="47"/>
      <c r="AI56" s="16"/>
      <c r="AJ56" s="9"/>
    </row>
    <row r="57" spans="1:36" ht="16.5" customHeight="1" x14ac:dyDescent="0.2">
      <c r="A57" s="166"/>
      <c r="B57" s="168" t="s">
        <v>55</v>
      </c>
      <c r="C57" s="16">
        <v>59899.351300000002</v>
      </c>
      <c r="D57" s="47">
        <v>23474.730469999999</v>
      </c>
      <c r="E57" s="16">
        <v>39.190291648450618</v>
      </c>
      <c r="F57" s="16">
        <v>59899.351300000002</v>
      </c>
      <c r="G57" s="47">
        <v>23474.730469999999</v>
      </c>
      <c r="H57" s="16">
        <v>39.190291648450618</v>
      </c>
      <c r="I57" s="16"/>
      <c r="J57" s="47"/>
      <c r="K57" s="16"/>
      <c r="L57" s="16">
        <v>59899.351300000002</v>
      </c>
      <c r="M57" s="47">
        <v>23474.730469999999</v>
      </c>
      <c r="N57" s="16">
        <v>39.190291648450618</v>
      </c>
      <c r="O57" s="16"/>
      <c r="P57" s="47"/>
      <c r="Q57" s="16"/>
      <c r="R57" s="16"/>
      <c r="S57" s="47"/>
      <c r="T57" s="16"/>
      <c r="U57" s="16"/>
      <c r="V57" s="47"/>
      <c r="W57" s="16"/>
      <c r="X57" s="16"/>
      <c r="Y57" s="16"/>
      <c r="Z57" s="16"/>
      <c r="AA57" s="16"/>
      <c r="AB57" s="47"/>
      <c r="AC57" s="16"/>
      <c r="AD57" s="16"/>
      <c r="AE57" s="47"/>
      <c r="AF57" s="16"/>
      <c r="AG57" s="16"/>
      <c r="AH57" s="47"/>
      <c r="AI57" s="16"/>
      <c r="AJ57" s="9"/>
    </row>
    <row r="58" spans="1:36" ht="26.65" customHeight="1" x14ac:dyDescent="0.2">
      <c r="A58" s="166"/>
      <c r="B58" s="168" t="s">
        <v>56</v>
      </c>
      <c r="C58" s="16">
        <v>7125</v>
      </c>
      <c r="D58" s="47">
        <v>0</v>
      </c>
      <c r="E58" s="16">
        <v>0</v>
      </c>
      <c r="F58" s="16">
        <v>7125</v>
      </c>
      <c r="G58" s="47">
        <v>0</v>
      </c>
      <c r="H58" s="16">
        <v>0</v>
      </c>
      <c r="I58" s="16"/>
      <c r="J58" s="47"/>
      <c r="K58" s="16"/>
      <c r="L58" s="16">
        <v>7125</v>
      </c>
      <c r="M58" s="47">
        <v>0</v>
      </c>
      <c r="N58" s="16">
        <v>0</v>
      </c>
      <c r="O58" s="16"/>
      <c r="P58" s="47"/>
      <c r="Q58" s="16"/>
      <c r="R58" s="16"/>
      <c r="S58" s="47"/>
      <c r="T58" s="16"/>
      <c r="U58" s="16"/>
      <c r="V58" s="47"/>
      <c r="W58" s="16"/>
      <c r="X58" s="16"/>
      <c r="Y58" s="16"/>
      <c r="Z58" s="16"/>
      <c r="AA58" s="16"/>
      <c r="AB58" s="47"/>
      <c r="AC58" s="16"/>
      <c r="AD58" s="16"/>
      <c r="AE58" s="47"/>
      <c r="AF58" s="16"/>
      <c r="AG58" s="16"/>
      <c r="AH58" s="47"/>
      <c r="AI58" s="16"/>
      <c r="AJ58" s="9"/>
    </row>
    <row r="59" spans="1:36" ht="16.5" customHeight="1" x14ac:dyDescent="0.2">
      <c r="A59" s="166"/>
      <c r="B59" s="168" t="s">
        <v>57</v>
      </c>
      <c r="C59" s="16">
        <v>1700936.4302300001</v>
      </c>
      <c r="D59" s="47">
        <v>556872.11451999994</v>
      </c>
      <c r="E59" s="16">
        <v>32.739149131205323</v>
      </c>
      <c r="F59" s="16">
        <v>1700936.4302300001</v>
      </c>
      <c r="G59" s="47">
        <v>556872.11451999994</v>
      </c>
      <c r="H59" s="16">
        <v>32.739149131205323</v>
      </c>
      <c r="I59" s="16">
        <v>231343.89499999999</v>
      </c>
      <c r="J59" s="47">
        <v>0</v>
      </c>
      <c r="K59" s="16">
        <v>0</v>
      </c>
      <c r="L59" s="16">
        <v>1469592.53523</v>
      </c>
      <c r="M59" s="47">
        <v>556872.11451999994</v>
      </c>
      <c r="N59" s="16">
        <v>37.892960202934489</v>
      </c>
      <c r="O59" s="16"/>
      <c r="P59" s="47"/>
      <c r="Q59" s="16"/>
      <c r="R59" s="16"/>
      <c r="S59" s="47"/>
      <c r="T59" s="16"/>
      <c r="U59" s="16"/>
      <c r="V59" s="47"/>
      <c r="W59" s="16"/>
      <c r="X59" s="16"/>
      <c r="Y59" s="16"/>
      <c r="Z59" s="16"/>
      <c r="AA59" s="16"/>
      <c r="AB59" s="47"/>
      <c r="AC59" s="16"/>
      <c r="AD59" s="16"/>
      <c r="AE59" s="47"/>
      <c r="AF59" s="16"/>
      <c r="AG59" s="16"/>
      <c r="AH59" s="47"/>
      <c r="AI59" s="16"/>
      <c r="AJ59" s="9"/>
    </row>
    <row r="60" spans="1:36" ht="16.5" customHeight="1" x14ac:dyDescent="0.2">
      <c r="A60" s="166"/>
      <c r="B60" s="168" t="s">
        <v>58</v>
      </c>
      <c r="C60" s="16">
        <v>800581.66547999997</v>
      </c>
      <c r="D60" s="47">
        <v>340615.23069</v>
      </c>
      <c r="E60" s="16">
        <v>42.545969434083823</v>
      </c>
      <c r="F60" s="16">
        <v>495567.57595999999</v>
      </c>
      <c r="G60" s="47">
        <v>293468.03852</v>
      </c>
      <c r="H60" s="16">
        <v>59.218571342465594</v>
      </c>
      <c r="I60" s="16"/>
      <c r="J60" s="47"/>
      <c r="K60" s="16"/>
      <c r="L60" s="16">
        <v>495567.57595999999</v>
      </c>
      <c r="M60" s="47">
        <v>293468.03852</v>
      </c>
      <c r="N60" s="16">
        <v>59.218571342465594</v>
      </c>
      <c r="O60" s="16"/>
      <c r="P60" s="47"/>
      <c r="Q60" s="16"/>
      <c r="R60" s="16">
        <v>305014.08951999998</v>
      </c>
      <c r="S60" s="47">
        <v>47147.192170000002</v>
      </c>
      <c r="T60" s="16">
        <v>15.457381737412668</v>
      </c>
      <c r="U60" s="16"/>
      <c r="V60" s="47"/>
      <c r="W60" s="16"/>
      <c r="X60" s="16"/>
      <c r="Y60" s="16"/>
      <c r="Z60" s="16"/>
      <c r="AA60" s="16">
        <v>305014.08951999998</v>
      </c>
      <c r="AB60" s="47">
        <v>47147.192170000002</v>
      </c>
      <c r="AC60" s="16">
        <v>15.457381737412668</v>
      </c>
      <c r="AD60" s="16"/>
      <c r="AE60" s="47"/>
      <c r="AF60" s="16"/>
      <c r="AG60" s="16"/>
      <c r="AH60" s="47"/>
      <c r="AI60" s="16"/>
      <c r="AJ60" s="9"/>
    </row>
    <row r="61" spans="1:36" ht="16.5" customHeight="1" x14ac:dyDescent="0.2">
      <c r="A61" s="166"/>
      <c r="B61" s="168" t="s">
        <v>59</v>
      </c>
      <c r="C61" s="16">
        <v>56577.04</v>
      </c>
      <c r="D61" s="47">
        <v>23159.809850000001</v>
      </c>
      <c r="E61" s="16">
        <v>40.934997394702869</v>
      </c>
      <c r="F61" s="16">
        <v>56577.04</v>
      </c>
      <c r="G61" s="47">
        <v>23159.809850000001</v>
      </c>
      <c r="H61" s="16">
        <v>40.934997394702869</v>
      </c>
      <c r="I61" s="16"/>
      <c r="J61" s="47"/>
      <c r="K61" s="16"/>
      <c r="L61" s="16">
        <v>56577.04</v>
      </c>
      <c r="M61" s="47">
        <v>23159.809850000001</v>
      </c>
      <c r="N61" s="16">
        <v>40.934997394702869</v>
      </c>
      <c r="O61" s="16"/>
      <c r="P61" s="47"/>
      <c r="Q61" s="16"/>
      <c r="R61" s="16"/>
      <c r="S61" s="47"/>
      <c r="T61" s="16"/>
      <c r="U61" s="16"/>
      <c r="V61" s="47"/>
      <c r="W61" s="16"/>
      <c r="X61" s="16"/>
      <c r="Y61" s="16"/>
      <c r="Z61" s="16"/>
      <c r="AA61" s="16"/>
      <c r="AB61" s="47"/>
      <c r="AC61" s="16"/>
      <c r="AD61" s="16"/>
      <c r="AE61" s="47"/>
      <c r="AF61" s="16"/>
      <c r="AG61" s="16"/>
      <c r="AH61" s="47"/>
      <c r="AI61" s="16"/>
      <c r="AJ61" s="9"/>
    </row>
    <row r="62" spans="1:36" ht="16.5" customHeight="1" x14ac:dyDescent="0.2">
      <c r="A62" s="166"/>
      <c r="B62" s="168" t="s">
        <v>60</v>
      </c>
      <c r="C62" s="16">
        <v>314785.467</v>
      </c>
      <c r="D62" s="47">
        <v>148687.47753</v>
      </c>
      <c r="E62" s="16">
        <v>47.234543242112252</v>
      </c>
      <c r="F62" s="16">
        <v>314785.467</v>
      </c>
      <c r="G62" s="47">
        <v>148687.47753</v>
      </c>
      <c r="H62" s="16">
        <v>47.234543242112252</v>
      </c>
      <c r="I62" s="16"/>
      <c r="J62" s="47"/>
      <c r="K62" s="16"/>
      <c r="L62" s="16">
        <v>314785.467</v>
      </c>
      <c r="M62" s="47">
        <v>148687.47753</v>
      </c>
      <c r="N62" s="16">
        <v>47.234543242112252</v>
      </c>
      <c r="O62" s="16"/>
      <c r="P62" s="47"/>
      <c r="Q62" s="16"/>
      <c r="R62" s="16"/>
      <c r="S62" s="47"/>
      <c r="T62" s="16"/>
      <c r="U62" s="16"/>
      <c r="V62" s="47"/>
      <c r="W62" s="16"/>
      <c r="X62" s="16"/>
      <c r="Y62" s="16"/>
      <c r="Z62" s="16"/>
      <c r="AA62" s="16"/>
      <c r="AB62" s="47"/>
      <c r="AC62" s="16"/>
      <c r="AD62" s="16"/>
      <c r="AE62" s="47"/>
      <c r="AF62" s="16"/>
      <c r="AG62" s="16"/>
      <c r="AH62" s="47"/>
      <c r="AI62" s="16"/>
      <c r="AJ62" s="9"/>
    </row>
    <row r="63" spans="1:36" ht="26.65" customHeight="1" x14ac:dyDescent="0.2">
      <c r="A63" s="165"/>
      <c r="B63" s="168" t="s">
        <v>61</v>
      </c>
      <c r="C63" s="16">
        <v>3781957.2649999997</v>
      </c>
      <c r="D63" s="47">
        <v>1293636.0298000001</v>
      </c>
      <c r="E63" s="16">
        <v>34.205463974220777</v>
      </c>
      <c r="F63" s="16">
        <v>3704884.8349099997</v>
      </c>
      <c r="G63" s="47">
        <v>1290400.9662299999</v>
      </c>
      <c r="H63" s="16">
        <v>34.829718701940351</v>
      </c>
      <c r="I63" s="16">
        <v>75000</v>
      </c>
      <c r="J63" s="47">
        <v>37500</v>
      </c>
      <c r="K63" s="16">
        <v>50</v>
      </c>
      <c r="L63" s="16">
        <v>3629884.8349100002</v>
      </c>
      <c r="M63" s="47">
        <v>1252900.9662300001</v>
      </c>
      <c r="N63" s="16">
        <v>34.516273193583693</v>
      </c>
      <c r="O63" s="16"/>
      <c r="P63" s="47"/>
      <c r="Q63" s="16"/>
      <c r="R63" s="16">
        <v>77072.430089999994</v>
      </c>
      <c r="S63" s="47">
        <v>3235.0635700000003</v>
      </c>
      <c r="T63" s="16">
        <v>4.197432942262636</v>
      </c>
      <c r="U63" s="16">
        <v>67000</v>
      </c>
      <c r="V63" s="47">
        <v>0</v>
      </c>
      <c r="W63" s="16">
        <v>0</v>
      </c>
      <c r="X63" s="16"/>
      <c r="Y63" s="16"/>
      <c r="Z63" s="16"/>
      <c r="AA63" s="16">
        <v>5260.8960399999996</v>
      </c>
      <c r="AB63" s="47">
        <v>195.06357</v>
      </c>
      <c r="AC63" s="16">
        <v>3.7078012664929987</v>
      </c>
      <c r="AD63" s="16">
        <v>4811.5340500000002</v>
      </c>
      <c r="AE63" s="47">
        <v>3040</v>
      </c>
      <c r="AF63" s="16">
        <v>63.181512765143999</v>
      </c>
      <c r="AG63" s="16"/>
      <c r="AH63" s="47"/>
      <c r="AI63" s="16"/>
      <c r="AJ63" s="9"/>
    </row>
    <row r="64" spans="1:36" ht="16.5" customHeight="1" x14ac:dyDescent="0.2">
      <c r="A64" s="166"/>
      <c r="B64" s="168" t="s">
        <v>62</v>
      </c>
      <c r="C64" s="16">
        <v>1072736.39365</v>
      </c>
      <c r="D64" s="47">
        <v>365133.67872000003</v>
      </c>
      <c r="E64" s="16">
        <v>34.037595897872706</v>
      </c>
      <c r="F64" s="16">
        <v>1072714.8596000001</v>
      </c>
      <c r="G64" s="47">
        <v>365133.67872000003</v>
      </c>
      <c r="H64" s="16">
        <v>34.038279180373536</v>
      </c>
      <c r="I64" s="16"/>
      <c r="J64" s="47"/>
      <c r="K64" s="16"/>
      <c r="L64" s="16">
        <v>1072714.8596000001</v>
      </c>
      <c r="M64" s="47">
        <v>365133.67872000003</v>
      </c>
      <c r="N64" s="16">
        <v>34.038279180373536</v>
      </c>
      <c r="O64" s="16"/>
      <c r="P64" s="47"/>
      <c r="Q64" s="16"/>
      <c r="R64" s="16">
        <v>21.534050000000001</v>
      </c>
      <c r="S64" s="47">
        <v>0</v>
      </c>
      <c r="T64" s="16">
        <v>0</v>
      </c>
      <c r="U64" s="16"/>
      <c r="V64" s="47"/>
      <c r="W64" s="16"/>
      <c r="X64" s="16"/>
      <c r="Y64" s="16"/>
      <c r="Z64" s="16"/>
      <c r="AA64" s="16"/>
      <c r="AB64" s="47"/>
      <c r="AC64" s="16"/>
      <c r="AD64" s="16">
        <v>21.534050000000001</v>
      </c>
      <c r="AE64" s="47">
        <v>0</v>
      </c>
      <c r="AF64" s="16">
        <v>0</v>
      </c>
      <c r="AG64" s="16"/>
      <c r="AH64" s="47"/>
      <c r="AI64" s="16"/>
      <c r="AJ64" s="9"/>
    </row>
    <row r="65" spans="1:36" ht="16.5" customHeight="1" x14ac:dyDescent="0.2">
      <c r="A65" s="166"/>
      <c r="B65" s="168" t="s">
        <v>63</v>
      </c>
      <c r="C65" s="16">
        <v>76.632600000000011</v>
      </c>
      <c r="D65" s="47">
        <v>76.632600000000011</v>
      </c>
      <c r="E65" s="16">
        <v>100</v>
      </c>
      <c r="F65" s="16">
        <v>76.632600000000011</v>
      </c>
      <c r="G65" s="47">
        <v>76.632600000000011</v>
      </c>
      <c r="H65" s="16">
        <v>100</v>
      </c>
      <c r="I65" s="16"/>
      <c r="J65" s="47"/>
      <c r="K65" s="16"/>
      <c r="L65" s="16">
        <v>76.632600000000011</v>
      </c>
      <c r="M65" s="47">
        <v>76.632600000000011</v>
      </c>
      <c r="N65" s="16">
        <v>100</v>
      </c>
      <c r="O65" s="16"/>
      <c r="P65" s="47"/>
      <c r="Q65" s="16"/>
      <c r="R65" s="16"/>
      <c r="S65" s="47"/>
      <c r="T65" s="16"/>
      <c r="U65" s="16"/>
      <c r="V65" s="47"/>
      <c r="W65" s="16"/>
      <c r="X65" s="16"/>
      <c r="Y65" s="16"/>
      <c r="Z65" s="16"/>
      <c r="AA65" s="16"/>
      <c r="AB65" s="47"/>
      <c r="AC65" s="16"/>
      <c r="AD65" s="16"/>
      <c r="AE65" s="47"/>
      <c r="AF65" s="16"/>
      <c r="AG65" s="16"/>
      <c r="AH65" s="47"/>
      <c r="AI65" s="16"/>
      <c r="AJ65" s="9"/>
    </row>
    <row r="66" spans="1:36" ht="16.5" customHeight="1" x14ac:dyDescent="0.2">
      <c r="A66" s="166"/>
      <c r="B66" s="168" t="s">
        <v>64</v>
      </c>
      <c r="C66" s="16">
        <v>1796.58791</v>
      </c>
      <c r="D66" s="47">
        <v>892.63184000000001</v>
      </c>
      <c r="E66" s="16">
        <v>49.684840637717528</v>
      </c>
      <c r="F66" s="16">
        <v>1796.58791</v>
      </c>
      <c r="G66" s="47">
        <v>892.63184000000001</v>
      </c>
      <c r="H66" s="16">
        <v>49.684840637717528</v>
      </c>
      <c r="I66" s="16"/>
      <c r="J66" s="47"/>
      <c r="K66" s="16"/>
      <c r="L66" s="16">
        <v>1796.58791</v>
      </c>
      <c r="M66" s="47">
        <v>892.63184000000001</v>
      </c>
      <c r="N66" s="16">
        <v>49.684840637717528</v>
      </c>
      <c r="O66" s="16"/>
      <c r="P66" s="47"/>
      <c r="Q66" s="16"/>
      <c r="R66" s="16"/>
      <c r="S66" s="47"/>
      <c r="T66" s="16"/>
      <c r="U66" s="16"/>
      <c r="V66" s="47"/>
      <c r="W66" s="16"/>
      <c r="X66" s="16"/>
      <c r="Y66" s="16"/>
      <c r="Z66" s="16"/>
      <c r="AA66" s="16"/>
      <c r="AB66" s="47"/>
      <c r="AC66" s="16"/>
      <c r="AD66" s="16"/>
      <c r="AE66" s="47"/>
      <c r="AF66" s="16"/>
      <c r="AG66" s="16"/>
      <c r="AH66" s="47"/>
      <c r="AI66" s="16"/>
      <c r="AJ66" s="9"/>
    </row>
    <row r="67" spans="1:36" ht="16.5" customHeight="1" x14ac:dyDescent="0.2">
      <c r="A67" s="166"/>
      <c r="B67" s="168" t="s">
        <v>65</v>
      </c>
      <c r="C67" s="16">
        <v>520908.91149999999</v>
      </c>
      <c r="D67" s="47">
        <v>302521.57876</v>
      </c>
      <c r="E67" s="16">
        <v>58.075715750161436</v>
      </c>
      <c r="F67" s="16">
        <v>520908.91149999999</v>
      </c>
      <c r="G67" s="47">
        <v>302521.57876</v>
      </c>
      <c r="H67" s="16">
        <v>58.075715750161436</v>
      </c>
      <c r="I67" s="16"/>
      <c r="J67" s="47"/>
      <c r="K67" s="16"/>
      <c r="L67" s="16">
        <v>520908.91149999999</v>
      </c>
      <c r="M67" s="47">
        <v>302521.57876</v>
      </c>
      <c r="N67" s="16">
        <v>58.075715750161436</v>
      </c>
      <c r="O67" s="16"/>
      <c r="P67" s="47"/>
      <c r="Q67" s="16"/>
      <c r="R67" s="16"/>
      <c r="S67" s="47"/>
      <c r="T67" s="16"/>
      <c r="U67" s="16"/>
      <c r="V67" s="47"/>
      <c r="W67" s="16"/>
      <c r="X67" s="16"/>
      <c r="Y67" s="16"/>
      <c r="Z67" s="16"/>
      <c r="AA67" s="16"/>
      <c r="AB67" s="47"/>
      <c r="AC67" s="16"/>
      <c r="AD67" s="16"/>
      <c r="AE67" s="47"/>
      <c r="AF67" s="16"/>
      <c r="AG67" s="16"/>
      <c r="AH67" s="47"/>
      <c r="AI67" s="16"/>
      <c r="AJ67" s="9"/>
    </row>
    <row r="68" spans="1:36" ht="16.5" customHeight="1" x14ac:dyDescent="0.2">
      <c r="A68" s="166"/>
      <c r="B68" s="168" t="s">
        <v>66</v>
      </c>
      <c r="C68" s="16">
        <v>147711.15296000001</v>
      </c>
      <c r="D68" s="47">
        <v>96856.730530000001</v>
      </c>
      <c r="E68" s="16">
        <v>65.571711132895075</v>
      </c>
      <c r="F68" s="16">
        <v>147711.15296000001</v>
      </c>
      <c r="G68" s="47">
        <v>96856.730530000001</v>
      </c>
      <c r="H68" s="16">
        <v>65.571711132895075</v>
      </c>
      <c r="I68" s="16">
        <v>75000</v>
      </c>
      <c r="J68" s="47">
        <v>37500</v>
      </c>
      <c r="K68" s="16">
        <v>50</v>
      </c>
      <c r="L68" s="16">
        <v>72711.152960000007</v>
      </c>
      <c r="M68" s="47">
        <v>59356.730530000001</v>
      </c>
      <c r="N68" s="16">
        <v>81.633598304586684</v>
      </c>
      <c r="O68" s="16"/>
      <c r="P68" s="47"/>
      <c r="Q68" s="16"/>
      <c r="R68" s="16"/>
      <c r="S68" s="47"/>
      <c r="T68" s="16"/>
      <c r="U68" s="16"/>
      <c r="V68" s="47"/>
      <c r="W68" s="16"/>
      <c r="X68" s="16"/>
      <c r="Y68" s="16"/>
      <c r="Z68" s="16"/>
      <c r="AA68" s="16"/>
      <c r="AB68" s="47"/>
      <c r="AC68" s="16"/>
      <c r="AD68" s="16"/>
      <c r="AE68" s="47"/>
      <c r="AF68" s="16"/>
      <c r="AG68" s="16"/>
      <c r="AH68" s="47"/>
      <c r="AI68" s="16"/>
      <c r="AJ68" s="9"/>
    </row>
    <row r="69" spans="1:36" ht="16.5" customHeight="1" x14ac:dyDescent="0.2">
      <c r="A69" s="166"/>
      <c r="B69" s="168" t="s">
        <v>67</v>
      </c>
      <c r="C69" s="16">
        <v>125800.8</v>
      </c>
      <c r="D69" s="47">
        <v>0</v>
      </c>
      <c r="E69" s="16">
        <v>0</v>
      </c>
      <c r="F69" s="16">
        <v>125800.8</v>
      </c>
      <c r="G69" s="47">
        <v>0</v>
      </c>
      <c r="H69" s="16">
        <v>0</v>
      </c>
      <c r="I69" s="16"/>
      <c r="J69" s="47"/>
      <c r="K69" s="16"/>
      <c r="L69" s="16">
        <v>125800.8</v>
      </c>
      <c r="M69" s="47">
        <v>0</v>
      </c>
      <c r="N69" s="16">
        <v>0</v>
      </c>
      <c r="O69" s="16"/>
      <c r="P69" s="47"/>
      <c r="Q69" s="16"/>
      <c r="R69" s="16"/>
      <c r="S69" s="47"/>
      <c r="T69" s="16"/>
      <c r="U69" s="16"/>
      <c r="V69" s="47"/>
      <c r="W69" s="16"/>
      <c r="X69" s="16"/>
      <c r="Y69" s="16"/>
      <c r="Z69" s="16"/>
      <c r="AA69" s="16"/>
      <c r="AB69" s="47"/>
      <c r="AC69" s="16"/>
      <c r="AD69" s="16"/>
      <c r="AE69" s="47"/>
      <c r="AF69" s="16"/>
      <c r="AG69" s="16"/>
      <c r="AH69" s="47"/>
      <c r="AI69" s="16"/>
      <c r="AJ69" s="9"/>
    </row>
    <row r="70" spans="1:36" ht="16.5" customHeight="1" x14ac:dyDescent="0.2">
      <c r="A70" s="166"/>
      <c r="B70" s="168" t="s">
        <v>68</v>
      </c>
      <c r="C70" s="16">
        <v>936297.59883000003</v>
      </c>
      <c r="D70" s="47">
        <v>317344.77581000002</v>
      </c>
      <c r="E70" s="16">
        <v>33.893580012012734</v>
      </c>
      <c r="F70" s="16">
        <v>936297.59883000003</v>
      </c>
      <c r="G70" s="47">
        <v>317344.77581000002</v>
      </c>
      <c r="H70" s="16">
        <v>33.893580012012734</v>
      </c>
      <c r="I70" s="16"/>
      <c r="J70" s="47"/>
      <c r="K70" s="16"/>
      <c r="L70" s="16">
        <v>936297.59883000003</v>
      </c>
      <c r="M70" s="47">
        <v>317344.77581000002</v>
      </c>
      <c r="N70" s="16">
        <v>33.893580012012734</v>
      </c>
      <c r="O70" s="16"/>
      <c r="P70" s="47"/>
      <c r="Q70" s="16"/>
      <c r="R70" s="16"/>
      <c r="S70" s="47"/>
      <c r="T70" s="16"/>
      <c r="U70" s="16"/>
      <c r="V70" s="47"/>
      <c r="W70" s="16"/>
      <c r="X70" s="16"/>
      <c r="Y70" s="16"/>
      <c r="Z70" s="16"/>
      <c r="AA70" s="16"/>
      <c r="AB70" s="47"/>
      <c r="AC70" s="16"/>
      <c r="AD70" s="16"/>
      <c r="AE70" s="47"/>
      <c r="AF70" s="16"/>
      <c r="AG70" s="16"/>
      <c r="AH70" s="47"/>
      <c r="AI70" s="16"/>
      <c r="AJ70" s="9"/>
    </row>
    <row r="71" spans="1:36" ht="16.5" customHeight="1" x14ac:dyDescent="0.2">
      <c r="A71" s="166"/>
      <c r="B71" s="168" t="s">
        <v>69</v>
      </c>
      <c r="C71" s="16">
        <v>49071.5</v>
      </c>
      <c r="D71" s="47">
        <v>658.96950000000004</v>
      </c>
      <c r="E71" s="16">
        <v>1.3428762112427783</v>
      </c>
      <c r="F71" s="16">
        <v>49071.5</v>
      </c>
      <c r="G71" s="47">
        <v>658.96950000000004</v>
      </c>
      <c r="H71" s="16">
        <v>1.3428762112427783</v>
      </c>
      <c r="I71" s="16"/>
      <c r="J71" s="47"/>
      <c r="K71" s="16"/>
      <c r="L71" s="16">
        <v>49071.5</v>
      </c>
      <c r="M71" s="47">
        <v>658.96950000000004</v>
      </c>
      <c r="N71" s="16">
        <v>1.3428762112427783</v>
      </c>
      <c r="O71" s="16"/>
      <c r="P71" s="47"/>
      <c r="Q71" s="16"/>
      <c r="R71" s="16"/>
      <c r="S71" s="47"/>
      <c r="T71" s="16"/>
      <c r="U71" s="16"/>
      <c r="V71" s="47"/>
      <c r="W71" s="16"/>
      <c r="X71" s="16"/>
      <c r="Y71" s="16"/>
      <c r="Z71" s="16"/>
      <c r="AA71" s="16"/>
      <c r="AB71" s="47"/>
      <c r="AC71" s="16"/>
      <c r="AD71" s="16"/>
      <c r="AE71" s="47"/>
      <c r="AF71" s="16"/>
      <c r="AG71" s="16"/>
      <c r="AH71" s="47"/>
      <c r="AI71" s="16"/>
      <c r="AJ71" s="9"/>
    </row>
    <row r="72" spans="1:36" ht="16.5" customHeight="1" x14ac:dyDescent="0.2">
      <c r="A72" s="166"/>
      <c r="B72" s="168" t="s">
        <v>70</v>
      </c>
      <c r="C72" s="16">
        <v>411579.75109999999</v>
      </c>
      <c r="D72" s="47">
        <v>110244.19579</v>
      </c>
      <c r="E72" s="16">
        <v>26.78562186194976</v>
      </c>
      <c r="F72" s="16">
        <v>411579.75109999999</v>
      </c>
      <c r="G72" s="47">
        <v>110244.19579</v>
      </c>
      <c r="H72" s="16">
        <v>26.78562186194976</v>
      </c>
      <c r="I72" s="16"/>
      <c r="J72" s="47"/>
      <c r="K72" s="16"/>
      <c r="L72" s="16">
        <v>411579.75109999999</v>
      </c>
      <c r="M72" s="47">
        <v>110244.19579</v>
      </c>
      <c r="N72" s="16">
        <v>26.78562186194976</v>
      </c>
      <c r="O72" s="16"/>
      <c r="P72" s="47"/>
      <c r="Q72" s="16"/>
      <c r="R72" s="16"/>
      <c r="S72" s="47"/>
      <c r="T72" s="16"/>
      <c r="U72" s="16"/>
      <c r="V72" s="47"/>
      <c r="W72" s="16"/>
      <c r="X72" s="16"/>
      <c r="Y72" s="16"/>
      <c r="Z72" s="16"/>
      <c r="AA72" s="16"/>
      <c r="AB72" s="47"/>
      <c r="AC72" s="16"/>
      <c r="AD72" s="16"/>
      <c r="AE72" s="47"/>
      <c r="AF72" s="16"/>
      <c r="AG72" s="16"/>
      <c r="AH72" s="47"/>
      <c r="AI72" s="16"/>
      <c r="AJ72" s="9"/>
    </row>
    <row r="73" spans="1:36" ht="16.5" customHeight="1" x14ac:dyDescent="0.2">
      <c r="A73" s="166"/>
      <c r="B73" s="169" t="s">
        <v>71</v>
      </c>
      <c r="C73" s="16"/>
      <c r="D73" s="47"/>
      <c r="E73" s="16"/>
      <c r="F73" s="16"/>
      <c r="G73" s="47"/>
      <c r="H73" s="16"/>
      <c r="I73" s="16"/>
      <c r="J73" s="47"/>
      <c r="K73" s="16"/>
      <c r="L73" s="16"/>
      <c r="M73" s="47"/>
      <c r="N73" s="16"/>
      <c r="O73" s="16"/>
      <c r="P73" s="47"/>
      <c r="Q73" s="16"/>
      <c r="R73" s="16"/>
      <c r="S73" s="47"/>
      <c r="T73" s="16"/>
      <c r="U73" s="16"/>
      <c r="V73" s="47"/>
      <c r="W73" s="16"/>
      <c r="X73" s="16"/>
      <c r="Y73" s="16"/>
      <c r="Z73" s="16"/>
      <c r="AA73" s="16"/>
      <c r="AB73" s="47"/>
      <c r="AC73" s="16"/>
      <c r="AD73" s="16"/>
      <c r="AE73" s="47"/>
      <c r="AF73" s="16"/>
      <c r="AG73" s="16"/>
      <c r="AH73" s="47"/>
      <c r="AI73" s="16"/>
      <c r="AJ73" s="9"/>
    </row>
    <row r="74" spans="1:36" ht="16.5" customHeight="1" x14ac:dyDescent="0.2">
      <c r="A74" s="166"/>
      <c r="B74" s="168" t="s">
        <v>72</v>
      </c>
      <c r="C74" s="16">
        <v>67000</v>
      </c>
      <c r="D74" s="47">
        <v>0</v>
      </c>
      <c r="E74" s="16">
        <v>0</v>
      </c>
      <c r="F74" s="16"/>
      <c r="G74" s="47"/>
      <c r="H74" s="16"/>
      <c r="I74" s="16"/>
      <c r="J74" s="47"/>
      <c r="K74" s="16"/>
      <c r="L74" s="16"/>
      <c r="M74" s="47"/>
      <c r="N74" s="16"/>
      <c r="O74" s="16"/>
      <c r="P74" s="47"/>
      <c r="Q74" s="16"/>
      <c r="R74" s="16">
        <v>67000</v>
      </c>
      <c r="S74" s="47">
        <v>0</v>
      </c>
      <c r="T74" s="16">
        <v>0</v>
      </c>
      <c r="U74" s="16">
        <v>67000</v>
      </c>
      <c r="V74" s="47">
        <v>0</v>
      </c>
      <c r="W74" s="16">
        <v>0</v>
      </c>
      <c r="X74" s="16"/>
      <c r="Y74" s="16"/>
      <c r="Z74" s="16"/>
      <c r="AA74" s="16"/>
      <c r="AB74" s="47"/>
      <c r="AC74" s="16"/>
      <c r="AD74" s="16"/>
      <c r="AE74" s="47"/>
      <c r="AF74" s="16"/>
      <c r="AG74" s="16"/>
      <c r="AH74" s="47"/>
      <c r="AI74" s="16"/>
      <c r="AJ74" s="9"/>
    </row>
    <row r="75" spans="1:36" ht="16.5" customHeight="1" x14ac:dyDescent="0.2">
      <c r="A75" s="166"/>
      <c r="B75" s="168" t="s">
        <v>73</v>
      </c>
      <c r="C75" s="16">
        <v>381894.75998000003</v>
      </c>
      <c r="D75" s="47">
        <v>91020.054889999999</v>
      </c>
      <c r="E75" s="16">
        <v>23.833805652312893</v>
      </c>
      <c r="F75" s="16">
        <v>374843.86394000001</v>
      </c>
      <c r="G75" s="47">
        <v>89034.991320000001</v>
      </c>
      <c r="H75" s="16">
        <v>23.752554032537539</v>
      </c>
      <c r="I75" s="16"/>
      <c r="J75" s="47"/>
      <c r="K75" s="16"/>
      <c r="L75" s="16">
        <v>374843.86394000001</v>
      </c>
      <c r="M75" s="47">
        <v>89034.991320000001</v>
      </c>
      <c r="N75" s="16">
        <v>23.752554032537539</v>
      </c>
      <c r="O75" s="16"/>
      <c r="P75" s="47"/>
      <c r="Q75" s="16"/>
      <c r="R75" s="16">
        <v>7050.8960399999996</v>
      </c>
      <c r="S75" s="47">
        <v>1985.06357</v>
      </c>
      <c r="T75" s="16">
        <v>28.153351839803896</v>
      </c>
      <c r="U75" s="16"/>
      <c r="V75" s="47"/>
      <c r="W75" s="16"/>
      <c r="X75" s="16"/>
      <c r="Y75" s="16"/>
      <c r="Z75" s="16"/>
      <c r="AA75" s="16">
        <v>5260.8960399999996</v>
      </c>
      <c r="AB75" s="47">
        <v>195.06357</v>
      </c>
      <c r="AC75" s="16">
        <v>3.7078012664929987</v>
      </c>
      <c r="AD75" s="16">
        <v>1790</v>
      </c>
      <c r="AE75" s="47">
        <v>1790</v>
      </c>
      <c r="AF75" s="16">
        <v>100</v>
      </c>
      <c r="AG75" s="16"/>
      <c r="AH75" s="47"/>
      <c r="AI75" s="16"/>
      <c r="AJ75" s="9"/>
    </row>
    <row r="76" spans="1:36" ht="16.5" customHeight="1" x14ac:dyDescent="0.2">
      <c r="A76" s="166"/>
      <c r="B76" s="168" t="s">
        <v>74</v>
      </c>
      <c r="C76" s="16">
        <v>14397.5</v>
      </c>
      <c r="D76" s="47">
        <v>6269.8131299999995</v>
      </c>
      <c r="E76" s="16">
        <v>43.547929362736582</v>
      </c>
      <c r="F76" s="16">
        <v>11397.5</v>
      </c>
      <c r="G76" s="47">
        <v>5019.8131299999995</v>
      </c>
      <c r="H76" s="16">
        <v>44.043107084887033</v>
      </c>
      <c r="I76" s="16"/>
      <c r="J76" s="47"/>
      <c r="K76" s="16"/>
      <c r="L76" s="16">
        <v>11397.5</v>
      </c>
      <c r="M76" s="47">
        <v>5019.8131299999995</v>
      </c>
      <c r="N76" s="16">
        <v>44.043107084887033</v>
      </c>
      <c r="O76" s="16"/>
      <c r="P76" s="47"/>
      <c r="Q76" s="16"/>
      <c r="R76" s="16">
        <v>3000</v>
      </c>
      <c r="S76" s="47">
        <v>1250</v>
      </c>
      <c r="T76" s="16">
        <v>41.666666666666671</v>
      </c>
      <c r="U76" s="16"/>
      <c r="V76" s="47"/>
      <c r="W76" s="16"/>
      <c r="X76" s="16"/>
      <c r="Y76" s="16"/>
      <c r="Z76" s="16"/>
      <c r="AA76" s="16"/>
      <c r="AB76" s="47"/>
      <c r="AC76" s="16"/>
      <c r="AD76" s="16">
        <v>3000</v>
      </c>
      <c r="AE76" s="47">
        <v>1250</v>
      </c>
      <c r="AF76" s="16">
        <v>41.666666666666671</v>
      </c>
      <c r="AG76" s="16"/>
      <c r="AH76" s="47"/>
      <c r="AI76" s="16"/>
      <c r="AJ76" s="9"/>
    </row>
    <row r="77" spans="1:36" ht="16.5" customHeight="1" x14ac:dyDescent="0.2">
      <c r="A77" s="166"/>
      <c r="B77" s="168" t="s">
        <v>75</v>
      </c>
      <c r="C77" s="16">
        <v>52685.676469999999</v>
      </c>
      <c r="D77" s="47">
        <v>2616.9682299999999</v>
      </c>
      <c r="E77" s="16">
        <v>4.9671341536065121</v>
      </c>
      <c r="F77" s="16">
        <v>52685.676469999999</v>
      </c>
      <c r="G77" s="47">
        <v>2616.9682299999999</v>
      </c>
      <c r="H77" s="16">
        <v>4.9671341536065121</v>
      </c>
      <c r="I77" s="16"/>
      <c r="J77" s="47"/>
      <c r="K77" s="16"/>
      <c r="L77" s="16">
        <v>52685.676469999999</v>
      </c>
      <c r="M77" s="47">
        <v>2616.9682299999999</v>
      </c>
      <c r="N77" s="16">
        <v>4.9671341536065121</v>
      </c>
      <c r="O77" s="16"/>
      <c r="P77" s="47"/>
      <c r="Q77" s="16"/>
      <c r="R77" s="16"/>
      <c r="S77" s="47"/>
      <c r="T77" s="16"/>
      <c r="U77" s="16"/>
      <c r="V77" s="47"/>
      <c r="W77" s="16"/>
      <c r="X77" s="16"/>
      <c r="Y77" s="16"/>
      <c r="Z77" s="16"/>
      <c r="AA77" s="16"/>
      <c r="AB77" s="47"/>
      <c r="AC77" s="16"/>
      <c r="AD77" s="16"/>
      <c r="AE77" s="47"/>
      <c r="AF77" s="16"/>
      <c r="AG77" s="16"/>
      <c r="AH77" s="47"/>
      <c r="AI77" s="16"/>
      <c r="AJ77" s="9"/>
    </row>
    <row r="78" spans="1:36" ht="26.65" customHeight="1" x14ac:dyDescent="0.2">
      <c r="A78" s="165"/>
      <c r="B78" s="168" t="s">
        <v>76</v>
      </c>
      <c r="C78" s="16">
        <v>6094689.9309100006</v>
      </c>
      <c r="D78" s="47">
        <v>1497457.4916000001</v>
      </c>
      <c r="E78" s="16">
        <v>24.569871618988401</v>
      </c>
      <c r="F78" s="16">
        <v>6094634.0196100008</v>
      </c>
      <c r="G78" s="47">
        <v>1497457.4916000001</v>
      </c>
      <c r="H78" s="16">
        <v>24.570097019473259</v>
      </c>
      <c r="I78" s="16">
        <v>1470506.8160000001</v>
      </c>
      <c r="J78" s="47">
        <v>145771.201</v>
      </c>
      <c r="K78" s="16">
        <v>9.9129905019086966</v>
      </c>
      <c r="L78" s="16">
        <v>4624127.2036100002</v>
      </c>
      <c r="M78" s="47">
        <v>1351686.2905999999</v>
      </c>
      <c r="N78" s="16">
        <v>29.231165819676303</v>
      </c>
      <c r="O78" s="16"/>
      <c r="P78" s="47"/>
      <c r="Q78" s="16"/>
      <c r="R78" s="16">
        <v>55.911300000000004</v>
      </c>
      <c r="S78" s="47">
        <v>0</v>
      </c>
      <c r="T78" s="16">
        <v>0</v>
      </c>
      <c r="U78" s="16"/>
      <c r="V78" s="47"/>
      <c r="W78" s="16"/>
      <c r="X78" s="16"/>
      <c r="Y78" s="16"/>
      <c r="Z78" s="16"/>
      <c r="AA78" s="16"/>
      <c r="AB78" s="47"/>
      <c r="AC78" s="16"/>
      <c r="AD78" s="16">
        <v>55.911300000000004</v>
      </c>
      <c r="AE78" s="47">
        <v>0</v>
      </c>
      <c r="AF78" s="16">
        <v>0</v>
      </c>
      <c r="AG78" s="16"/>
      <c r="AH78" s="47"/>
      <c r="AI78" s="16"/>
      <c r="AJ78" s="9"/>
    </row>
    <row r="79" spans="1:36" ht="16.5" customHeight="1" x14ac:dyDescent="0.2">
      <c r="A79" s="166"/>
      <c r="B79" s="168" t="s">
        <v>77</v>
      </c>
      <c r="C79" s="16">
        <v>15507.038689999999</v>
      </c>
      <c r="D79" s="47">
        <v>1561.17064</v>
      </c>
      <c r="E79" s="16">
        <v>10.067496903885006</v>
      </c>
      <c r="F79" s="16">
        <v>15507.038689999999</v>
      </c>
      <c r="G79" s="47">
        <v>1561.17064</v>
      </c>
      <c r="H79" s="16">
        <v>10.067496903885006</v>
      </c>
      <c r="I79" s="16"/>
      <c r="J79" s="47"/>
      <c r="K79" s="16"/>
      <c r="L79" s="16">
        <v>15507.038689999999</v>
      </c>
      <c r="M79" s="47">
        <v>1561.17064</v>
      </c>
      <c r="N79" s="16">
        <v>10.067496903885006</v>
      </c>
      <c r="O79" s="16"/>
      <c r="P79" s="47"/>
      <c r="Q79" s="16"/>
      <c r="R79" s="16"/>
      <c r="S79" s="47"/>
      <c r="T79" s="16"/>
      <c r="U79" s="16"/>
      <c r="V79" s="47"/>
      <c r="W79" s="16"/>
      <c r="X79" s="16"/>
      <c r="Y79" s="16"/>
      <c r="Z79" s="16"/>
      <c r="AA79" s="16"/>
      <c r="AB79" s="47"/>
      <c r="AC79" s="16"/>
      <c r="AD79" s="16"/>
      <c r="AE79" s="47"/>
      <c r="AF79" s="16"/>
      <c r="AG79" s="16"/>
      <c r="AH79" s="47"/>
      <c r="AI79" s="16"/>
      <c r="AJ79" s="9"/>
    </row>
    <row r="80" spans="1:36" ht="16.5" customHeight="1" x14ac:dyDescent="0.2">
      <c r="A80" s="166"/>
      <c r="B80" s="168" t="s">
        <v>78</v>
      </c>
      <c r="C80" s="16">
        <v>845479.53992000001</v>
      </c>
      <c r="D80" s="47">
        <v>281643.94156000001</v>
      </c>
      <c r="E80" s="16">
        <v>33.311739464050113</v>
      </c>
      <c r="F80" s="16">
        <v>845423.62861999997</v>
      </c>
      <c r="G80" s="47">
        <v>281643.94156000001</v>
      </c>
      <c r="H80" s="16">
        <v>33.313942504745512</v>
      </c>
      <c r="I80" s="16"/>
      <c r="J80" s="47"/>
      <c r="K80" s="16"/>
      <c r="L80" s="16">
        <v>845423.62861999997</v>
      </c>
      <c r="M80" s="47">
        <v>281643.94156000001</v>
      </c>
      <c r="N80" s="16">
        <v>33.313942504745512</v>
      </c>
      <c r="O80" s="16"/>
      <c r="P80" s="47"/>
      <c r="Q80" s="16"/>
      <c r="R80" s="16">
        <v>55.911300000000004</v>
      </c>
      <c r="S80" s="47">
        <v>0</v>
      </c>
      <c r="T80" s="16">
        <v>0</v>
      </c>
      <c r="U80" s="16"/>
      <c r="V80" s="47"/>
      <c r="W80" s="16"/>
      <c r="X80" s="16"/>
      <c r="Y80" s="16"/>
      <c r="Z80" s="16"/>
      <c r="AA80" s="16"/>
      <c r="AB80" s="47"/>
      <c r="AC80" s="16"/>
      <c r="AD80" s="16">
        <v>55.911300000000004</v>
      </c>
      <c r="AE80" s="47">
        <v>0</v>
      </c>
      <c r="AF80" s="16">
        <v>0</v>
      </c>
      <c r="AG80" s="16"/>
      <c r="AH80" s="47"/>
      <c r="AI80" s="16"/>
      <c r="AJ80" s="9"/>
    </row>
    <row r="81" spans="1:36" ht="16.5" customHeight="1" x14ac:dyDescent="0.2">
      <c r="A81" s="166"/>
      <c r="B81" s="168" t="s">
        <v>79</v>
      </c>
      <c r="C81" s="16">
        <v>273497.35382000002</v>
      </c>
      <c r="D81" s="47">
        <v>132831.5704</v>
      </c>
      <c r="E81" s="16">
        <v>48.567771696768219</v>
      </c>
      <c r="F81" s="16">
        <v>273497.35382000002</v>
      </c>
      <c r="G81" s="47">
        <v>132831.5704</v>
      </c>
      <c r="H81" s="16">
        <v>48.567771696768219</v>
      </c>
      <c r="I81" s="16"/>
      <c r="J81" s="47"/>
      <c r="K81" s="16"/>
      <c r="L81" s="16">
        <v>273497.35382000002</v>
      </c>
      <c r="M81" s="47">
        <v>132831.5704</v>
      </c>
      <c r="N81" s="16">
        <v>48.567771696768219</v>
      </c>
      <c r="O81" s="16"/>
      <c r="P81" s="47"/>
      <c r="Q81" s="16"/>
      <c r="R81" s="16"/>
      <c r="S81" s="47"/>
      <c r="T81" s="16"/>
      <c r="U81" s="16"/>
      <c r="V81" s="47"/>
      <c r="W81" s="16"/>
      <c r="X81" s="16"/>
      <c r="Y81" s="16"/>
      <c r="Z81" s="16"/>
      <c r="AA81" s="16"/>
      <c r="AB81" s="47"/>
      <c r="AC81" s="16"/>
      <c r="AD81" s="16"/>
      <c r="AE81" s="47"/>
      <c r="AF81" s="16"/>
      <c r="AG81" s="16"/>
      <c r="AH81" s="47"/>
      <c r="AI81" s="16"/>
      <c r="AJ81" s="9"/>
    </row>
    <row r="82" spans="1:36" ht="16.5" customHeight="1" x14ac:dyDescent="0.2">
      <c r="A82" s="166"/>
      <c r="B82" s="168" t="s">
        <v>80</v>
      </c>
      <c r="C82" s="16">
        <v>2756347.0172300003</v>
      </c>
      <c r="D82" s="47">
        <v>450478.27704000002</v>
      </c>
      <c r="E82" s="16">
        <v>16.343307799201192</v>
      </c>
      <c r="F82" s="16">
        <v>2756347.0172300003</v>
      </c>
      <c r="G82" s="47">
        <v>450478.27704000002</v>
      </c>
      <c r="H82" s="16">
        <v>16.343307799201192</v>
      </c>
      <c r="I82" s="16">
        <v>1470506.8160000001</v>
      </c>
      <c r="J82" s="47">
        <v>145771.201</v>
      </c>
      <c r="K82" s="16">
        <v>9.9129905019086966</v>
      </c>
      <c r="L82" s="16">
        <v>1285840.20123</v>
      </c>
      <c r="M82" s="47">
        <v>304707.07604000001</v>
      </c>
      <c r="N82" s="16">
        <v>23.697118487081479</v>
      </c>
      <c r="O82" s="16"/>
      <c r="P82" s="47"/>
      <c r="Q82" s="16"/>
      <c r="R82" s="16"/>
      <c r="S82" s="47"/>
      <c r="T82" s="16"/>
      <c r="U82" s="16"/>
      <c r="V82" s="47"/>
      <c r="W82" s="16"/>
      <c r="X82" s="16"/>
      <c r="Y82" s="16"/>
      <c r="Z82" s="16"/>
      <c r="AA82" s="16"/>
      <c r="AB82" s="47"/>
      <c r="AC82" s="16"/>
      <c r="AD82" s="16"/>
      <c r="AE82" s="47"/>
      <c r="AF82" s="16"/>
      <c r="AG82" s="16"/>
      <c r="AH82" s="47"/>
      <c r="AI82" s="16"/>
      <c r="AJ82" s="9"/>
    </row>
    <row r="83" spans="1:36" ht="26.65" customHeight="1" x14ac:dyDescent="0.2">
      <c r="A83" s="166"/>
      <c r="B83" s="168" t="s">
        <v>81</v>
      </c>
      <c r="C83" s="16">
        <v>916208.83903999999</v>
      </c>
      <c r="D83" s="47">
        <v>201686.45511000001</v>
      </c>
      <c r="E83" s="16">
        <v>22.013153171642209</v>
      </c>
      <c r="F83" s="16">
        <v>916208.83903999999</v>
      </c>
      <c r="G83" s="47">
        <v>201686.45511000001</v>
      </c>
      <c r="H83" s="16">
        <v>22.013153171642209</v>
      </c>
      <c r="I83" s="16"/>
      <c r="J83" s="47"/>
      <c r="K83" s="16"/>
      <c r="L83" s="16">
        <v>916208.83903999999</v>
      </c>
      <c r="M83" s="47">
        <v>201686.45511000001</v>
      </c>
      <c r="N83" s="16">
        <v>22.013153171642209</v>
      </c>
      <c r="O83" s="16"/>
      <c r="P83" s="47"/>
      <c r="Q83" s="16"/>
      <c r="R83" s="16"/>
      <c r="S83" s="47"/>
      <c r="T83" s="16"/>
      <c r="U83" s="16"/>
      <c r="V83" s="47"/>
      <c r="W83" s="16"/>
      <c r="X83" s="16"/>
      <c r="Y83" s="16"/>
      <c r="Z83" s="16"/>
      <c r="AA83" s="16"/>
      <c r="AB83" s="47"/>
      <c r="AC83" s="16"/>
      <c r="AD83" s="16"/>
      <c r="AE83" s="47"/>
      <c r="AF83" s="16"/>
      <c r="AG83" s="16"/>
      <c r="AH83" s="47"/>
      <c r="AI83" s="16"/>
      <c r="AJ83" s="9"/>
    </row>
    <row r="84" spans="1:36" ht="16.5" customHeight="1" x14ac:dyDescent="0.2">
      <c r="A84" s="166"/>
      <c r="B84" s="168" t="s">
        <v>82</v>
      </c>
      <c r="C84" s="16">
        <v>1287650.14221</v>
      </c>
      <c r="D84" s="47">
        <v>429256.07685000001</v>
      </c>
      <c r="E84" s="16">
        <v>33.336390280147512</v>
      </c>
      <c r="F84" s="16">
        <v>1287650.14221</v>
      </c>
      <c r="G84" s="47">
        <v>429256.07685000001</v>
      </c>
      <c r="H84" s="16">
        <v>33.336390280147512</v>
      </c>
      <c r="I84" s="16"/>
      <c r="J84" s="47"/>
      <c r="K84" s="16"/>
      <c r="L84" s="16">
        <v>1287650.14221</v>
      </c>
      <c r="M84" s="47">
        <v>429256.07685000001</v>
      </c>
      <c r="N84" s="16">
        <v>33.336390280147512</v>
      </c>
      <c r="O84" s="16"/>
      <c r="P84" s="47"/>
      <c r="Q84" s="16"/>
      <c r="R84" s="16"/>
      <c r="S84" s="47"/>
      <c r="T84" s="16"/>
      <c r="U84" s="16"/>
      <c r="V84" s="47"/>
      <c r="W84" s="16"/>
      <c r="X84" s="16"/>
      <c r="Y84" s="16"/>
      <c r="Z84" s="16"/>
      <c r="AA84" s="16"/>
      <c r="AB84" s="47"/>
      <c r="AC84" s="16"/>
      <c r="AD84" s="16"/>
      <c r="AE84" s="47"/>
      <c r="AF84" s="16"/>
      <c r="AG84" s="16"/>
      <c r="AH84" s="47"/>
      <c r="AI84" s="16"/>
      <c r="AJ84" s="9"/>
    </row>
    <row r="85" spans="1:36" ht="26.65" customHeight="1" x14ac:dyDescent="0.2">
      <c r="A85" s="165"/>
      <c r="B85" s="168" t="s">
        <v>83</v>
      </c>
      <c r="C85" s="16">
        <v>7997220.8657599986</v>
      </c>
      <c r="D85" s="47">
        <v>1466986.4517400002</v>
      </c>
      <c r="E85" s="16">
        <v>18.343703098421159</v>
      </c>
      <c r="F85" s="16">
        <v>7841747.1511899997</v>
      </c>
      <c r="G85" s="47">
        <v>1400402.2505000001</v>
      </c>
      <c r="H85" s="16">
        <v>17.858293866150561</v>
      </c>
      <c r="I85" s="16">
        <v>113533.48243</v>
      </c>
      <c r="J85" s="47">
        <v>0</v>
      </c>
      <c r="K85" s="16">
        <v>0</v>
      </c>
      <c r="L85" s="16">
        <v>7728213.6687600017</v>
      </c>
      <c r="M85" s="47">
        <v>1400402.2504999998</v>
      </c>
      <c r="N85" s="16">
        <v>18.120646122413635</v>
      </c>
      <c r="O85" s="16"/>
      <c r="P85" s="47"/>
      <c r="Q85" s="16"/>
      <c r="R85" s="16">
        <v>155473.71457000001</v>
      </c>
      <c r="S85" s="47">
        <v>66584.201239999995</v>
      </c>
      <c r="T85" s="16">
        <v>42.826661358258939</v>
      </c>
      <c r="U85" s="16"/>
      <c r="V85" s="47"/>
      <c r="W85" s="16"/>
      <c r="X85" s="16"/>
      <c r="Y85" s="16"/>
      <c r="Z85" s="16"/>
      <c r="AA85" s="16">
        <v>6898.9401200000002</v>
      </c>
      <c r="AB85" s="47">
        <v>1487.15012</v>
      </c>
      <c r="AC85" s="16">
        <v>21.556211448897166</v>
      </c>
      <c r="AD85" s="16">
        <v>148574.77445</v>
      </c>
      <c r="AE85" s="47">
        <v>65097.051119999996</v>
      </c>
      <c r="AF85" s="16">
        <v>43.814336155635338</v>
      </c>
      <c r="AG85" s="16"/>
      <c r="AH85" s="47"/>
      <c r="AI85" s="16"/>
      <c r="AJ85" s="9"/>
    </row>
    <row r="86" spans="1:36" ht="16.5" customHeight="1" x14ac:dyDescent="0.2">
      <c r="A86" s="166"/>
      <c r="B86" s="168" t="s">
        <v>84</v>
      </c>
      <c r="C86" s="16">
        <v>61964.94</v>
      </c>
      <c r="D86" s="47">
        <v>13978.65</v>
      </c>
      <c r="E86" s="16">
        <v>22.558966409069388</v>
      </c>
      <c r="F86" s="16">
        <v>61964.94</v>
      </c>
      <c r="G86" s="47">
        <v>13978.65</v>
      </c>
      <c r="H86" s="16">
        <v>22.558966409069388</v>
      </c>
      <c r="I86" s="16"/>
      <c r="J86" s="47"/>
      <c r="K86" s="16"/>
      <c r="L86" s="16">
        <v>61964.94</v>
      </c>
      <c r="M86" s="47">
        <v>13978.65</v>
      </c>
      <c r="N86" s="16">
        <v>22.558966409069388</v>
      </c>
      <c r="O86" s="16"/>
      <c r="P86" s="47"/>
      <c r="Q86" s="16"/>
      <c r="R86" s="16"/>
      <c r="S86" s="47"/>
      <c r="T86" s="16"/>
      <c r="U86" s="16"/>
      <c r="V86" s="47"/>
      <c r="W86" s="16"/>
      <c r="X86" s="16"/>
      <c r="Y86" s="16"/>
      <c r="Z86" s="16"/>
      <c r="AA86" s="16"/>
      <c r="AB86" s="47"/>
      <c r="AC86" s="16"/>
      <c r="AD86" s="16"/>
      <c r="AE86" s="47"/>
      <c r="AF86" s="16"/>
      <c r="AG86" s="16"/>
      <c r="AH86" s="47"/>
      <c r="AI86" s="16"/>
      <c r="AJ86" s="9"/>
    </row>
    <row r="87" spans="1:36" ht="16.5" customHeight="1" x14ac:dyDescent="0.2">
      <c r="A87" s="166"/>
      <c r="B87" s="168" t="s">
        <v>85</v>
      </c>
      <c r="C87" s="16">
        <v>578029.85895000002</v>
      </c>
      <c r="D87" s="47">
        <v>156346.73673</v>
      </c>
      <c r="E87" s="16">
        <v>27.048211145010086</v>
      </c>
      <c r="F87" s="16">
        <v>578029.85895000002</v>
      </c>
      <c r="G87" s="47">
        <v>156346.73673</v>
      </c>
      <c r="H87" s="16">
        <v>27.048211145010086</v>
      </c>
      <c r="I87" s="16"/>
      <c r="J87" s="47"/>
      <c r="K87" s="16"/>
      <c r="L87" s="16">
        <v>578029.85895000002</v>
      </c>
      <c r="M87" s="47">
        <v>156346.73673</v>
      </c>
      <c r="N87" s="16">
        <v>27.048211145010086</v>
      </c>
      <c r="O87" s="16"/>
      <c r="P87" s="47"/>
      <c r="Q87" s="16"/>
      <c r="R87" s="16"/>
      <c r="S87" s="47"/>
      <c r="T87" s="16"/>
      <c r="U87" s="16"/>
      <c r="V87" s="47"/>
      <c r="W87" s="16"/>
      <c r="X87" s="16"/>
      <c r="Y87" s="16"/>
      <c r="Z87" s="16"/>
      <c r="AA87" s="16"/>
      <c r="AB87" s="47"/>
      <c r="AC87" s="16"/>
      <c r="AD87" s="16"/>
      <c r="AE87" s="47"/>
      <c r="AF87" s="16"/>
      <c r="AG87" s="16"/>
      <c r="AH87" s="47"/>
      <c r="AI87" s="16"/>
      <c r="AJ87" s="9"/>
    </row>
    <row r="88" spans="1:36" ht="16.5" customHeight="1" x14ac:dyDescent="0.2">
      <c r="A88" s="166"/>
      <c r="B88" s="168" t="s">
        <v>86</v>
      </c>
      <c r="C88" s="16">
        <v>744256.41770999995</v>
      </c>
      <c r="D88" s="47">
        <v>154855.67368000001</v>
      </c>
      <c r="E88" s="16">
        <v>20.806763636177287</v>
      </c>
      <c r="F88" s="16">
        <v>739114.81770999997</v>
      </c>
      <c r="G88" s="47">
        <v>154855.67368000001</v>
      </c>
      <c r="H88" s="16">
        <v>20.951504417106595</v>
      </c>
      <c r="I88" s="16"/>
      <c r="J88" s="47"/>
      <c r="K88" s="16"/>
      <c r="L88" s="16">
        <v>739114.81770999997</v>
      </c>
      <c r="M88" s="47">
        <v>154855.67368000001</v>
      </c>
      <c r="N88" s="16">
        <v>20.951504417106595</v>
      </c>
      <c r="O88" s="16"/>
      <c r="P88" s="47"/>
      <c r="Q88" s="16"/>
      <c r="R88" s="16">
        <v>5141.6000000000004</v>
      </c>
      <c r="S88" s="47">
        <v>0</v>
      </c>
      <c r="T88" s="16">
        <v>0</v>
      </c>
      <c r="U88" s="16"/>
      <c r="V88" s="47"/>
      <c r="W88" s="16"/>
      <c r="X88" s="16"/>
      <c r="Y88" s="16"/>
      <c r="Z88" s="16"/>
      <c r="AA88" s="16">
        <v>5141.6000000000004</v>
      </c>
      <c r="AB88" s="47">
        <v>0</v>
      </c>
      <c r="AC88" s="16">
        <v>0</v>
      </c>
      <c r="AD88" s="16"/>
      <c r="AE88" s="47"/>
      <c r="AF88" s="16"/>
      <c r="AG88" s="16"/>
      <c r="AH88" s="47"/>
      <c r="AI88" s="16"/>
      <c r="AJ88" s="9"/>
    </row>
    <row r="89" spans="1:36" ht="16.5" customHeight="1" x14ac:dyDescent="0.2">
      <c r="A89" s="166"/>
      <c r="B89" s="168" t="s">
        <v>87</v>
      </c>
      <c r="C89" s="16">
        <v>2987848.0425099996</v>
      </c>
      <c r="D89" s="47">
        <v>306609.34545999998</v>
      </c>
      <c r="E89" s="16">
        <v>10.261878820397669</v>
      </c>
      <c r="F89" s="16">
        <v>2944085.2921699998</v>
      </c>
      <c r="G89" s="47">
        <v>306609.34545999998</v>
      </c>
      <c r="H89" s="16">
        <v>10.414417893240014</v>
      </c>
      <c r="I89" s="16">
        <v>113533.48243</v>
      </c>
      <c r="J89" s="47">
        <v>0</v>
      </c>
      <c r="K89" s="16">
        <v>0</v>
      </c>
      <c r="L89" s="16">
        <v>2830551.8097399999</v>
      </c>
      <c r="M89" s="47">
        <v>306609.34545999998</v>
      </c>
      <c r="N89" s="16">
        <v>10.832140376478874</v>
      </c>
      <c r="O89" s="16"/>
      <c r="P89" s="47"/>
      <c r="Q89" s="16"/>
      <c r="R89" s="16">
        <v>43762.750339999999</v>
      </c>
      <c r="S89" s="47">
        <v>0</v>
      </c>
      <c r="T89" s="16">
        <v>0</v>
      </c>
      <c r="U89" s="16"/>
      <c r="V89" s="47"/>
      <c r="W89" s="16"/>
      <c r="X89" s="16"/>
      <c r="Y89" s="16"/>
      <c r="Z89" s="16"/>
      <c r="AA89" s="16"/>
      <c r="AB89" s="47"/>
      <c r="AC89" s="16"/>
      <c r="AD89" s="16">
        <v>43762.750339999999</v>
      </c>
      <c r="AE89" s="47">
        <v>0</v>
      </c>
      <c r="AF89" s="16">
        <v>0</v>
      </c>
      <c r="AG89" s="16"/>
      <c r="AH89" s="47"/>
      <c r="AI89" s="16"/>
      <c r="AJ89" s="9"/>
    </row>
    <row r="90" spans="1:36" ht="16.5" customHeight="1" x14ac:dyDescent="0.2">
      <c r="A90" s="166"/>
      <c r="B90" s="168" t="s">
        <v>88</v>
      </c>
      <c r="C90" s="16">
        <v>2078060.3221500001</v>
      </c>
      <c r="D90" s="47">
        <v>472347.03052000003</v>
      </c>
      <c r="E90" s="16">
        <v>22.730188603538753</v>
      </c>
      <c r="F90" s="16">
        <v>2068981.3160300001</v>
      </c>
      <c r="G90" s="47">
        <v>463564.46703</v>
      </c>
      <c r="H90" s="16">
        <v>22.405444816654803</v>
      </c>
      <c r="I90" s="16"/>
      <c r="J90" s="47"/>
      <c r="K90" s="16"/>
      <c r="L90" s="16">
        <v>2068981.3160300001</v>
      </c>
      <c r="M90" s="47">
        <v>463564.46703</v>
      </c>
      <c r="N90" s="16">
        <v>22.405444816654803</v>
      </c>
      <c r="O90" s="16"/>
      <c r="P90" s="47"/>
      <c r="Q90" s="16"/>
      <c r="R90" s="16">
        <v>9079.00612</v>
      </c>
      <c r="S90" s="47">
        <v>8782.5634900000005</v>
      </c>
      <c r="T90" s="16">
        <v>96.734855929362467</v>
      </c>
      <c r="U90" s="16"/>
      <c r="V90" s="47"/>
      <c r="W90" s="16"/>
      <c r="X90" s="16"/>
      <c r="Y90" s="16"/>
      <c r="Z90" s="16"/>
      <c r="AA90" s="16">
        <v>1579.00612</v>
      </c>
      <c r="AB90" s="47">
        <v>1308.81612</v>
      </c>
      <c r="AC90" s="16">
        <v>82.888603370327658</v>
      </c>
      <c r="AD90" s="16">
        <v>7500</v>
      </c>
      <c r="AE90" s="47">
        <v>7473.74737</v>
      </c>
      <c r="AF90" s="16">
        <v>99.649964933333337</v>
      </c>
      <c r="AG90" s="16"/>
      <c r="AH90" s="47"/>
      <c r="AI90" s="16"/>
      <c r="AJ90" s="9"/>
    </row>
    <row r="91" spans="1:36" ht="16.5" customHeight="1" x14ac:dyDescent="0.2">
      <c r="A91" s="166"/>
      <c r="B91" s="168" t="s">
        <v>89</v>
      </c>
      <c r="C91" s="16">
        <v>872463.22577000002</v>
      </c>
      <c r="D91" s="47">
        <v>289183.98424000002</v>
      </c>
      <c r="E91" s="16">
        <v>33.14569321644224</v>
      </c>
      <c r="F91" s="16">
        <v>872463.22577000002</v>
      </c>
      <c r="G91" s="47">
        <v>289183.98424000002</v>
      </c>
      <c r="H91" s="16">
        <v>33.14569321644224</v>
      </c>
      <c r="I91" s="16"/>
      <c r="J91" s="47"/>
      <c r="K91" s="16"/>
      <c r="L91" s="16">
        <v>872463.22577000002</v>
      </c>
      <c r="M91" s="47">
        <v>289183.98424000002</v>
      </c>
      <c r="N91" s="16">
        <v>33.14569321644224</v>
      </c>
      <c r="O91" s="16"/>
      <c r="P91" s="47"/>
      <c r="Q91" s="16"/>
      <c r="R91" s="16"/>
      <c r="S91" s="47"/>
      <c r="T91" s="16"/>
      <c r="U91" s="16"/>
      <c r="V91" s="47"/>
      <c r="W91" s="16"/>
      <c r="X91" s="16"/>
      <c r="Y91" s="16"/>
      <c r="Z91" s="16"/>
      <c r="AA91" s="16"/>
      <c r="AB91" s="47"/>
      <c r="AC91" s="16"/>
      <c r="AD91" s="16"/>
      <c r="AE91" s="47"/>
      <c r="AF91" s="16"/>
      <c r="AG91" s="16"/>
      <c r="AH91" s="47"/>
      <c r="AI91" s="16"/>
      <c r="AJ91" s="9"/>
    </row>
    <row r="92" spans="1:36" ht="16.5" customHeight="1" x14ac:dyDescent="0.2">
      <c r="A92" s="166"/>
      <c r="B92" s="168" t="s">
        <v>90</v>
      </c>
      <c r="C92" s="16">
        <v>70157.942550000007</v>
      </c>
      <c r="D92" s="47">
        <v>3408.5761000000002</v>
      </c>
      <c r="E92" s="16">
        <v>4.8584322403280051</v>
      </c>
      <c r="F92" s="16">
        <v>70157.942550000007</v>
      </c>
      <c r="G92" s="47">
        <v>3408.5761000000002</v>
      </c>
      <c r="H92" s="16">
        <v>4.8584322403280051</v>
      </c>
      <c r="I92" s="16"/>
      <c r="J92" s="47"/>
      <c r="K92" s="16"/>
      <c r="L92" s="16">
        <v>70157.942550000007</v>
      </c>
      <c r="M92" s="47">
        <v>3408.5761000000002</v>
      </c>
      <c r="N92" s="16">
        <v>4.8584322403280051</v>
      </c>
      <c r="O92" s="16"/>
      <c r="P92" s="47"/>
      <c r="Q92" s="16"/>
      <c r="R92" s="16"/>
      <c r="S92" s="47"/>
      <c r="T92" s="16"/>
      <c r="U92" s="16"/>
      <c r="V92" s="47"/>
      <c r="W92" s="16"/>
      <c r="X92" s="16"/>
      <c r="Y92" s="16"/>
      <c r="Z92" s="16"/>
      <c r="AA92" s="16"/>
      <c r="AB92" s="47"/>
      <c r="AC92" s="16"/>
      <c r="AD92" s="16"/>
      <c r="AE92" s="47"/>
      <c r="AF92" s="16"/>
      <c r="AG92" s="16"/>
      <c r="AH92" s="47"/>
      <c r="AI92" s="16"/>
      <c r="AJ92" s="9"/>
    </row>
    <row r="93" spans="1:36" ht="16.5" customHeight="1" x14ac:dyDescent="0.2">
      <c r="A93" s="166"/>
      <c r="B93" s="168" t="s">
        <v>91</v>
      </c>
      <c r="C93" s="16">
        <v>417249.67833000002</v>
      </c>
      <c r="D93" s="47">
        <v>99.650729999999996</v>
      </c>
      <c r="E93" s="16">
        <v>2.3882757776792555E-2</v>
      </c>
      <c r="F93" s="16">
        <v>417249.67833000002</v>
      </c>
      <c r="G93" s="47">
        <v>99.650729999999996</v>
      </c>
      <c r="H93" s="16">
        <v>2.3882757776792555E-2</v>
      </c>
      <c r="I93" s="16"/>
      <c r="J93" s="47"/>
      <c r="K93" s="16"/>
      <c r="L93" s="16">
        <v>417249.67833000002</v>
      </c>
      <c r="M93" s="47">
        <v>99.650729999999996</v>
      </c>
      <c r="N93" s="16">
        <v>2.3882757776792555E-2</v>
      </c>
      <c r="O93" s="16"/>
      <c r="P93" s="47"/>
      <c r="Q93" s="16"/>
      <c r="R93" s="16"/>
      <c r="S93" s="47"/>
      <c r="T93" s="16"/>
      <c r="U93" s="16"/>
      <c r="V93" s="47"/>
      <c r="W93" s="16"/>
      <c r="X93" s="16"/>
      <c r="Y93" s="16"/>
      <c r="Z93" s="16"/>
      <c r="AA93" s="16"/>
      <c r="AB93" s="47"/>
      <c r="AC93" s="16"/>
      <c r="AD93" s="16"/>
      <c r="AE93" s="47"/>
      <c r="AF93" s="16"/>
      <c r="AG93" s="16"/>
      <c r="AH93" s="47"/>
      <c r="AI93" s="16"/>
      <c r="AJ93" s="9"/>
    </row>
    <row r="94" spans="1:36" ht="16.5" customHeight="1" x14ac:dyDescent="0.2">
      <c r="A94" s="166"/>
      <c r="B94" s="168" t="s">
        <v>92</v>
      </c>
      <c r="C94" s="16">
        <v>110290.93647</v>
      </c>
      <c r="D94" s="47">
        <v>58627.35007</v>
      </c>
      <c r="E94" s="16">
        <v>53.156997253302954</v>
      </c>
      <c r="F94" s="16">
        <v>12800.57836</v>
      </c>
      <c r="G94" s="47">
        <v>825.71231999999998</v>
      </c>
      <c r="H94" s="16">
        <v>6.4505860343016561</v>
      </c>
      <c r="I94" s="16"/>
      <c r="J94" s="47"/>
      <c r="K94" s="16"/>
      <c r="L94" s="16">
        <v>12800.57836</v>
      </c>
      <c r="M94" s="47">
        <v>825.71231999999998</v>
      </c>
      <c r="N94" s="16">
        <v>6.4505860343016561</v>
      </c>
      <c r="O94" s="16"/>
      <c r="P94" s="47"/>
      <c r="Q94" s="16"/>
      <c r="R94" s="16">
        <v>97490.358110000001</v>
      </c>
      <c r="S94" s="47">
        <v>57801.637750000002</v>
      </c>
      <c r="T94" s="16">
        <v>59.289594243547086</v>
      </c>
      <c r="U94" s="16"/>
      <c r="V94" s="47"/>
      <c r="W94" s="16"/>
      <c r="X94" s="16"/>
      <c r="Y94" s="16"/>
      <c r="Z94" s="16"/>
      <c r="AA94" s="16">
        <v>178.334</v>
      </c>
      <c r="AB94" s="47">
        <v>178.334</v>
      </c>
      <c r="AC94" s="16">
        <v>100</v>
      </c>
      <c r="AD94" s="16">
        <v>97312.024109999998</v>
      </c>
      <c r="AE94" s="47">
        <v>57623.303749999999</v>
      </c>
      <c r="AF94" s="16">
        <v>59.214988360393683</v>
      </c>
      <c r="AG94" s="16"/>
      <c r="AH94" s="47"/>
      <c r="AI94" s="16"/>
      <c r="AJ94" s="9"/>
    </row>
    <row r="95" spans="1:36" ht="16.5" customHeight="1" x14ac:dyDescent="0.2">
      <c r="A95" s="166"/>
      <c r="B95" s="168" t="s">
        <v>93</v>
      </c>
      <c r="C95" s="16">
        <v>76899.501319999996</v>
      </c>
      <c r="D95" s="47">
        <v>11529.45421</v>
      </c>
      <c r="E95" s="16">
        <v>14.992885535138607</v>
      </c>
      <c r="F95" s="16">
        <v>76899.501319999996</v>
      </c>
      <c r="G95" s="47">
        <v>11529.45421</v>
      </c>
      <c r="H95" s="16">
        <v>14.992885535138607</v>
      </c>
      <c r="I95" s="16"/>
      <c r="J95" s="47"/>
      <c r="K95" s="16"/>
      <c r="L95" s="16">
        <v>76899.501319999996</v>
      </c>
      <c r="M95" s="47">
        <v>11529.45421</v>
      </c>
      <c r="N95" s="16">
        <v>14.992885535138607</v>
      </c>
      <c r="O95" s="16"/>
      <c r="P95" s="47"/>
      <c r="Q95" s="16"/>
      <c r="R95" s="16"/>
      <c r="S95" s="47"/>
      <c r="T95" s="16"/>
      <c r="U95" s="16"/>
      <c r="V95" s="47"/>
      <c r="W95" s="16"/>
      <c r="X95" s="16"/>
      <c r="Y95" s="16"/>
      <c r="Z95" s="16"/>
      <c r="AA95" s="16"/>
      <c r="AB95" s="47"/>
      <c r="AC95" s="16"/>
      <c r="AD95" s="16"/>
      <c r="AE95" s="47"/>
      <c r="AF95" s="16"/>
      <c r="AG95" s="16"/>
      <c r="AH95" s="47"/>
      <c r="AI95" s="16"/>
      <c r="AJ95" s="9"/>
    </row>
    <row r="96" spans="1:36" ht="26.65" customHeight="1" x14ac:dyDescent="0.2">
      <c r="A96" s="165"/>
      <c r="B96" s="168" t="s">
        <v>94</v>
      </c>
      <c r="C96" s="16">
        <v>8943342.2558800001</v>
      </c>
      <c r="D96" s="47">
        <v>2059240.3340599998</v>
      </c>
      <c r="E96" s="16">
        <v>23.025400070159524</v>
      </c>
      <c r="F96" s="16">
        <v>8633493.9758800007</v>
      </c>
      <c r="G96" s="47">
        <v>1898125.5948099997</v>
      </c>
      <c r="H96" s="16">
        <v>21.985601659223097</v>
      </c>
      <c r="I96" s="16">
        <v>402422.6</v>
      </c>
      <c r="J96" s="47">
        <v>402422.6</v>
      </c>
      <c r="K96" s="16">
        <v>100</v>
      </c>
      <c r="L96" s="16">
        <v>7160443.1641900009</v>
      </c>
      <c r="M96" s="47">
        <v>1489138.4383899998</v>
      </c>
      <c r="N96" s="16">
        <v>20.796735680234299</v>
      </c>
      <c r="O96" s="16">
        <v>1070628.21169</v>
      </c>
      <c r="P96" s="47">
        <v>6564.5564199999999</v>
      </c>
      <c r="Q96" s="16">
        <v>0.61314995703669772</v>
      </c>
      <c r="R96" s="16">
        <v>309848.28000000003</v>
      </c>
      <c r="S96" s="47">
        <v>161114.73925000001</v>
      </c>
      <c r="T96" s="16">
        <v>51.997945333115936</v>
      </c>
      <c r="U96" s="16"/>
      <c r="V96" s="47"/>
      <c r="W96" s="16"/>
      <c r="X96" s="16"/>
      <c r="Y96" s="16"/>
      <c r="Z96" s="16"/>
      <c r="AA96" s="16"/>
      <c r="AB96" s="47"/>
      <c r="AC96" s="16"/>
      <c r="AD96" s="16">
        <v>309848.28000000003</v>
      </c>
      <c r="AE96" s="47">
        <v>161114.73925000001</v>
      </c>
      <c r="AF96" s="16">
        <v>51.997945333115936</v>
      </c>
      <c r="AG96" s="16"/>
      <c r="AH96" s="47"/>
      <c r="AI96" s="16"/>
      <c r="AJ96" s="9"/>
    </row>
    <row r="97" spans="1:36" ht="16.5" customHeight="1" x14ac:dyDescent="0.2">
      <c r="A97" s="166"/>
      <c r="B97" s="168" t="s">
        <v>95</v>
      </c>
      <c r="C97" s="16">
        <v>3692021.3464599997</v>
      </c>
      <c r="D97" s="47">
        <v>988178.80233999994</v>
      </c>
      <c r="E97" s="16">
        <v>26.76525159551122</v>
      </c>
      <c r="F97" s="16">
        <v>3382173.0664599999</v>
      </c>
      <c r="G97" s="47">
        <v>827064.06308999995</v>
      </c>
      <c r="H97" s="16">
        <v>24.453629274378276</v>
      </c>
      <c r="I97" s="16"/>
      <c r="J97" s="47"/>
      <c r="K97" s="16"/>
      <c r="L97" s="16">
        <v>3382173.0664599999</v>
      </c>
      <c r="M97" s="47">
        <v>827064.06308999995</v>
      </c>
      <c r="N97" s="16">
        <v>24.453629274378276</v>
      </c>
      <c r="O97" s="16"/>
      <c r="P97" s="47"/>
      <c r="Q97" s="16"/>
      <c r="R97" s="16">
        <v>309848.28000000003</v>
      </c>
      <c r="S97" s="47">
        <v>161114.73925000001</v>
      </c>
      <c r="T97" s="16">
        <v>51.997945333115936</v>
      </c>
      <c r="U97" s="16"/>
      <c r="V97" s="47"/>
      <c r="W97" s="16"/>
      <c r="X97" s="16"/>
      <c r="Y97" s="16"/>
      <c r="Z97" s="16"/>
      <c r="AA97" s="16"/>
      <c r="AB97" s="47"/>
      <c r="AC97" s="16"/>
      <c r="AD97" s="16">
        <v>309848.28000000003</v>
      </c>
      <c r="AE97" s="47">
        <v>161114.73925000001</v>
      </c>
      <c r="AF97" s="16">
        <v>51.997945333115936</v>
      </c>
      <c r="AG97" s="16"/>
      <c r="AH97" s="47"/>
      <c r="AI97" s="16"/>
      <c r="AJ97" s="9"/>
    </row>
    <row r="98" spans="1:36" ht="16.5" customHeight="1" x14ac:dyDescent="0.2">
      <c r="A98" s="166"/>
      <c r="B98" s="168" t="s">
        <v>96</v>
      </c>
      <c r="C98" s="16">
        <v>158465.97117999999</v>
      </c>
      <c r="D98" s="47">
        <v>97961.029179999998</v>
      </c>
      <c r="E98" s="16">
        <v>61.818337685083812</v>
      </c>
      <c r="F98" s="16">
        <v>158465.97117999999</v>
      </c>
      <c r="G98" s="47">
        <v>97961.029179999998</v>
      </c>
      <c r="H98" s="16">
        <v>61.818337685083812</v>
      </c>
      <c r="I98" s="16">
        <v>85000</v>
      </c>
      <c r="J98" s="47">
        <v>85000</v>
      </c>
      <c r="K98" s="16">
        <v>100</v>
      </c>
      <c r="L98" s="16">
        <v>73465.971179999993</v>
      </c>
      <c r="M98" s="47">
        <v>12961.02918</v>
      </c>
      <c r="N98" s="16">
        <v>17.642221251311035</v>
      </c>
      <c r="O98" s="16"/>
      <c r="P98" s="47"/>
      <c r="Q98" s="16"/>
      <c r="R98" s="16"/>
      <c r="S98" s="47"/>
      <c r="T98" s="16"/>
      <c r="U98" s="16"/>
      <c r="V98" s="47"/>
      <c r="W98" s="16"/>
      <c r="X98" s="16"/>
      <c r="Y98" s="16"/>
      <c r="Z98" s="16"/>
      <c r="AA98" s="16"/>
      <c r="AB98" s="47"/>
      <c r="AC98" s="16"/>
      <c r="AD98" s="16"/>
      <c r="AE98" s="47"/>
      <c r="AF98" s="16"/>
      <c r="AG98" s="16"/>
      <c r="AH98" s="47"/>
      <c r="AI98" s="16"/>
      <c r="AJ98" s="9"/>
    </row>
    <row r="99" spans="1:36" ht="16.5" customHeight="1" x14ac:dyDescent="0.2">
      <c r="A99" s="166"/>
      <c r="B99" s="168" t="s">
        <v>97</v>
      </c>
      <c r="C99" s="16">
        <v>981886.83426000003</v>
      </c>
      <c r="D99" s="47">
        <v>61453.364110000002</v>
      </c>
      <c r="E99" s="16">
        <v>6.2587013050556264</v>
      </c>
      <c r="F99" s="16">
        <v>981886.83426000003</v>
      </c>
      <c r="G99" s="47">
        <v>61453.364110000002</v>
      </c>
      <c r="H99" s="16">
        <v>6.2587013050556264</v>
      </c>
      <c r="I99" s="16"/>
      <c r="J99" s="47"/>
      <c r="K99" s="16"/>
      <c r="L99" s="16">
        <v>690233.43957000005</v>
      </c>
      <c r="M99" s="47">
        <v>54888.807690000001</v>
      </c>
      <c r="N99" s="16">
        <v>7.9522092879467712</v>
      </c>
      <c r="O99" s="16">
        <v>291653.39468999999</v>
      </c>
      <c r="P99" s="47">
        <v>6564.5564199999999</v>
      </c>
      <c r="Q99" s="16">
        <v>2.2508074788491674</v>
      </c>
      <c r="R99" s="16"/>
      <c r="S99" s="47"/>
      <c r="T99" s="16"/>
      <c r="U99" s="16"/>
      <c r="V99" s="47"/>
      <c r="W99" s="16"/>
      <c r="X99" s="16"/>
      <c r="Y99" s="16"/>
      <c r="Z99" s="16"/>
      <c r="AA99" s="16"/>
      <c r="AB99" s="47"/>
      <c r="AC99" s="16"/>
      <c r="AD99" s="16"/>
      <c r="AE99" s="47"/>
      <c r="AF99" s="16"/>
      <c r="AG99" s="16"/>
      <c r="AH99" s="47"/>
      <c r="AI99" s="16"/>
      <c r="AJ99" s="9"/>
    </row>
    <row r="100" spans="1:36" ht="16.5" customHeight="1" x14ac:dyDescent="0.2">
      <c r="A100" s="166"/>
      <c r="B100" s="168" t="s">
        <v>98</v>
      </c>
      <c r="C100" s="16">
        <v>550144.54599999997</v>
      </c>
      <c r="D100" s="47">
        <v>135231.45621999999</v>
      </c>
      <c r="E100" s="16">
        <v>24.581077319268744</v>
      </c>
      <c r="F100" s="16">
        <v>550144.54599999997</v>
      </c>
      <c r="G100" s="47">
        <v>135231.45621999999</v>
      </c>
      <c r="H100" s="16">
        <v>24.581077319268744</v>
      </c>
      <c r="I100" s="16">
        <v>125000</v>
      </c>
      <c r="J100" s="47">
        <v>125000</v>
      </c>
      <c r="K100" s="16">
        <v>100</v>
      </c>
      <c r="L100" s="16">
        <v>425144.54599999997</v>
      </c>
      <c r="M100" s="47">
        <v>10231.45622</v>
      </c>
      <c r="N100" s="16">
        <v>2.4065829648441497</v>
      </c>
      <c r="O100" s="16"/>
      <c r="P100" s="47"/>
      <c r="Q100" s="16"/>
      <c r="R100" s="16"/>
      <c r="S100" s="47"/>
      <c r="T100" s="16"/>
      <c r="U100" s="16"/>
      <c r="V100" s="47"/>
      <c r="W100" s="16"/>
      <c r="X100" s="16"/>
      <c r="Y100" s="16"/>
      <c r="Z100" s="16"/>
      <c r="AA100" s="16"/>
      <c r="AB100" s="47"/>
      <c r="AC100" s="16"/>
      <c r="AD100" s="16"/>
      <c r="AE100" s="47"/>
      <c r="AF100" s="16"/>
      <c r="AG100" s="16"/>
      <c r="AH100" s="47"/>
      <c r="AI100" s="16"/>
      <c r="AJ100" s="9"/>
    </row>
    <row r="101" spans="1:36" ht="16.5" customHeight="1" x14ac:dyDescent="0.2">
      <c r="A101" s="166"/>
      <c r="B101" s="168" t="s">
        <v>99</v>
      </c>
      <c r="C101" s="16">
        <v>117629.22661</v>
      </c>
      <c r="D101" s="47">
        <v>76139.926240000001</v>
      </c>
      <c r="E101" s="16">
        <v>64.728748487348412</v>
      </c>
      <c r="F101" s="16">
        <v>117629.22661</v>
      </c>
      <c r="G101" s="47">
        <v>76139.926240000001</v>
      </c>
      <c r="H101" s="16">
        <v>64.728748487348412</v>
      </c>
      <c r="I101" s="16"/>
      <c r="J101" s="47"/>
      <c r="K101" s="16"/>
      <c r="L101" s="16">
        <v>117629.22661</v>
      </c>
      <c r="M101" s="47">
        <v>76139.926240000001</v>
      </c>
      <c r="N101" s="16">
        <v>64.728748487348412</v>
      </c>
      <c r="O101" s="16"/>
      <c r="P101" s="47"/>
      <c r="Q101" s="16"/>
      <c r="R101" s="16"/>
      <c r="S101" s="47"/>
      <c r="T101" s="16"/>
      <c r="U101" s="16"/>
      <c r="V101" s="47"/>
      <c r="W101" s="16"/>
      <c r="X101" s="16"/>
      <c r="Y101" s="16"/>
      <c r="Z101" s="16"/>
      <c r="AA101" s="16"/>
      <c r="AB101" s="47"/>
      <c r="AC101" s="16"/>
      <c r="AD101" s="16"/>
      <c r="AE101" s="47"/>
      <c r="AF101" s="16"/>
      <c r="AG101" s="16"/>
      <c r="AH101" s="47"/>
      <c r="AI101" s="16"/>
      <c r="AJ101" s="9"/>
    </row>
    <row r="102" spans="1:36" ht="16.5" customHeight="1" x14ac:dyDescent="0.2">
      <c r="A102" s="166"/>
      <c r="B102" s="168" t="s">
        <v>100</v>
      </c>
      <c r="C102" s="16">
        <v>364240.88182000001</v>
      </c>
      <c r="D102" s="47">
        <v>173679.63376999999</v>
      </c>
      <c r="E102" s="16">
        <v>47.682630489520037</v>
      </c>
      <c r="F102" s="16">
        <v>364240.88182000001</v>
      </c>
      <c r="G102" s="47">
        <v>173679.63376999999</v>
      </c>
      <c r="H102" s="16">
        <v>47.682630489520037</v>
      </c>
      <c r="I102" s="16"/>
      <c r="J102" s="47"/>
      <c r="K102" s="16"/>
      <c r="L102" s="16">
        <v>364240.88182000001</v>
      </c>
      <c r="M102" s="47">
        <v>173679.63376999999</v>
      </c>
      <c r="N102" s="16">
        <v>47.682630489520037</v>
      </c>
      <c r="O102" s="16"/>
      <c r="P102" s="47"/>
      <c r="Q102" s="16"/>
      <c r="R102" s="16"/>
      <c r="S102" s="47"/>
      <c r="T102" s="16"/>
      <c r="U102" s="16"/>
      <c r="V102" s="47"/>
      <c r="W102" s="16"/>
      <c r="X102" s="16"/>
      <c r="Y102" s="16"/>
      <c r="Z102" s="16"/>
      <c r="AA102" s="16"/>
      <c r="AB102" s="47"/>
      <c r="AC102" s="16"/>
      <c r="AD102" s="16"/>
      <c r="AE102" s="47"/>
      <c r="AF102" s="16"/>
      <c r="AG102" s="16"/>
      <c r="AH102" s="47"/>
      <c r="AI102" s="16"/>
      <c r="AJ102" s="9"/>
    </row>
    <row r="103" spans="1:36" ht="16.5" customHeight="1" x14ac:dyDescent="0.2">
      <c r="A103" s="166"/>
      <c r="B103" s="168" t="s">
        <v>101</v>
      </c>
      <c r="C103" s="16">
        <v>25</v>
      </c>
      <c r="D103" s="47">
        <v>0</v>
      </c>
      <c r="E103" s="16">
        <v>0</v>
      </c>
      <c r="F103" s="16">
        <v>25</v>
      </c>
      <c r="G103" s="47">
        <v>0</v>
      </c>
      <c r="H103" s="16">
        <v>0</v>
      </c>
      <c r="I103" s="16"/>
      <c r="J103" s="47"/>
      <c r="K103" s="16"/>
      <c r="L103" s="16">
        <v>25</v>
      </c>
      <c r="M103" s="47">
        <v>0</v>
      </c>
      <c r="N103" s="16">
        <v>0</v>
      </c>
      <c r="O103" s="16"/>
      <c r="P103" s="47"/>
      <c r="Q103" s="16"/>
      <c r="R103" s="16"/>
      <c r="S103" s="47"/>
      <c r="T103" s="16"/>
      <c r="U103" s="16"/>
      <c r="V103" s="47"/>
      <c r="W103" s="16"/>
      <c r="X103" s="16"/>
      <c r="Y103" s="16"/>
      <c r="Z103" s="16"/>
      <c r="AA103" s="16"/>
      <c r="AB103" s="47"/>
      <c r="AC103" s="16"/>
      <c r="AD103" s="16"/>
      <c r="AE103" s="47"/>
      <c r="AF103" s="16"/>
      <c r="AG103" s="16"/>
      <c r="AH103" s="47"/>
      <c r="AI103" s="16"/>
      <c r="AJ103" s="9"/>
    </row>
    <row r="104" spans="1:36" ht="16.5" customHeight="1" x14ac:dyDescent="0.2">
      <c r="A104" s="166"/>
      <c r="B104" s="168" t="s">
        <v>102</v>
      </c>
      <c r="C104" s="16">
        <v>827819.60800000001</v>
      </c>
      <c r="D104" s="47">
        <v>251862.32688000001</v>
      </c>
      <c r="E104" s="16">
        <v>30.42478390775204</v>
      </c>
      <c r="F104" s="16">
        <v>827819.60800000001</v>
      </c>
      <c r="G104" s="47">
        <v>251862.32688000001</v>
      </c>
      <c r="H104" s="16">
        <v>30.42478390775204</v>
      </c>
      <c r="I104" s="16">
        <v>192422.6</v>
      </c>
      <c r="J104" s="47">
        <v>192422.6</v>
      </c>
      <c r="K104" s="16">
        <v>100</v>
      </c>
      <c r="L104" s="16">
        <v>635397.00800000003</v>
      </c>
      <c r="M104" s="47">
        <v>59439.726880000002</v>
      </c>
      <c r="N104" s="16">
        <v>9.3547382394976584</v>
      </c>
      <c r="O104" s="16"/>
      <c r="P104" s="47"/>
      <c r="Q104" s="16"/>
      <c r="R104" s="16"/>
      <c r="S104" s="47"/>
      <c r="T104" s="16"/>
      <c r="U104" s="16"/>
      <c r="V104" s="47"/>
      <c r="W104" s="16"/>
      <c r="X104" s="16"/>
      <c r="Y104" s="16"/>
      <c r="Z104" s="16"/>
      <c r="AA104" s="16"/>
      <c r="AB104" s="47"/>
      <c r="AC104" s="16"/>
      <c r="AD104" s="16"/>
      <c r="AE104" s="47"/>
      <c r="AF104" s="16"/>
      <c r="AG104" s="16"/>
      <c r="AH104" s="47"/>
      <c r="AI104" s="16"/>
      <c r="AJ104" s="9"/>
    </row>
    <row r="105" spans="1:36" ht="16.5" customHeight="1" x14ac:dyDescent="0.2">
      <c r="A105" s="166"/>
      <c r="B105" s="169" t="s">
        <v>126</v>
      </c>
      <c r="C105" s="16"/>
      <c r="D105" s="47"/>
      <c r="E105" s="16"/>
      <c r="F105" s="16"/>
      <c r="G105" s="47"/>
      <c r="H105" s="16"/>
      <c r="I105" s="16"/>
      <c r="J105" s="47"/>
      <c r="K105" s="16"/>
      <c r="L105" s="16"/>
      <c r="M105" s="47"/>
      <c r="N105" s="16"/>
      <c r="O105" s="16"/>
      <c r="P105" s="47"/>
      <c r="Q105" s="16"/>
      <c r="R105" s="16"/>
      <c r="S105" s="47"/>
      <c r="T105" s="16"/>
      <c r="U105" s="16"/>
      <c r="V105" s="47"/>
      <c r="W105" s="16"/>
      <c r="X105" s="16"/>
      <c r="Y105" s="16"/>
      <c r="Z105" s="16"/>
      <c r="AA105" s="16"/>
      <c r="AB105" s="47"/>
      <c r="AC105" s="16"/>
      <c r="AD105" s="16"/>
      <c r="AE105" s="47"/>
      <c r="AF105" s="16"/>
      <c r="AG105" s="16"/>
      <c r="AH105" s="47"/>
      <c r="AI105" s="16"/>
      <c r="AJ105" s="9"/>
    </row>
    <row r="106" spans="1:36" ht="16.5" customHeight="1" x14ac:dyDescent="0.2">
      <c r="A106" s="166"/>
      <c r="B106" s="168" t="s">
        <v>103</v>
      </c>
      <c r="C106" s="16">
        <v>118042.40000000001</v>
      </c>
      <c r="D106" s="47">
        <v>45601.075270000001</v>
      </c>
      <c r="E106" s="16">
        <v>38.631098037654269</v>
      </c>
      <c r="F106" s="16">
        <v>118042.40000000001</v>
      </c>
      <c r="G106" s="47">
        <v>45601.075270000001</v>
      </c>
      <c r="H106" s="16">
        <v>38.631098037654269</v>
      </c>
      <c r="I106" s="16"/>
      <c r="J106" s="47"/>
      <c r="K106" s="16"/>
      <c r="L106" s="16">
        <v>118042.40000000001</v>
      </c>
      <c r="M106" s="47">
        <v>45601.075270000001</v>
      </c>
      <c r="N106" s="16">
        <v>38.631098037654269</v>
      </c>
      <c r="O106" s="16"/>
      <c r="P106" s="47"/>
      <c r="Q106" s="16"/>
      <c r="R106" s="16"/>
      <c r="S106" s="47"/>
      <c r="T106" s="16"/>
      <c r="U106" s="16"/>
      <c r="V106" s="47"/>
      <c r="W106" s="16"/>
      <c r="X106" s="16"/>
      <c r="Y106" s="16"/>
      <c r="Z106" s="16"/>
      <c r="AA106" s="16"/>
      <c r="AB106" s="47"/>
      <c r="AC106" s="16"/>
      <c r="AD106" s="16"/>
      <c r="AE106" s="47"/>
      <c r="AF106" s="16"/>
      <c r="AG106" s="16"/>
      <c r="AH106" s="47"/>
      <c r="AI106" s="16"/>
      <c r="AJ106" s="9"/>
    </row>
    <row r="107" spans="1:36" ht="16.5" customHeight="1" thickBot="1" x14ac:dyDescent="0.25">
      <c r="A107" s="166"/>
      <c r="B107" s="170" t="s">
        <v>104</v>
      </c>
      <c r="C107" s="171">
        <v>2133066.4415500001</v>
      </c>
      <c r="D107" s="173">
        <v>229132.72005</v>
      </c>
      <c r="E107" s="171">
        <v>10.741940128386245</v>
      </c>
      <c r="F107" s="16">
        <v>2133066.4415500001</v>
      </c>
      <c r="G107" s="47">
        <v>229132.72005</v>
      </c>
      <c r="H107" s="16">
        <v>10.741940128386245</v>
      </c>
      <c r="I107" s="16"/>
      <c r="J107" s="47"/>
      <c r="K107" s="16"/>
      <c r="L107" s="16">
        <v>1354091.6245500001</v>
      </c>
      <c r="M107" s="47">
        <v>229132.72005</v>
      </c>
      <c r="N107" s="16">
        <v>16.921507813486901</v>
      </c>
      <c r="O107" s="16">
        <v>778974.81700000004</v>
      </c>
      <c r="P107" s="47">
        <v>0</v>
      </c>
      <c r="Q107" s="16">
        <v>0</v>
      </c>
      <c r="R107" s="16"/>
      <c r="S107" s="47"/>
      <c r="T107" s="16"/>
      <c r="U107" s="16"/>
      <c r="V107" s="47"/>
      <c r="W107" s="16"/>
      <c r="X107" s="16"/>
      <c r="Y107" s="16"/>
      <c r="Z107" s="16"/>
      <c r="AA107" s="16"/>
      <c r="AB107" s="47"/>
      <c r="AC107" s="16"/>
      <c r="AD107" s="16"/>
      <c r="AE107" s="47"/>
      <c r="AF107" s="16"/>
      <c r="AG107" s="16"/>
      <c r="AH107" s="47"/>
      <c r="AI107" s="16"/>
      <c r="AJ107" s="9"/>
    </row>
    <row r="108" spans="1:36" ht="13.35" customHeight="1" thickTop="1" x14ac:dyDescent="0.2">
      <c r="B108" s="18"/>
      <c r="C108" s="18"/>
      <c r="D108" s="48"/>
      <c r="E108" s="18"/>
      <c r="F108" s="18"/>
      <c r="G108" s="48"/>
      <c r="H108" s="18"/>
      <c r="I108" s="18"/>
      <c r="J108" s="48"/>
      <c r="K108" s="18"/>
      <c r="L108" s="18"/>
      <c r="M108" s="48"/>
      <c r="N108" s="18"/>
      <c r="O108" s="18"/>
      <c r="P108" s="48"/>
      <c r="Q108" s="18"/>
      <c r="R108" s="18"/>
      <c r="S108" s="48"/>
      <c r="T108" s="18"/>
      <c r="U108" s="18"/>
      <c r="V108" s="48"/>
      <c r="W108" s="18"/>
      <c r="X108" s="18"/>
      <c r="Y108" s="18"/>
      <c r="Z108" s="18"/>
      <c r="AA108" s="18"/>
      <c r="AB108" s="48"/>
      <c r="AC108" s="18"/>
      <c r="AD108" s="18"/>
      <c r="AE108" s="48"/>
      <c r="AF108" s="18"/>
      <c r="AG108" s="18"/>
      <c r="AH108" s="48"/>
      <c r="AI108" s="18"/>
      <c r="AJ108" s="1"/>
    </row>
    <row r="109" spans="1:36" ht="13.35" customHeight="1" x14ac:dyDescent="0.2">
      <c r="B109" s="1"/>
      <c r="C109" s="1"/>
      <c r="D109" s="43"/>
      <c r="E109" s="1"/>
      <c r="F109" s="1"/>
      <c r="G109" s="43"/>
      <c r="H109" s="1"/>
      <c r="I109" s="1"/>
      <c r="J109" s="43"/>
      <c r="K109" s="1"/>
      <c r="L109" s="1"/>
      <c r="M109" s="43"/>
      <c r="N109" s="1"/>
      <c r="O109" s="1"/>
      <c r="P109" s="43"/>
      <c r="Q109" s="1"/>
      <c r="R109" s="1"/>
      <c r="S109" s="43"/>
      <c r="T109" s="1"/>
      <c r="U109" s="1"/>
      <c r="V109" s="50" t="s">
        <v>105</v>
      </c>
    </row>
  </sheetData>
  <mergeCells count="28">
    <mergeCell ref="AD11:AF11"/>
    <mergeCell ref="AG11:AI11"/>
    <mergeCell ref="X10:Z10"/>
    <mergeCell ref="X11:Z11"/>
    <mergeCell ref="AD10:AF10"/>
    <mergeCell ref="AG10:AI10"/>
    <mergeCell ref="R11:T11"/>
    <mergeCell ref="O10:Q10"/>
    <mergeCell ref="R10:T10"/>
    <mergeCell ref="U10:W10"/>
    <mergeCell ref="AA10:AC10"/>
    <mergeCell ref="O11:Q11"/>
    <mergeCell ref="U11:W11"/>
    <mergeCell ref="AA11:AC11"/>
    <mergeCell ref="L2:N2"/>
    <mergeCell ref="B3:N3"/>
    <mergeCell ref="C6:E6"/>
    <mergeCell ref="C7:E7"/>
    <mergeCell ref="C9:AJ9"/>
    <mergeCell ref="B10:B12"/>
    <mergeCell ref="C10:E10"/>
    <mergeCell ref="F10:H10"/>
    <mergeCell ref="I10:K10"/>
    <mergeCell ref="L10:N10"/>
    <mergeCell ref="C11:E11"/>
    <mergeCell ref="F11:H11"/>
    <mergeCell ref="I11:K11"/>
    <mergeCell ref="L11:N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P109"/>
  <sheetViews>
    <sheetView showGridLines="0" zoomScale="70" zoomScaleNormal="70" workbookViewId="0">
      <pane xSplit="2" ySplit="13" topLeftCell="V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4.42578125" style="163" customWidth="1"/>
    <col min="2" max="2" width="28.5703125" customWidth="1"/>
    <col min="3" max="3" width="11.28515625" customWidth="1"/>
    <col min="4" max="4" width="11.28515625" style="155" customWidth="1"/>
    <col min="5" max="5" width="8.42578125" customWidth="1"/>
    <col min="6" max="6" width="11.28515625" customWidth="1"/>
    <col min="7" max="7" width="11.28515625" style="155" customWidth="1"/>
    <col min="8" max="8" width="8.42578125" customWidth="1"/>
    <col min="9" max="9" width="11.28515625" customWidth="1"/>
    <col min="10" max="10" width="11.28515625" style="155" customWidth="1"/>
    <col min="11" max="11" width="8.42578125" customWidth="1"/>
    <col min="12" max="12" width="11.28515625" customWidth="1"/>
    <col min="13" max="13" width="11.28515625" style="155" customWidth="1"/>
    <col min="14" max="14" width="8.42578125" customWidth="1"/>
    <col min="15" max="15" width="11.28515625" customWidth="1"/>
    <col min="16" max="16" width="11.28515625" style="155" customWidth="1"/>
    <col min="17" max="17" width="8.42578125" customWidth="1"/>
    <col min="18" max="19" width="11.28515625" style="184" customWidth="1"/>
    <col min="20" max="20" width="8.42578125" style="184" customWidth="1"/>
    <col min="21" max="22" width="11.28515625" style="184" customWidth="1"/>
    <col min="23" max="23" width="8.42578125" style="184" customWidth="1"/>
    <col min="24" max="24" width="11.28515625" customWidth="1"/>
    <col min="25" max="25" width="11.28515625" style="155" customWidth="1"/>
    <col min="26" max="26" width="8.42578125" customWidth="1"/>
    <col min="27" max="27" width="11.28515625" customWidth="1"/>
    <col min="28" max="28" width="11.28515625" style="155" customWidth="1"/>
    <col min="29" max="32" width="8.42578125" customWidth="1"/>
    <col min="33" max="33" width="11.28515625" customWidth="1"/>
    <col min="34" max="34" width="11.28515625" style="155" customWidth="1"/>
    <col min="35" max="35" width="8.42578125" customWidth="1"/>
    <col min="36" max="36" width="11.28515625" customWidth="1"/>
    <col min="37" max="37" width="11.28515625" style="155" customWidth="1"/>
    <col min="38" max="38" width="8.42578125" customWidth="1"/>
    <col min="39" max="39" width="11.28515625" customWidth="1"/>
    <col min="40" max="40" width="11.28515625" style="155" customWidth="1"/>
    <col min="41" max="41" width="8.42578125" customWidth="1"/>
    <col min="42" max="42" width="1.140625" customWidth="1"/>
    <col min="260" max="260" width="1.140625" customWidth="1"/>
    <col min="261" max="261" width="28.5703125" customWidth="1"/>
    <col min="262" max="263" width="11.28515625" customWidth="1"/>
    <col min="264" max="264" width="8.42578125" customWidth="1"/>
    <col min="265" max="266" width="11.28515625" customWidth="1"/>
    <col min="267" max="267" width="8.42578125" customWidth="1"/>
    <col min="268" max="269" width="11.28515625" customWidth="1"/>
    <col min="270" max="270" width="8.42578125" customWidth="1"/>
    <col min="271" max="272" width="11.28515625" customWidth="1"/>
    <col min="273" max="273" width="8.42578125" customWidth="1"/>
    <col min="274" max="275" width="11.28515625" customWidth="1"/>
    <col min="276" max="276" width="8.42578125" customWidth="1"/>
    <col min="277" max="278" width="11.28515625" customWidth="1"/>
    <col min="279" max="279" width="8.42578125" customWidth="1"/>
    <col min="280" max="281" width="11.28515625" customWidth="1"/>
    <col min="282" max="282" width="8.42578125" customWidth="1"/>
    <col min="283" max="284" width="11.28515625" customWidth="1"/>
    <col min="285" max="285" width="8.42578125" customWidth="1"/>
    <col min="286" max="287" width="11.28515625" customWidth="1"/>
    <col min="288" max="288" width="8.42578125" customWidth="1"/>
    <col min="289" max="290" width="11.28515625" customWidth="1"/>
    <col min="291" max="291" width="8.42578125" customWidth="1"/>
    <col min="292" max="293" width="11.28515625" customWidth="1"/>
    <col min="294" max="294" width="8.42578125" customWidth="1"/>
    <col min="295" max="296" width="11.28515625" customWidth="1"/>
    <col min="297" max="297" width="8.42578125" customWidth="1"/>
    <col min="298" max="298" width="1.140625" customWidth="1"/>
    <col min="516" max="516" width="1.140625" customWidth="1"/>
    <col min="517" max="517" width="28.5703125" customWidth="1"/>
    <col min="518" max="519" width="11.28515625" customWidth="1"/>
    <col min="520" max="520" width="8.42578125" customWidth="1"/>
    <col min="521" max="522" width="11.28515625" customWidth="1"/>
    <col min="523" max="523" width="8.42578125" customWidth="1"/>
    <col min="524" max="525" width="11.28515625" customWidth="1"/>
    <col min="526" max="526" width="8.42578125" customWidth="1"/>
    <col min="527" max="528" width="11.28515625" customWidth="1"/>
    <col min="529" max="529" width="8.42578125" customWidth="1"/>
    <col min="530" max="531" width="11.28515625" customWidth="1"/>
    <col min="532" max="532" width="8.42578125" customWidth="1"/>
    <col min="533" max="534" width="11.28515625" customWidth="1"/>
    <col min="535" max="535" width="8.42578125" customWidth="1"/>
    <col min="536" max="537" width="11.28515625" customWidth="1"/>
    <col min="538" max="538" width="8.42578125" customWidth="1"/>
    <col min="539" max="540" width="11.28515625" customWidth="1"/>
    <col min="541" max="541" width="8.42578125" customWidth="1"/>
    <col min="542" max="543" width="11.28515625" customWidth="1"/>
    <col min="544" max="544" width="8.42578125" customWidth="1"/>
    <col min="545" max="546" width="11.28515625" customWidth="1"/>
    <col min="547" max="547" width="8.42578125" customWidth="1"/>
    <col min="548" max="549" width="11.28515625" customWidth="1"/>
    <col min="550" max="550" width="8.42578125" customWidth="1"/>
    <col min="551" max="552" width="11.28515625" customWidth="1"/>
    <col min="553" max="553" width="8.42578125" customWidth="1"/>
    <col min="554" max="554" width="1.140625" customWidth="1"/>
    <col min="772" max="772" width="1.140625" customWidth="1"/>
    <col min="773" max="773" width="28.5703125" customWidth="1"/>
    <col min="774" max="775" width="11.28515625" customWidth="1"/>
    <col min="776" max="776" width="8.42578125" customWidth="1"/>
    <col min="777" max="778" width="11.28515625" customWidth="1"/>
    <col min="779" max="779" width="8.42578125" customWidth="1"/>
    <col min="780" max="781" width="11.28515625" customWidth="1"/>
    <col min="782" max="782" width="8.42578125" customWidth="1"/>
    <col min="783" max="784" width="11.28515625" customWidth="1"/>
    <col min="785" max="785" width="8.42578125" customWidth="1"/>
    <col min="786" max="787" width="11.28515625" customWidth="1"/>
    <col min="788" max="788" width="8.42578125" customWidth="1"/>
    <col min="789" max="790" width="11.28515625" customWidth="1"/>
    <col min="791" max="791" width="8.42578125" customWidth="1"/>
    <col min="792" max="793" width="11.28515625" customWidth="1"/>
    <col min="794" max="794" width="8.42578125" customWidth="1"/>
    <col min="795" max="796" width="11.28515625" customWidth="1"/>
    <col min="797" max="797" width="8.42578125" customWidth="1"/>
    <col min="798" max="799" width="11.28515625" customWidth="1"/>
    <col min="800" max="800" width="8.42578125" customWidth="1"/>
    <col min="801" max="802" width="11.28515625" customWidth="1"/>
    <col min="803" max="803" width="8.42578125" customWidth="1"/>
    <col min="804" max="805" width="11.28515625" customWidth="1"/>
    <col min="806" max="806" width="8.42578125" customWidth="1"/>
    <col min="807" max="808" width="11.28515625" customWidth="1"/>
    <col min="809" max="809" width="8.42578125" customWidth="1"/>
    <col min="810" max="810" width="1.140625" customWidth="1"/>
    <col min="1028" max="1028" width="1.140625" customWidth="1"/>
    <col min="1029" max="1029" width="28.5703125" customWidth="1"/>
    <col min="1030" max="1031" width="11.28515625" customWidth="1"/>
    <col min="1032" max="1032" width="8.42578125" customWidth="1"/>
    <col min="1033" max="1034" width="11.28515625" customWidth="1"/>
    <col min="1035" max="1035" width="8.42578125" customWidth="1"/>
    <col min="1036" max="1037" width="11.28515625" customWidth="1"/>
    <col min="1038" max="1038" width="8.42578125" customWidth="1"/>
    <col min="1039" max="1040" width="11.28515625" customWidth="1"/>
    <col min="1041" max="1041" width="8.42578125" customWidth="1"/>
    <col min="1042" max="1043" width="11.28515625" customWidth="1"/>
    <col min="1044" max="1044" width="8.42578125" customWidth="1"/>
    <col min="1045" max="1046" width="11.28515625" customWidth="1"/>
    <col min="1047" max="1047" width="8.42578125" customWidth="1"/>
    <col min="1048" max="1049" width="11.28515625" customWidth="1"/>
    <col min="1050" max="1050" width="8.42578125" customWidth="1"/>
    <col min="1051" max="1052" width="11.28515625" customWidth="1"/>
    <col min="1053" max="1053" width="8.42578125" customWidth="1"/>
    <col min="1054" max="1055" width="11.28515625" customWidth="1"/>
    <col min="1056" max="1056" width="8.42578125" customWidth="1"/>
    <col min="1057" max="1058" width="11.28515625" customWidth="1"/>
    <col min="1059" max="1059" width="8.42578125" customWidth="1"/>
    <col min="1060" max="1061" width="11.28515625" customWidth="1"/>
    <col min="1062" max="1062" width="8.42578125" customWidth="1"/>
    <col min="1063" max="1064" width="11.28515625" customWidth="1"/>
    <col min="1065" max="1065" width="8.42578125" customWidth="1"/>
    <col min="1066" max="1066" width="1.140625" customWidth="1"/>
    <col min="1284" max="1284" width="1.140625" customWidth="1"/>
    <col min="1285" max="1285" width="28.5703125" customWidth="1"/>
    <col min="1286" max="1287" width="11.28515625" customWidth="1"/>
    <col min="1288" max="1288" width="8.42578125" customWidth="1"/>
    <col min="1289" max="1290" width="11.28515625" customWidth="1"/>
    <col min="1291" max="1291" width="8.42578125" customWidth="1"/>
    <col min="1292" max="1293" width="11.28515625" customWidth="1"/>
    <col min="1294" max="1294" width="8.42578125" customWidth="1"/>
    <col min="1295" max="1296" width="11.28515625" customWidth="1"/>
    <col min="1297" max="1297" width="8.42578125" customWidth="1"/>
    <col min="1298" max="1299" width="11.28515625" customWidth="1"/>
    <col min="1300" max="1300" width="8.42578125" customWidth="1"/>
    <col min="1301" max="1302" width="11.28515625" customWidth="1"/>
    <col min="1303" max="1303" width="8.42578125" customWidth="1"/>
    <col min="1304" max="1305" width="11.28515625" customWidth="1"/>
    <col min="1306" max="1306" width="8.42578125" customWidth="1"/>
    <col min="1307" max="1308" width="11.28515625" customWidth="1"/>
    <col min="1309" max="1309" width="8.42578125" customWidth="1"/>
    <col min="1310" max="1311" width="11.28515625" customWidth="1"/>
    <col min="1312" max="1312" width="8.42578125" customWidth="1"/>
    <col min="1313" max="1314" width="11.28515625" customWidth="1"/>
    <col min="1315" max="1315" width="8.42578125" customWidth="1"/>
    <col min="1316" max="1317" width="11.28515625" customWidth="1"/>
    <col min="1318" max="1318" width="8.42578125" customWidth="1"/>
    <col min="1319" max="1320" width="11.28515625" customWidth="1"/>
    <col min="1321" max="1321" width="8.42578125" customWidth="1"/>
    <col min="1322" max="1322" width="1.140625" customWidth="1"/>
    <col min="1540" max="1540" width="1.140625" customWidth="1"/>
    <col min="1541" max="1541" width="28.5703125" customWidth="1"/>
    <col min="1542" max="1543" width="11.28515625" customWidth="1"/>
    <col min="1544" max="1544" width="8.42578125" customWidth="1"/>
    <col min="1545" max="1546" width="11.28515625" customWidth="1"/>
    <col min="1547" max="1547" width="8.42578125" customWidth="1"/>
    <col min="1548" max="1549" width="11.28515625" customWidth="1"/>
    <col min="1550" max="1550" width="8.42578125" customWidth="1"/>
    <col min="1551" max="1552" width="11.28515625" customWidth="1"/>
    <col min="1553" max="1553" width="8.42578125" customWidth="1"/>
    <col min="1554" max="1555" width="11.28515625" customWidth="1"/>
    <col min="1556" max="1556" width="8.42578125" customWidth="1"/>
    <col min="1557" max="1558" width="11.28515625" customWidth="1"/>
    <col min="1559" max="1559" width="8.42578125" customWidth="1"/>
    <col min="1560" max="1561" width="11.28515625" customWidth="1"/>
    <col min="1562" max="1562" width="8.42578125" customWidth="1"/>
    <col min="1563" max="1564" width="11.28515625" customWidth="1"/>
    <col min="1565" max="1565" width="8.42578125" customWidth="1"/>
    <col min="1566" max="1567" width="11.28515625" customWidth="1"/>
    <col min="1568" max="1568" width="8.42578125" customWidth="1"/>
    <col min="1569" max="1570" width="11.28515625" customWidth="1"/>
    <col min="1571" max="1571" width="8.42578125" customWidth="1"/>
    <col min="1572" max="1573" width="11.28515625" customWidth="1"/>
    <col min="1574" max="1574" width="8.42578125" customWidth="1"/>
    <col min="1575" max="1576" width="11.28515625" customWidth="1"/>
    <col min="1577" max="1577" width="8.42578125" customWidth="1"/>
    <col min="1578" max="1578" width="1.140625" customWidth="1"/>
    <col min="1796" max="1796" width="1.140625" customWidth="1"/>
    <col min="1797" max="1797" width="28.5703125" customWidth="1"/>
    <col min="1798" max="1799" width="11.28515625" customWidth="1"/>
    <col min="1800" max="1800" width="8.42578125" customWidth="1"/>
    <col min="1801" max="1802" width="11.28515625" customWidth="1"/>
    <col min="1803" max="1803" width="8.42578125" customWidth="1"/>
    <col min="1804" max="1805" width="11.28515625" customWidth="1"/>
    <col min="1806" max="1806" width="8.42578125" customWidth="1"/>
    <col min="1807" max="1808" width="11.28515625" customWidth="1"/>
    <col min="1809" max="1809" width="8.42578125" customWidth="1"/>
    <col min="1810" max="1811" width="11.28515625" customWidth="1"/>
    <col min="1812" max="1812" width="8.42578125" customWidth="1"/>
    <col min="1813" max="1814" width="11.28515625" customWidth="1"/>
    <col min="1815" max="1815" width="8.42578125" customWidth="1"/>
    <col min="1816" max="1817" width="11.28515625" customWidth="1"/>
    <col min="1818" max="1818" width="8.42578125" customWidth="1"/>
    <col min="1819" max="1820" width="11.28515625" customWidth="1"/>
    <col min="1821" max="1821" width="8.42578125" customWidth="1"/>
    <col min="1822" max="1823" width="11.28515625" customWidth="1"/>
    <col min="1824" max="1824" width="8.42578125" customWidth="1"/>
    <col min="1825" max="1826" width="11.28515625" customWidth="1"/>
    <col min="1827" max="1827" width="8.42578125" customWidth="1"/>
    <col min="1828" max="1829" width="11.28515625" customWidth="1"/>
    <col min="1830" max="1830" width="8.42578125" customWidth="1"/>
    <col min="1831" max="1832" width="11.28515625" customWidth="1"/>
    <col min="1833" max="1833" width="8.42578125" customWidth="1"/>
    <col min="1834" max="1834" width="1.140625" customWidth="1"/>
    <col min="2052" max="2052" width="1.140625" customWidth="1"/>
    <col min="2053" max="2053" width="28.5703125" customWidth="1"/>
    <col min="2054" max="2055" width="11.28515625" customWidth="1"/>
    <col min="2056" max="2056" width="8.42578125" customWidth="1"/>
    <col min="2057" max="2058" width="11.28515625" customWidth="1"/>
    <col min="2059" max="2059" width="8.42578125" customWidth="1"/>
    <col min="2060" max="2061" width="11.28515625" customWidth="1"/>
    <col min="2062" max="2062" width="8.42578125" customWidth="1"/>
    <col min="2063" max="2064" width="11.28515625" customWidth="1"/>
    <col min="2065" max="2065" width="8.42578125" customWidth="1"/>
    <col min="2066" max="2067" width="11.28515625" customWidth="1"/>
    <col min="2068" max="2068" width="8.42578125" customWidth="1"/>
    <col min="2069" max="2070" width="11.28515625" customWidth="1"/>
    <col min="2071" max="2071" width="8.42578125" customWidth="1"/>
    <col min="2072" max="2073" width="11.28515625" customWidth="1"/>
    <col min="2074" max="2074" width="8.42578125" customWidth="1"/>
    <col min="2075" max="2076" width="11.28515625" customWidth="1"/>
    <col min="2077" max="2077" width="8.42578125" customWidth="1"/>
    <col min="2078" max="2079" width="11.28515625" customWidth="1"/>
    <col min="2080" max="2080" width="8.42578125" customWidth="1"/>
    <col min="2081" max="2082" width="11.28515625" customWidth="1"/>
    <col min="2083" max="2083" width="8.42578125" customWidth="1"/>
    <col min="2084" max="2085" width="11.28515625" customWidth="1"/>
    <col min="2086" max="2086" width="8.42578125" customWidth="1"/>
    <col min="2087" max="2088" width="11.28515625" customWidth="1"/>
    <col min="2089" max="2089" width="8.42578125" customWidth="1"/>
    <col min="2090" max="2090" width="1.140625" customWidth="1"/>
    <col min="2308" max="2308" width="1.140625" customWidth="1"/>
    <col min="2309" max="2309" width="28.5703125" customWidth="1"/>
    <col min="2310" max="2311" width="11.28515625" customWidth="1"/>
    <col min="2312" max="2312" width="8.42578125" customWidth="1"/>
    <col min="2313" max="2314" width="11.28515625" customWidth="1"/>
    <col min="2315" max="2315" width="8.42578125" customWidth="1"/>
    <col min="2316" max="2317" width="11.28515625" customWidth="1"/>
    <col min="2318" max="2318" width="8.42578125" customWidth="1"/>
    <col min="2319" max="2320" width="11.28515625" customWidth="1"/>
    <col min="2321" max="2321" width="8.42578125" customWidth="1"/>
    <col min="2322" max="2323" width="11.28515625" customWidth="1"/>
    <col min="2324" max="2324" width="8.42578125" customWidth="1"/>
    <col min="2325" max="2326" width="11.28515625" customWidth="1"/>
    <col min="2327" max="2327" width="8.42578125" customWidth="1"/>
    <col min="2328" max="2329" width="11.28515625" customWidth="1"/>
    <col min="2330" max="2330" width="8.42578125" customWidth="1"/>
    <col min="2331" max="2332" width="11.28515625" customWidth="1"/>
    <col min="2333" max="2333" width="8.42578125" customWidth="1"/>
    <col min="2334" max="2335" width="11.28515625" customWidth="1"/>
    <col min="2336" max="2336" width="8.42578125" customWidth="1"/>
    <col min="2337" max="2338" width="11.28515625" customWidth="1"/>
    <col min="2339" max="2339" width="8.42578125" customWidth="1"/>
    <col min="2340" max="2341" width="11.28515625" customWidth="1"/>
    <col min="2342" max="2342" width="8.42578125" customWidth="1"/>
    <col min="2343" max="2344" width="11.28515625" customWidth="1"/>
    <col min="2345" max="2345" width="8.42578125" customWidth="1"/>
    <col min="2346" max="2346" width="1.140625" customWidth="1"/>
    <col min="2564" max="2564" width="1.140625" customWidth="1"/>
    <col min="2565" max="2565" width="28.5703125" customWidth="1"/>
    <col min="2566" max="2567" width="11.28515625" customWidth="1"/>
    <col min="2568" max="2568" width="8.42578125" customWidth="1"/>
    <col min="2569" max="2570" width="11.28515625" customWidth="1"/>
    <col min="2571" max="2571" width="8.42578125" customWidth="1"/>
    <col min="2572" max="2573" width="11.28515625" customWidth="1"/>
    <col min="2574" max="2574" width="8.42578125" customWidth="1"/>
    <col min="2575" max="2576" width="11.28515625" customWidth="1"/>
    <col min="2577" max="2577" width="8.42578125" customWidth="1"/>
    <col min="2578" max="2579" width="11.28515625" customWidth="1"/>
    <col min="2580" max="2580" width="8.42578125" customWidth="1"/>
    <col min="2581" max="2582" width="11.28515625" customWidth="1"/>
    <col min="2583" max="2583" width="8.42578125" customWidth="1"/>
    <col min="2584" max="2585" width="11.28515625" customWidth="1"/>
    <col min="2586" max="2586" width="8.42578125" customWidth="1"/>
    <col min="2587" max="2588" width="11.28515625" customWidth="1"/>
    <col min="2589" max="2589" width="8.42578125" customWidth="1"/>
    <col min="2590" max="2591" width="11.28515625" customWidth="1"/>
    <col min="2592" max="2592" width="8.42578125" customWidth="1"/>
    <col min="2593" max="2594" width="11.28515625" customWidth="1"/>
    <col min="2595" max="2595" width="8.42578125" customWidth="1"/>
    <col min="2596" max="2597" width="11.28515625" customWidth="1"/>
    <col min="2598" max="2598" width="8.42578125" customWidth="1"/>
    <col min="2599" max="2600" width="11.28515625" customWidth="1"/>
    <col min="2601" max="2601" width="8.42578125" customWidth="1"/>
    <col min="2602" max="2602" width="1.140625" customWidth="1"/>
    <col min="2820" max="2820" width="1.140625" customWidth="1"/>
    <col min="2821" max="2821" width="28.5703125" customWidth="1"/>
    <col min="2822" max="2823" width="11.28515625" customWidth="1"/>
    <col min="2824" max="2824" width="8.42578125" customWidth="1"/>
    <col min="2825" max="2826" width="11.28515625" customWidth="1"/>
    <col min="2827" max="2827" width="8.42578125" customWidth="1"/>
    <col min="2828" max="2829" width="11.28515625" customWidth="1"/>
    <col min="2830" max="2830" width="8.42578125" customWidth="1"/>
    <col min="2831" max="2832" width="11.28515625" customWidth="1"/>
    <col min="2833" max="2833" width="8.42578125" customWidth="1"/>
    <col min="2834" max="2835" width="11.28515625" customWidth="1"/>
    <col min="2836" max="2836" width="8.42578125" customWidth="1"/>
    <col min="2837" max="2838" width="11.28515625" customWidth="1"/>
    <col min="2839" max="2839" width="8.42578125" customWidth="1"/>
    <col min="2840" max="2841" width="11.28515625" customWidth="1"/>
    <col min="2842" max="2842" width="8.42578125" customWidth="1"/>
    <col min="2843" max="2844" width="11.28515625" customWidth="1"/>
    <col min="2845" max="2845" width="8.42578125" customWidth="1"/>
    <col min="2846" max="2847" width="11.28515625" customWidth="1"/>
    <col min="2848" max="2848" width="8.42578125" customWidth="1"/>
    <col min="2849" max="2850" width="11.28515625" customWidth="1"/>
    <col min="2851" max="2851" width="8.42578125" customWidth="1"/>
    <col min="2852" max="2853" width="11.28515625" customWidth="1"/>
    <col min="2854" max="2854" width="8.42578125" customWidth="1"/>
    <col min="2855" max="2856" width="11.28515625" customWidth="1"/>
    <col min="2857" max="2857" width="8.42578125" customWidth="1"/>
    <col min="2858" max="2858" width="1.140625" customWidth="1"/>
    <col min="3076" max="3076" width="1.140625" customWidth="1"/>
    <col min="3077" max="3077" width="28.5703125" customWidth="1"/>
    <col min="3078" max="3079" width="11.28515625" customWidth="1"/>
    <col min="3080" max="3080" width="8.42578125" customWidth="1"/>
    <col min="3081" max="3082" width="11.28515625" customWidth="1"/>
    <col min="3083" max="3083" width="8.42578125" customWidth="1"/>
    <col min="3084" max="3085" width="11.28515625" customWidth="1"/>
    <col min="3086" max="3086" width="8.42578125" customWidth="1"/>
    <col min="3087" max="3088" width="11.28515625" customWidth="1"/>
    <col min="3089" max="3089" width="8.42578125" customWidth="1"/>
    <col min="3090" max="3091" width="11.28515625" customWidth="1"/>
    <col min="3092" max="3092" width="8.42578125" customWidth="1"/>
    <col min="3093" max="3094" width="11.28515625" customWidth="1"/>
    <col min="3095" max="3095" width="8.42578125" customWidth="1"/>
    <col min="3096" max="3097" width="11.28515625" customWidth="1"/>
    <col min="3098" max="3098" width="8.42578125" customWidth="1"/>
    <col min="3099" max="3100" width="11.28515625" customWidth="1"/>
    <col min="3101" max="3101" width="8.42578125" customWidth="1"/>
    <col min="3102" max="3103" width="11.28515625" customWidth="1"/>
    <col min="3104" max="3104" width="8.42578125" customWidth="1"/>
    <col min="3105" max="3106" width="11.28515625" customWidth="1"/>
    <col min="3107" max="3107" width="8.42578125" customWidth="1"/>
    <col min="3108" max="3109" width="11.28515625" customWidth="1"/>
    <col min="3110" max="3110" width="8.42578125" customWidth="1"/>
    <col min="3111" max="3112" width="11.28515625" customWidth="1"/>
    <col min="3113" max="3113" width="8.42578125" customWidth="1"/>
    <col min="3114" max="3114" width="1.140625" customWidth="1"/>
    <col min="3332" max="3332" width="1.140625" customWidth="1"/>
    <col min="3333" max="3333" width="28.5703125" customWidth="1"/>
    <col min="3334" max="3335" width="11.28515625" customWidth="1"/>
    <col min="3336" max="3336" width="8.42578125" customWidth="1"/>
    <col min="3337" max="3338" width="11.28515625" customWidth="1"/>
    <col min="3339" max="3339" width="8.42578125" customWidth="1"/>
    <col min="3340" max="3341" width="11.28515625" customWidth="1"/>
    <col min="3342" max="3342" width="8.42578125" customWidth="1"/>
    <col min="3343" max="3344" width="11.28515625" customWidth="1"/>
    <col min="3345" max="3345" width="8.42578125" customWidth="1"/>
    <col min="3346" max="3347" width="11.28515625" customWidth="1"/>
    <col min="3348" max="3348" width="8.42578125" customWidth="1"/>
    <col min="3349" max="3350" width="11.28515625" customWidth="1"/>
    <col min="3351" max="3351" width="8.42578125" customWidth="1"/>
    <col min="3352" max="3353" width="11.28515625" customWidth="1"/>
    <col min="3354" max="3354" width="8.42578125" customWidth="1"/>
    <col min="3355" max="3356" width="11.28515625" customWidth="1"/>
    <col min="3357" max="3357" width="8.42578125" customWidth="1"/>
    <col min="3358" max="3359" width="11.28515625" customWidth="1"/>
    <col min="3360" max="3360" width="8.42578125" customWidth="1"/>
    <col min="3361" max="3362" width="11.28515625" customWidth="1"/>
    <col min="3363" max="3363" width="8.42578125" customWidth="1"/>
    <col min="3364" max="3365" width="11.28515625" customWidth="1"/>
    <col min="3366" max="3366" width="8.42578125" customWidth="1"/>
    <col min="3367" max="3368" width="11.28515625" customWidth="1"/>
    <col min="3369" max="3369" width="8.42578125" customWidth="1"/>
    <col min="3370" max="3370" width="1.140625" customWidth="1"/>
    <col min="3588" max="3588" width="1.140625" customWidth="1"/>
    <col min="3589" max="3589" width="28.5703125" customWidth="1"/>
    <col min="3590" max="3591" width="11.28515625" customWidth="1"/>
    <col min="3592" max="3592" width="8.42578125" customWidth="1"/>
    <col min="3593" max="3594" width="11.28515625" customWidth="1"/>
    <col min="3595" max="3595" width="8.42578125" customWidth="1"/>
    <col min="3596" max="3597" width="11.28515625" customWidth="1"/>
    <col min="3598" max="3598" width="8.42578125" customWidth="1"/>
    <col min="3599" max="3600" width="11.28515625" customWidth="1"/>
    <col min="3601" max="3601" width="8.42578125" customWidth="1"/>
    <col min="3602" max="3603" width="11.28515625" customWidth="1"/>
    <col min="3604" max="3604" width="8.42578125" customWidth="1"/>
    <col min="3605" max="3606" width="11.28515625" customWidth="1"/>
    <col min="3607" max="3607" width="8.42578125" customWidth="1"/>
    <col min="3608" max="3609" width="11.28515625" customWidth="1"/>
    <col min="3610" max="3610" width="8.42578125" customWidth="1"/>
    <col min="3611" max="3612" width="11.28515625" customWidth="1"/>
    <col min="3613" max="3613" width="8.42578125" customWidth="1"/>
    <col min="3614" max="3615" width="11.28515625" customWidth="1"/>
    <col min="3616" max="3616" width="8.42578125" customWidth="1"/>
    <col min="3617" max="3618" width="11.28515625" customWidth="1"/>
    <col min="3619" max="3619" width="8.42578125" customWidth="1"/>
    <col min="3620" max="3621" width="11.28515625" customWidth="1"/>
    <col min="3622" max="3622" width="8.42578125" customWidth="1"/>
    <col min="3623" max="3624" width="11.28515625" customWidth="1"/>
    <col min="3625" max="3625" width="8.42578125" customWidth="1"/>
    <col min="3626" max="3626" width="1.140625" customWidth="1"/>
    <col min="3844" max="3844" width="1.140625" customWidth="1"/>
    <col min="3845" max="3845" width="28.5703125" customWidth="1"/>
    <col min="3846" max="3847" width="11.28515625" customWidth="1"/>
    <col min="3848" max="3848" width="8.42578125" customWidth="1"/>
    <col min="3849" max="3850" width="11.28515625" customWidth="1"/>
    <col min="3851" max="3851" width="8.42578125" customWidth="1"/>
    <col min="3852" max="3853" width="11.28515625" customWidth="1"/>
    <col min="3854" max="3854" width="8.42578125" customWidth="1"/>
    <col min="3855" max="3856" width="11.28515625" customWidth="1"/>
    <col min="3857" max="3857" width="8.42578125" customWidth="1"/>
    <col min="3858" max="3859" width="11.28515625" customWidth="1"/>
    <col min="3860" max="3860" width="8.42578125" customWidth="1"/>
    <col min="3861" max="3862" width="11.28515625" customWidth="1"/>
    <col min="3863" max="3863" width="8.42578125" customWidth="1"/>
    <col min="3864" max="3865" width="11.28515625" customWidth="1"/>
    <col min="3866" max="3866" width="8.42578125" customWidth="1"/>
    <col min="3867" max="3868" width="11.28515625" customWidth="1"/>
    <col min="3869" max="3869" width="8.42578125" customWidth="1"/>
    <col min="3870" max="3871" width="11.28515625" customWidth="1"/>
    <col min="3872" max="3872" width="8.42578125" customWidth="1"/>
    <col min="3873" max="3874" width="11.28515625" customWidth="1"/>
    <col min="3875" max="3875" width="8.42578125" customWidth="1"/>
    <col min="3876" max="3877" width="11.28515625" customWidth="1"/>
    <col min="3878" max="3878" width="8.42578125" customWidth="1"/>
    <col min="3879" max="3880" width="11.28515625" customWidth="1"/>
    <col min="3881" max="3881" width="8.42578125" customWidth="1"/>
    <col min="3882" max="3882" width="1.140625" customWidth="1"/>
    <col min="4100" max="4100" width="1.140625" customWidth="1"/>
    <col min="4101" max="4101" width="28.5703125" customWidth="1"/>
    <col min="4102" max="4103" width="11.28515625" customWidth="1"/>
    <col min="4104" max="4104" width="8.42578125" customWidth="1"/>
    <col min="4105" max="4106" width="11.28515625" customWidth="1"/>
    <col min="4107" max="4107" width="8.42578125" customWidth="1"/>
    <col min="4108" max="4109" width="11.28515625" customWidth="1"/>
    <col min="4110" max="4110" width="8.42578125" customWidth="1"/>
    <col min="4111" max="4112" width="11.28515625" customWidth="1"/>
    <col min="4113" max="4113" width="8.42578125" customWidth="1"/>
    <col min="4114" max="4115" width="11.28515625" customWidth="1"/>
    <col min="4116" max="4116" width="8.42578125" customWidth="1"/>
    <col min="4117" max="4118" width="11.28515625" customWidth="1"/>
    <col min="4119" max="4119" width="8.42578125" customWidth="1"/>
    <col min="4120" max="4121" width="11.28515625" customWidth="1"/>
    <col min="4122" max="4122" width="8.42578125" customWidth="1"/>
    <col min="4123" max="4124" width="11.28515625" customWidth="1"/>
    <col min="4125" max="4125" width="8.42578125" customWidth="1"/>
    <col min="4126" max="4127" width="11.28515625" customWidth="1"/>
    <col min="4128" max="4128" width="8.42578125" customWidth="1"/>
    <col min="4129" max="4130" width="11.28515625" customWidth="1"/>
    <col min="4131" max="4131" width="8.42578125" customWidth="1"/>
    <col min="4132" max="4133" width="11.28515625" customWidth="1"/>
    <col min="4134" max="4134" width="8.42578125" customWidth="1"/>
    <col min="4135" max="4136" width="11.28515625" customWidth="1"/>
    <col min="4137" max="4137" width="8.42578125" customWidth="1"/>
    <col min="4138" max="4138" width="1.140625" customWidth="1"/>
    <col min="4356" max="4356" width="1.140625" customWidth="1"/>
    <col min="4357" max="4357" width="28.5703125" customWidth="1"/>
    <col min="4358" max="4359" width="11.28515625" customWidth="1"/>
    <col min="4360" max="4360" width="8.42578125" customWidth="1"/>
    <col min="4361" max="4362" width="11.28515625" customWidth="1"/>
    <col min="4363" max="4363" width="8.42578125" customWidth="1"/>
    <col min="4364" max="4365" width="11.28515625" customWidth="1"/>
    <col min="4366" max="4366" width="8.42578125" customWidth="1"/>
    <col min="4367" max="4368" width="11.28515625" customWidth="1"/>
    <col min="4369" max="4369" width="8.42578125" customWidth="1"/>
    <col min="4370" max="4371" width="11.28515625" customWidth="1"/>
    <col min="4372" max="4372" width="8.42578125" customWidth="1"/>
    <col min="4373" max="4374" width="11.28515625" customWidth="1"/>
    <col min="4375" max="4375" width="8.42578125" customWidth="1"/>
    <col min="4376" max="4377" width="11.28515625" customWidth="1"/>
    <col min="4378" max="4378" width="8.42578125" customWidth="1"/>
    <col min="4379" max="4380" width="11.28515625" customWidth="1"/>
    <col min="4381" max="4381" width="8.42578125" customWidth="1"/>
    <col min="4382" max="4383" width="11.28515625" customWidth="1"/>
    <col min="4384" max="4384" width="8.42578125" customWidth="1"/>
    <col min="4385" max="4386" width="11.28515625" customWidth="1"/>
    <col min="4387" max="4387" width="8.42578125" customWidth="1"/>
    <col min="4388" max="4389" width="11.28515625" customWidth="1"/>
    <col min="4390" max="4390" width="8.42578125" customWidth="1"/>
    <col min="4391" max="4392" width="11.28515625" customWidth="1"/>
    <col min="4393" max="4393" width="8.42578125" customWidth="1"/>
    <col min="4394" max="4394" width="1.140625" customWidth="1"/>
    <col min="4612" max="4612" width="1.140625" customWidth="1"/>
    <col min="4613" max="4613" width="28.5703125" customWidth="1"/>
    <col min="4614" max="4615" width="11.28515625" customWidth="1"/>
    <col min="4616" max="4616" width="8.42578125" customWidth="1"/>
    <col min="4617" max="4618" width="11.28515625" customWidth="1"/>
    <col min="4619" max="4619" width="8.42578125" customWidth="1"/>
    <col min="4620" max="4621" width="11.28515625" customWidth="1"/>
    <col min="4622" max="4622" width="8.42578125" customWidth="1"/>
    <col min="4623" max="4624" width="11.28515625" customWidth="1"/>
    <col min="4625" max="4625" width="8.42578125" customWidth="1"/>
    <col min="4626" max="4627" width="11.28515625" customWidth="1"/>
    <col min="4628" max="4628" width="8.42578125" customWidth="1"/>
    <col min="4629" max="4630" width="11.28515625" customWidth="1"/>
    <col min="4631" max="4631" width="8.42578125" customWidth="1"/>
    <col min="4632" max="4633" width="11.28515625" customWidth="1"/>
    <col min="4634" max="4634" width="8.42578125" customWidth="1"/>
    <col min="4635" max="4636" width="11.28515625" customWidth="1"/>
    <col min="4637" max="4637" width="8.42578125" customWidth="1"/>
    <col min="4638" max="4639" width="11.28515625" customWidth="1"/>
    <col min="4640" max="4640" width="8.42578125" customWidth="1"/>
    <col min="4641" max="4642" width="11.28515625" customWidth="1"/>
    <col min="4643" max="4643" width="8.42578125" customWidth="1"/>
    <col min="4644" max="4645" width="11.28515625" customWidth="1"/>
    <col min="4646" max="4646" width="8.42578125" customWidth="1"/>
    <col min="4647" max="4648" width="11.28515625" customWidth="1"/>
    <col min="4649" max="4649" width="8.42578125" customWidth="1"/>
    <col min="4650" max="4650" width="1.140625" customWidth="1"/>
    <col min="4868" max="4868" width="1.140625" customWidth="1"/>
    <col min="4869" max="4869" width="28.5703125" customWidth="1"/>
    <col min="4870" max="4871" width="11.28515625" customWidth="1"/>
    <col min="4872" max="4872" width="8.42578125" customWidth="1"/>
    <col min="4873" max="4874" width="11.28515625" customWidth="1"/>
    <col min="4875" max="4875" width="8.42578125" customWidth="1"/>
    <col min="4876" max="4877" width="11.28515625" customWidth="1"/>
    <col min="4878" max="4878" width="8.42578125" customWidth="1"/>
    <col min="4879" max="4880" width="11.28515625" customWidth="1"/>
    <col min="4881" max="4881" width="8.42578125" customWidth="1"/>
    <col min="4882" max="4883" width="11.28515625" customWidth="1"/>
    <col min="4884" max="4884" width="8.42578125" customWidth="1"/>
    <col min="4885" max="4886" width="11.28515625" customWidth="1"/>
    <col min="4887" max="4887" width="8.42578125" customWidth="1"/>
    <col min="4888" max="4889" width="11.28515625" customWidth="1"/>
    <col min="4890" max="4890" width="8.42578125" customWidth="1"/>
    <col min="4891" max="4892" width="11.28515625" customWidth="1"/>
    <col min="4893" max="4893" width="8.42578125" customWidth="1"/>
    <col min="4894" max="4895" width="11.28515625" customWidth="1"/>
    <col min="4896" max="4896" width="8.42578125" customWidth="1"/>
    <col min="4897" max="4898" width="11.28515625" customWidth="1"/>
    <col min="4899" max="4899" width="8.42578125" customWidth="1"/>
    <col min="4900" max="4901" width="11.28515625" customWidth="1"/>
    <col min="4902" max="4902" width="8.42578125" customWidth="1"/>
    <col min="4903" max="4904" width="11.28515625" customWidth="1"/>
    <col min="4905" max="4905" width="8.42578125" customWidth="1"/>
    <col min="4906" max="4906" width="1.140625" customWidth="1"/>
    <col min="5124" max="5124" width="1.140625" customWidth="1"/>
    <col min="5125" max="5125" width="28.5703125" customWidth="1"/>
    <col min="5126" max="5127" width="11.28515625" customWidth="1"/>
    <col min="5128" max="5128" width="8.42578125" customWidth="1"/>
    <col min="5129" max="5130" width="11.28515625" customWidth="1"/>
    <col min="5131" max="5131" width="8.42578125" customWidth="1"/>
    <col min="5132" max="5133" width="11.28515625" customWidth="1"/>
    <col min="5134" max="5134" width="8.42578125" customWidth="1"/>
    <col min="5135" max="5136" width="11.28515625" customWidth="1"/>
    <col min="5137" max="5137" width="8.42578125" customWidth="1"/>
    <col min="5138" max="5139" width="11.28515625" customWidth="1"/>
    <col min="5140" max="5140" width="8.42578125" customWidth="1"/>
    <col min="5141" max="5142" width="11.28515625" customWidth="1"/>
    <col min="5143" max="5143" width="8.42578125" customWidth="1"/>
    <col min="5144" max="5145" width="11.28515625" customWidth="1"/>
    <col min="5146" max="5146" width="8.42578125" customWidth="1"/>
    <col min="5147" max="5148" width="11.28515625" customWidth="1"/>
    <col min="5149" max="5149" width="8.42578125" customWidth="1"/>
    <col min="5150" max="5151" width="11.28515625" customWidth="1"/>
    <col min="5152" max="5152" width="8.42578125" customWidth="1"/>
    <col min="5153" max="5154" width="11.28515625" customWidth="1"/>
    <col min="5155" max="5155" width="8.42578125" customWidth="1"/>
    <col min="5156" max="5157" width="11.28515625" customWidth="1"/>
    <col min="5158" max="5158" width="8.42578125" customWidth="1"/>
    <col min="5159" max="5160" width="11.28515625" customWidth="1"/>
    <col min="5161" max="5161" width="8.42578125" customWidth="1"/>
    <col min="5162" max="5162" width="1.140625" customWidth="1"/>
    <col min="5380" max="5380" width="1.140625" customWidth="1"/>
    <col min="5381" max="5381" width="28.5703125" customWidth="1"/>
    <col min="5382" max="5383" width="11.28515625" customWidth="1"/>
    <col min="5384" max="5384" width="8.42578125" customWidth="1"/>
    <col min="5385" max="5386" width="11.28515625" customWidth="1"/>
    <col min="5387" max="5387" width="8.42578125" customWidth="1"/>
    <col min="5388" max="5389" width="11.28515625" customWidth="1"/>
    <col min="5390" max="5390" width="8.42578125" customWidth="1"/>
    <col min="5391" max="5392" width="11.28515625" customWidth="1"/>
    <col min="5393" max="5393" width="8.42578125" customWidth="1"/>
    <col min="5394" max="5395" width="11.28515625" customWidth="1"/>
    <col min="5396" max="5396" width="8.42578125" customWidth="1"/>
    <col min="5397" max="5398" width="11.28515625" customWidth="1"/>
    <col min="5399" max="5399" width="8.42578125" customWidth="1"/>
    <col min="5400" max="5401" width="11.28515625" customWidth="1"/>
    <col min="5402" max="5402" width="8.42578125" customWidth="1"/>
    <col min="5403" max="5404" width="11.28515625" customWidth="1"/>
    <col min="5405" max="5405" width="8.42578125" customWidth="1"/>
    <col min="5406" max="5407" width="11.28515625" customWidth="1"/>
    <col min="5408" max="5408" width="8.42578125" customWidth="1"/>
    <col min="5409" max="5410" width="11.28515625" customWidth="1"/>
    <col min="5411" max="5411" width="8.42578125" customWidth="1"/>
    <col min="5412" max="5413" width="11.28515625" customWidth="1"/>
    <col min="5414" max="5414" width="8.42578125" customWidth="1"/>
    <col min="5415" max="5416" width="11.28515625" customWidth="1"/>
    <col min="5417" max="5417" width="8.42578125" customWidth="1"/>
    <col min="5418" max="5418" width="1.140625" customWidth="1"/>
    <col min="5636" max="5636" width="1.140625" customWidth="1"/>
    <col min="5637" max="5637" width="28.5703125" customWidth="1"/>
    <col min="5638" max="5639" width="11.28515625" customWidth="1"/>
    <col min="5640" max="5640" width="8.42578125" customWidth="1"/>
    <col min="5641" max="5642" width="11.28515625" customWidth="1"/>
    <col min="5643" max="5643" width="8.42578125" customWidth="1"/>
    <col min="5644" max="5645" width="11.28515625" customWidth="1"/>
    <col min="5646" max="5646" width="8.42578125" customWidth="1"/>
    <col min="5647" max="5648" width="11.28515625" customWidth="1"/>
    <col min="5649" max="5649" width="8.42578125" customWidth="1"/>
    <col min="5650" max="5651" width="11.28515625" customWidth="1"/>
    <col min="5652" max="5652" width="8.42578125" customWidth="1"/>
    <col min="5653" max="5654" width="11.28515625" customWidth="1"/>
    <col min="5655" max="5655" width="8.42578125" customWidth="1"/>
    <col min="5656" max="5657" width="11.28515625" customWidth="1"/>
    <col min="5658" max="5658" width="8.42578125" customWidth="1"/>
    <col min="5659" max="5660" width="11.28515625" customWidth="1"/>
    <col min="5661" max="5661" width="8.42578125" customWidth="1"/>
    <col min="5662" max="5663" width="11.28515625" customWidth="1"/>
    <col min="5664" max="5664" width="8.42578125" customWidth="1"/>
    <col min="5665" max="5666" width="11.28515625" customWidth="1"/>
    <col min="5667" max="5667" width="8.42578125" customWidth="1"/>
    <col min="5668" max="5669" width="11.28515625" customWidth="1"/>
    <col min="5670" max="5670" width="8.42578125" customWidth="1"/>
    <col min="5671" max="5672" width="11.28515625" customWidth="1"/>
    <col min="5673" max="5673" width="8.42578125" customWidth="1"/>
    <col min="5674" max="5674" width="1.140625" customWidth="1"/>
    <col min="5892" max="5892" width="1.140625" customWidth="1"/>
    <col min="5893" max="5893" width="28.5703125" customWidth="1"/>
    <col min="5894" max="5895" width="11.28515625" customWidth="1"/>
    <col min="5896" max="5896" width="8.42578125" customWidth="1"/>
    <col min="5897" max="5898" width="11.28515625" customWidth="1"/>
    <col min="5899" max="5899" width="8.42578125" customWidth="1"/>
    <col min="5900" max="5901" width="11.28515625" customWidth="1"/>
    <col min="5902" max="5902" width="8.42578125" customWidth="1"/>
    <col min="5903" max="5904" width="11.28515625" customWidth="1"/>
    <col min="5905" max="5905" width="8.42578125" customWidth="1"/>
    <col min="5906" max="5907" width="11.28515625" customWidth="1"/>
    <col min="5908" max="5908" width="8.42578125" customWidth="1"/>
    <col min="5909" max="5910" width="11.28515625" customWidth="1"/>
    <col min="5911" max="5911" width="8.42578125" customWidth="1"/>
    <col min="5912" max="5913" width="11.28515625" customWidth="1"/>
    <col min="5914" max="5914" width="8.42578125" customWidth="1"/>
    <col min="5915" max="5916" width="11.28515625" customWidth="1"/>
    <col min="5917" max="5917" width="8.42578125" customWidth="1"/>
    <col min="5918" max="5919" width="11.28515625" customWidth="1"/>
    <col min="5920" max="5920" width="8.42578125" customWidth="1"/>
    <col min="5921" max="5922" width="11.28515625" customWidth="1"/>
    <col min="5923" max="5923" width="8.42578125" customWidth="1"/>
    <col min="5924" max="5925" width="11.28515625" customWidth="1"/>
    <col min="5926" max="5926" width="8.42578125" customWidth="1"/>
    <col min="5927" max="5928" width="11.28515625" customWidth="1"/>
    <col min="5929" max="5929" width="8.42578125" customWidth="1"/>
    <col min="5930" max="5930" width="1.140625" customWidth="1"/>
    <col min="6148" max="6148" width="1.140625" customWidth="1"/>
    <col min="6149" max="6149" width="28.5703125" customWidth="1"/>
    <col min="6150" max="6151" width="11.28515625" customWidth="1"/>
    <col min="6152" max="6152" width="8.42578125" customWidth="1"/>
    <col min="6153" max="6154" width="11.28515625" customWidth="1"/>
    <col min="6155" max="6155" width="8.42578125" customWidth="1"/>
    <col min="6156" max="6157" width="11.28515625" customWidth="1"/>
    <col min="6158" max="6158" width="8.42578125" customWidth="1"/>
    <col min="6159" max="6160" width="11.28515625" customWidth="1"/>
    <col min="6161" max="6161" width="8.42578125" customWidth="1"/>
    <col min="6162" max="6163" width="11.28515625" customWidth="1"/>
    <col min="6164" max="6164" width="8.42578125" customWidth="1"/>
    <col min="6165" max="6166" width="11.28515625" customWidth="1"/>
    <col min="6167" max="6167" width="8.42578125" customWidth="1"/>
    <col min="6168" max="6169" width="11.28515625" customWidth="1"/>
    <col min="6170" max="6170" width="8.42578125" customWidth="1"/>
    <col min="6171" max="6172" width="11.28515625" customWidth="1"/>
    <col min="6173" max="6173" width="8.42578125" customWidth="1"/>
    <col min="6174" max="6175" width="11.28515625" customWidth="1"/>
    <col min="6176" max="6176" width="8.42578125" customWidth="1"/>
    <col min="6177" max="6178" width="11.28515625" customWidth="1"/>
    <col min="6179" max="6179" width="8.42578125" customWidth="1"/>
    <col min="6180" max="6181" width="11.28515625" customWidth="1"/>
    <col min="6182" max="6182" width="8.42578125" customWidth="1"/>
    <col min="6183" max="6184" width="11.28515625" customWidth="1"/>
    <col min="6185" max="6185" width="8.42578125" customWidth="1"/>
    <col min="6186" max="6186" width="1.140625" customWidth="1"/>
    <col min="6404" max="6404" width="1.140625" customWidth="1"/>
    <col min="6405" max="6405" width="28.5703125" customWidth="1"/>
    <col min="6406" max="6407" width="11.28515625" customWidth="1"/>
    <col min="6408" max="6408" width="8.42578125" customWidth="1"/>
    <col min="6409" max="6410" width="11.28515625" customWidth="1"/>
    <col min="6411" max="6411" width="8.42578125" customWidth="1"/>
    <col min="6412" max="6413" width="11.28515625" customWidth="1"/>
    <col min="6414" max="6414" width="8.42578125" customWidth="1"/>
    <col min="6415" max="6416" width="11.28515625" customWidth="1"/>
    <col min="6417" max="6417" width="8.42578125" customWidth="1"/>
    <col min="6418" max="6419" width="11.28515625" customWidth="1"/>
    <col min="6420" max="6420" width="8.42578125" customWidth="1"/>
    <col min="6421" max="6422" width="11.28515625" customWidth="1"/>
    <col min="6423" max="6423" width="8.42578125" customWidth="1"/>
    <col min="6424" max="6425" width="11.28515625" customWidth="1"/>
    <col min="6426" max="6426" width="8.42578125" customWidth="1"/>
    <col min="6427" max="6428" width="11.28515625" customWidth="1"/>
    <col min="6429" max="6429" width="8.42578125" customWidth="1"/>
    <col min="6430" max="6431" width="11.28515625" customWidth="1"/>
    <col min="6432" max="6432" width="8.42578125" customWidth="1"/>
    <col min="6433" max="6434" width="11.28515625" customWidth="1"/>
    <col min="6435" max="6435" width="8.42578125" customWidth="1"/>
    <col min="6436" max="6437" width="11.28515625" customWidth="1"/>
    <col min="6438" max="6438" width="8.42578125" customWidth="1"/>
    <col min="6439" max="6440" width="11.28515625" customWidth="1"/>
    <col min="6441" max="6441" width="8.42578125" customWidth="1"/>
    <col min="6442" max="6442" width="1.140625" customWidth="1"/>
    <col min="6660" max="6660" width="1.140625" customWidth="1"/>
    <col min="6661" max="6661" width="28.5703125" customWidth="1"/>
    <col min="6662" max="6663" width="11.28515625" customWidth="1"/>
    <col min="6664" max="6664" width="8.42578125" customWidth="1"/>
    <col min="6665" max="6666" width="11.28515625" customWidth="1"/>
    <col min="6667" max="6667" width="8.42578125" customWidth="1"/>
    <col min="6668" max="6669" width="11.28515625" customWidth="1"/>
    <col min="6670" max="6670" width="8.42578125" customWidth="1"/>
    <col min="6671" max="6672" width="11.28515625" customWidth="1"/>
    <col min="6673" max="6673" width="8.42578125" customWidth="1"/>
    <col min="6674" max="6675" width="11.28515625" customWidth="1"/>
    <col min="6676" max="6676" width="8.42578125" customWidth="1"/>
    <col min="6677" max="6678" width="11.28515625" customWidth="1"/>
    <col min="6679" max="6679" width="8.42578125" customWidth="1"/>
    <col min="6680" max="6681" width="11.28515625" customWidth="1"/>
    <col min="6682" max="6682" width="8.42578125" customWidth="1"/>
    <col min="6683" max="6684" width="11.28515625" customWidth="1"/>
    <col min="6685" max="6685" width="8.42578125" customWidth="1"/>
    <col min="6686" max="6687" width="11.28515625" customWidth="1"/>
    <col min="6688" max="6688" width="8.42578125" customWidth="1"/>
    <col min="6689" max="6690" width="11.28515625" customWidth="1"/>
    <col min="6691" max="6691" width="8.42578125" customWidth="1"/>
    <col min="6692" max="6693" width="11.28515625" customWidth="1"/>
    <col min="6694" max="6694" width="8.42578125" customWidth="1"/>
    <col min="6695" max="6696" width="11.28515625" customWidth="1"/>
    <col min="6697" max="6697" width="8.42578125" customWidth="1"/>
    <col min="6698" max="6698" width="1.140625" customWidth="1"/>
    <col min="6916" max="6916" width="1.140625" customWidth="1"/>
    <col min="6917" max="6917" width="28.5703125" customWidth="1"/>
    <col min="6918" max="6919" width="11.28515625" customWidth="1"/>
    <col min="6920" max="6920" width="8.42578125" customWidth="1"/>
    <col min="6921" max="6922" width="11.28515625" customWidth="1"/>
    <col min="6923" max="6923" width="8.42578125" customWidth="1"/>
    <col min="6924" max="6925" width="11.28515625" customWidth="1"/>
    <col min="6926" max="6926" width="8.42578125" customWidth="1"/>
    <col min="6927" max="6928" width="11.28515625" customWidth="1"/>
    <col min="6929" max="6929" width="8.42578125" customWidth="1"/>
    <col min="6930" max="6931" width="11.28515625" customWidth="1"/>
    <col min="6932" max="6932" width="8.42578125" customWidth="1"/>
    <col min="6933" max="6934" width="11.28515625" customWidth="1"/>
    <col min="6935" max="6935" width="8.42578125" customWidth="1"/>
    <col min="6936" max="6937" width="11.28515625" customWidth="1"/>
    <col min="6938" max="6938" width="8.42578125" customWidth="1"/>
    <col min="6939" max="6940" width="11.28515625" customWidth="1"/>
    <col min="6941" max="6941" width="8.42578125" customWidth="1"/>
    <col min="6942" max="6943" width="11.28515625" customWidth="1"/>
    <col min="6944" max="6944" width="8.42578125" customWidth="1"/>
    <col min="6945" max="6946" width="11.28515625" customWidth="1"/>
    <col min="6947" max="6947" width="8.42578125" customWidth="1"/>
    <col min="6948" max="6949" width="11.28515625" customWidth="1"/>
    <col min="6950" max="6950" width="8.42578125" customWidth="1"/>
    <col min="6951" max="6952" width="11.28515625" customWidth="1"/>
    <col min="6953" max="6953" width="8.42578125" customWidth="1"/>
    <col min="6954" max="6954" width="1.140625" customWidth="1"/>
    <col min="7172" max="7172" width="1.140625" customWidth="1"/>
    <col min="7173" max="7173" width="28.5703125" customWidth="1"/>
    <col min="7174" max="7175" width="11.28515625" customWidth="1"/>
    <col min="7176" max="7176" width="8.42578125" customWidth="1"/>
    <col min="7177" max="7178" width="11.28515625" customWidth="1"/>
    <col min="7179" max="7179" width="8.42578125" customWidth="1"/>
    <col min="7180" max="7181" width="11.28515625" customWidth="1"/>
    <col min="7182" max="7182" width="8.42578125" customWidth="1"/>
    <col min="7183" max="7184" width="11.28515625" customWidth="1"/>
    <col min="7185" max="7185" width="8.42578125" customWidth="1"/>
    <col min="7186" max="7187" width="11.28515625" customWidth="1"/>
    <col min="7188" max="7188" width="8.42578125" customWidth="1"/>
    <col min="7189" max="7190" width="11.28515625" customWidth="1"/>
    <col min="7191" max="7191" width="8.42578125" customWidth="1"/>
    <col min="7192" max="7193" width="11.28515625" customWidth="1"/>
    <col min="7194" max="7194" width="8.42578125" customWidth="1"/>
    <col min="7195" max="7196" width="11.28515625" customWidth="1"/>
    <col min="7197" max="7197" width="8.42578125" customWidth="1"/>
    <col min="7198" max="7199" width="11.28515625" customWidth="1"/>
    <col min="7200" max="7200" width="8.42578125" customWidth="1"/>
    <col min="7201" max="7202" width="11.28515625" customWidth="1"/>
    <col min="7203" max="7203" width="8.42578125" customWidth="1"/>
    <col min="7204" max="7205" width="11.28515625" customWidth="1"/>
    <col min="7206" max="7206" width="8.42578125" customWidth="1"/>
    <col min="7207" max="7208" width="11.28515625" customWidth="1"/>
    <col min="7209" max="7209" width="8.42578125" customWidth="1"/>
    <col min="7210" max="7210" width="1.140625" customWidth="1"/>
    <col min="7428" max="7428" width="1.140625" customWidth="1"/>
    <col min="7429" max="7429" width="28.5703125" customWidth="1"/>
    <col min="7430" max="7431" width="11.28515625" customWidth="1"/>
    <col min="7432" max="7432" width="8.42578125" customWidth="1"/>
    <col min="7433" max="7434" width="11.28515625" customWidth="1"/>
    <col min="7435" max="7435" width="8.42578125" customWidth="1"/>
    <col min="7436" max="7437" width="11.28515625" customWidth="1"/>
    <col min="7438" max="7438" width="8.42578125" customWidth="1"/>
    <col min="7439" max="7440" width="11.28515625" customWidth="1"/>
    <col min="7441" max="7441" width="8.42578125" customWidth="1"/>
    <col min="7442" max="7443" width="11.28515625" customWidth="1"/>
    <col min="7444" max="7444" width="8.42578125" customWidth="1"/>
    <col min="7445" max="7446" width="11.28515625" customWidth="1"/>
    <col min="7447" max="7447" width="8.42578125" customWidth="1"/>
    <col min="7448" max="7449" width="11.28515625" customWidth="1"/>
    <col min="7450" max="7450" width="8.42578125" customWidth="1"/>
    <col min="7451" max="7452" width="11.28515625" customWidth="1"/>
    <col min="7453" max="7453" width="8.42578125" customWidth="1"/>
    <col min="7454" max="7455" width="11.28515625" customWidth="1"/>
    <col min="7456" max="7456" width="8.42578125" customWidth="1"/>
    <col min="7457" max="7458" width="11.28515625" customWidth="1"/>
    <col min="7459" max="7459" width="8.42578125" customWidth="1"/>
    <col min="7460" max="7461" width="11.28515625" customWidth="1"/>
    <col min="7462" max="7462" width="8.42578125" customWidth="1"/>
    <col min="7463" max="7464" width="11.28515625" customWidth="1"/>
    <col min="7465" max="7465" width="8.42578125" customWidth="1"/>
    <col min="7466" max="7466" width="1.140625" customWidth="1"/>
    <col min="7684" max="7684" width="1.140625" customWidth="1"/>
    <col min="7685" max="7685" width="28.5703125" customWidth="1"/>
    <col min="7686" max="7687" width="11.28515625" customWidth="1"/>
    <col min="7688" max="7688" width="8.42578125" customWidth="1"/>
    <col min="7689" max="7690" width="11.28515625" customWidth="1"/>
    <col min="7691" max="7691" width="8.42578125" customWidth="1"/>
    <col min="7692" max="7693" width="11.28515625" customWidth="1"/>
    <col min="7694" max="7694" width="8.42578125" customWidth="1"/>
    <col min="7695" max="7696" width="11.28515625" customWidth="1"/>
    <col min="7697" max="7697" width="8.42578125" customWidth="1"/>
    <col min="7698" max="7699" width="11.28515625" customWidth="1"/>
    <col min="7700" max="7700" width="8.42578125" customWidth="1"/>
    <col min="7701" max="7702" width="11.28515625" customWidth="1"/>
    <col min="7703" max="7703" width="8.42578125" customWidth="1"/>
    <col min="7704" max="7705" width="11.28515625" customWidth="1"/>
    <col min="7706" max="7706" width="8.42578125" customWidth="1"/>
    <col min="7707" max="7708" width="11.28515625" customWidth="1"/>
    <col min="7709" max="7709" width="8.42578125" customWidth="1"/>
    <col min="7710" max="7711" width="11.28515625" customWidth="1"/>
    <col min="7712" max="7712" width="8.42578125" customWidth="1"/>
    <col min="7713" max="7714" width="11.28515625" customWidth="1"/>
    <col min="7715" max="7715" width="8.42578125" customWidth="1"/>
    <col min="7716" max="7717" width="11.28515625" customWidth="1"/>
    <col min="7718" max="7718" width="8.42578125" customWidth="1"/>
    <col min="7719" max="7720" width="11.28515625" customWidth="1"/>
    <col min="7721" max="7721" width="8.42578125" customWidth="1"/>
    <col min="7722" max="7722" width="1.140625" customWidth="1"/>
    <col min="7940" max="7940" width="1.140625" customWidth="1"/>
    <col min="7941" max="7941" width="28.5703125" customWidth="1"/>
    <col min="7942" max="7943" width="11.28515625" customWidth="1"/>
    <col min="7944" max="7944" width="8.42578125" customWidth="1"/>
    <col min="7945" max="7946" width="11.28515625" customWidth="1"/>
    <col min="7947" max="7947" width="8.42578125" customWidth="1"/>
    <col min="7948" max="7949" width="11.28515625" customWidth="1"/>
    <col min="7950" max="7950" width="8.42578125" customWidth="1"/>
    <col min="7951" max="7952" width="11.28515625" customWidth="1"/>
    <col min="7953" max="7953" width="8.42578125" customWidth="1"/>
    <col min="7954" max="7955" width="11.28515625" customWidth="1"/>
    <col min="7956" max="7956" width="8.42578125" customWidth="1"/>
    <col min="7957" max="7958" width="11.28515625" customWidth="1"/>
    <col min="7959" max="7959" width="8.42578125" customWidth="1"/>
    <col min="7960" max="7961" width="11.28515625" customWidth="1"/>
    <col min="7962" max="7962" width="8.42578125" customWidth="1"/>
    <col min="7963" max="7964" width="11.28515625" customWidth="1"/>
    <col min="7965" max="7965" width="8.42578125" customWidth="1"/>
    <col min="7966" max="7967" width="11.28515625" customWidth="1"/>
    <col min="7968" max="7968" width="8.42578125" customWidth="1"/>
    <col min="7969" max="7970" width="11.28515625" customWidth="1"/>
    <col min="7971" max="7971" width="8.42578125" customWidth="1"/>
    <col min="7972" max="7973" width="11.28515625" customWidth="1"/>
    <col min="7974" max="7974" width="8.42578125" customWidth="1"/>
    <col min="7975" max="7976" width="11.28515625" customWidth="1"/>
    <col min="7977" max="7977" width="8.42578125" customWidth="1"/>
    <col min="7978" max="7978" width="1.140625" customWidth="1"/>
    <col min="8196" max="8196" width="1.140625" customWidth="1"/>
    <col min="8197" max="8197" width="28.5703125" customWidth="1"/>
    <col min="8198" max="8199" width="11.28515625" customWidth="1"/>
    <col min="8200" max="8200" width="8.42578125" customWidth="1"/>
    <col min="8201" max="8202" width="11.28515625" customWidth="1"/>
    <col min="8203" max="8203" width="8.42578125" customWidth="1"/>
    <col min="8204" max="8205" width="11.28515625" customWidth="1"/>
    <col min="8206" max="8206" width="8.42578125" customWidth="1"/>
    <col min="8207" max="8208" width="11.28515625" customWidth="1"/>
    <col min="8209" max="8209" width="8.42578125" customWidth="1"/>
    <col min="8210" max="8211" width="11.28515625" customWidth="1"/>
    <col min="8212" max="8212" width="8.42578125" customWidth="1"/>
    <col min="8213" max="8214" width="11.28515625" customWidth="1"/>
    <col min="8215" max="8215" width="8.42578125" customWidth="1"/>
    <col min="8216" max="8217" width="11.28515625" customWidth="1"/>
    <col min="8218" max="8218" width="8.42578125" customWidth="1"/>
    <col min="8219" max="8220" width="11.28515625" customWidth="1"/>
    <col min="8221" max="8221" width="8.42578125" customWidth="1"/>
    <col min="8222" max="8223" width="11.28515625" customWidth="1"/>
    <col min="8224" max="8224" width="8.42578125" customWidth="1"/>
    <col min="8225" max="8226" width="11.28515625" customWidth="1"/>
    <col min="8227" max="8227" width="8.42578125" customWidth="1"/>
    <col min="8228" max="8229" width="11.28515625" customWidth="1"/>
    <col min="8230" max="8230" width="8.42578125" customWidth="1"/>
    <col min="8231" max="8232" width="11.28515625" customWidth="1"/>
    <col min="8233" max="8233" width="8.42578125" customWidth="1"/>
    <col min="8234" max="8234" width="1.140625" customWidth="1"/>
    <col min="8452" max="8452" width="1.140625" customWidth="1"/>
    <col min="8453" max="8453" width="28.5703125" customWidth="1"/>
    <col min="8454" max="8455" width="11.28515625" customWidth="1"/>
    <col min="8456" max="8456" width="8.42578125" customWidth="1"/>
    <col min="8457" max="8458" width="11.28515625" customWidth="1"/>
    <col min="8459" max="8459" width="8.42578125" customWidth="1"/>
    <col min="8460" max="8461" width="11.28515625" customWidth="1"/>
    <col min="8462" max="8462" width="8.42578125" customWidth="1"/>
    <col min="8463" max="8464" width="11.28515625" customWidth="1"/>
    <col min="8465" max="8465" width="8.42578125" customWidth="1"/>
    <col min="8466" max="8467" width="11.28515625" customWidth="1"/>
    <col min="8468" max="8468" width="8.42578125" customWidth="1"/>
    <col min="8469" max="8470" width="11.28515625" customWidth="1"/>
    <col min="8471" max="8471" width="8.42578125" customWidth="1"/>
    <col min="8472" max="8473" width="11.28515625" customWidth="1"/>
    <col min="8474" max="8474" width="8.42578125" customWidth="1"/>
    <col min="8475" max="8476" width="11.28515625" customWidth="1"/>
    <col min="8477" max="8477" width="8.42578125" customWidth="1"/>
    <col min="8478" max="8479" width="11.28515625" customWidth="1"/>
    <col min="8480" max="8480" width="8.42578125" customWidth="1"/>
    <col min="8481" max="8482" width="11.28515625" customWidth="1"/>
    <col min="8483" max="8483" width="8.42578125" customWidth="1"/>
    <col min="8484" max="8485" width="11.28515625" customWidth="1"/>
    <col min="8486" max="8486" width="8.42578125" customWidth="1"/>
    <col min="8487" max="8488" width="11.28515625" customWidth="1"/>
    <col min="8489" max="8489" width="8.42578125" customWidth="1"/>
    <col min="8490" max="8490" width="1.140625" customWidth="1"/>
    <col min="8708" max="8708" width="1.140625" customWidth="1"/>
    <col min="8709" max="8709" width="28.5703125" customWidth="1"/>
    <col min="8710" max="8711" width="11.28515625" customWidth="1"/>
    <col min="8712" max="8712" width="8.42578125" customWidth="1"/>
    <col min="8713" max="8714" width="11.28515625" customWidth="1"/>
    <col min="8715" max="8715" width="8.42578125" customWidth="1"/>
    <col min="8716" max="8717" width="11.28515625" customWidth="1"/>
    <col min="8718" max="8718" width="8.42578125" customWidth="1"/>
    <col min="8719" max="8720" width="11.28515625" customWidth="1"/>
    <col min="8721" max="8721" width="8.42578125" customWidth="1"/>
    <col min="8722" max="8723" width="11.28515625" customWidth="1"/>
    <col min="8724" max="8724" width="8.42578125" customWidth="1"/>
    <col min="8725" max="8726" width="11.28515625" customWidth="1"/>
    <col min="8727" max="8727" width="8.42578125" customWidth="1"/>
    <col min="8728" max="8729" width="11.28515625" customWidth="1"/>
    <col min="8730" max="8730" width="8.42578125" customWidth="1"/>
    <col min="8731" max="8732" width="11.28515625" customWidth="1"/>
    <col min="8733" max="8733" width="8.42578125" customWidth="1"/>
    <col min="8734" max="8735" width="11.28515625" customWidth="1"/>
    <col min="8736" max="8736" width="8.42578125" customWidth="1"/>
    <col min="8737" max="8738" width="11.28515625" customWidth="1"/>
    <col min="8739" max="8739" width="8.42578125" customWidth="1"/>
    <col min="8740" max="8741" width="11.28515625" customWidth="1"/>
    <col min="8742" max="8742" width="8.42578125" customWidth="1"/>
    <col min="8743" max="8744" width="11.28515625" customWidth="1"/>
    <col min="8745" max="8745" width="8.42578125" customWidth="1"/>
    <col min="8746" max="8746" width="1.140625" customWidth="1"/>
    <col min="8964" max="8964" width="1.140625" customWidth="1"/>
    <col min="8965" max="8965" width="28.5703125" customWidth="1"/>
    <col min="8966" max="8967" width="11.28515625" customWidth="1"/>
    <col min="8968" max="8968" width="8.42578125" customWidth="1"/>
    <col min="8969" max="8970" width="11.28515625" customWidth="1"/>
    <col min="8971" max="8971" width="8.42578125" customWidth="1"/>
    <col min="8972" max="8973" width="11.28515625" customWidth="1"/>
    <col min="8974" max="8974" width="8.42578125" customWidth="1"/>
    <col min="8975" max="8976" width="11.28515625" customWidth="1"/>
    <col min="8977" max="8977" width="8.42578125" customWidth="1"/>
    <col min="8978" max="8979" width="11.28515625" customWidth="1"/>
    <col min="8980" max="8980" width="8.42578125" customWidth="1"/>
    <col min="8981" max="8982" width="11.28515625" customWidth="1"/>
    <col min="8983" max="8983" width="8.42578125" customWidth="1"/>
    <col min="8984" max="8985" width="11.28515625" customWidth="1"/>
    <col min="8986" max="8986" width="8.42578125" customWidth="1"/>
    <col min="8987" max="8988" width="11.28515625" customWidth="1"/>
    <col min="8989" max="8989" width="8.42578125" customWidth="1"/>
    <col min="8990" max="8991" width="11.28515625" customWidth="1"/>
    <col min="8992" max="8992" width="8.42578125" customWidth="1"/>
    <col min="8993" max="8994" width="11.28515625" customWidth="1"/>
    <col min="8995" max="8995" width="8.42578125" customWidth="1"/>
    <col min="8996" max="8997" width="11.28515625" customWidth="1"/>
    <col min="8998" max="8998" width="8.42578125" customWidth="1"/>
    <col min="8999" max="9000" width="11.28515625" customWidth="1"/>
    <col min="9001" max="9001" width="8.42578125" customWidth="1"/>
    <col min="9002" max="9002" width="1.140625" customWidth="1"/>
    <col min="9220" max="9220" width="1.140625" customWidth="1"/>
    <col min="9221" max="9221" width="28.5703125" customWidth="1"/>
    <col min="9222" max="9223" width="11.28515625" customWidth="1"/>
    <col min="9224" max="9224" width="8.42578125" customWidth="1"/>
    <col min="9225" max="9226" width="11.28515625" customWidth="1"/>
    <col min="9227" max="9227" width="8.42578125" customWidth="1"/>
    <col min="9228" max="9229" width="11.28515625" customWidth="1"/>
    <col min="9230" max="9230" width="8.42578125" customWidth="1"/>
    <col min="9231" max="9232" width="11.28515625" customWidth="1"/>
    <col min="9233" max="9233" width="8.42578125" customWidth="1"/>
    <col min="9234" max="9235" width="11.28515625" customWidth="1"/>
    <col min="9236" max="9236" width="8.42578125" customWidth="1"/>
    <col min="9237" max="9238" width="11.28515625" customWidth="1"/>
    <col min="9239" max="9239" width="8.42578125" customWidth="1"/>
    <col min="9240" max="9241" width="11.28515625" customWidth="1"/>
    <col min="9242" max="9242" width="8.42578125" customWidth="1"/>
    <col min="9243" max="9244" width="11.28515625" customWidth="1"/>
    <col min="9245" max="9245" width="8.42578125" customWidth="1"/>
    <col min="9246" max="9247" width="11.28515625" customWidth="1"/>
    <col min="9248" max="9248" width="8.42578125" customWidth="1"/>
    <col min="9249" max="9250" width="11.28515625" customWidth="1"/>
    <col min="9251" max="9251" width="8.42578125" customWidth="1"/>
    <col min="9252" max="9253" width="11.28515625" customWidth="1"/>
    <col min="9254" max="9254" width="8.42578125" customWidth="1"/>
    <col min="9255" max="9256" width="11.28515625" customWidth="1"/>
    <col min="9257" max="9257" width="8.42578125" customWidth="1"/>
    <col min="9258" max="9258" width="1.140625" customWidth="1"/>
    <col min="9476" max="9476" width="1.140625" customWidth="1"/>
    <col min="9477" max="9477" width="28.5703125" customWidth="1"/>
    <col min="9478" max="9479" width="11.28515625" customWidth="1"/>
    <col min="9480" max="9480" width="8.42578125" customWidth="1"/>
    <col min="9481" max="9482" width="11.28515625" customWidth="1"/>
    <col min="9483" max="9483" width="8.42578125" customWidth="1"/>
    <col min="9484" max="9485" width="11.28515625" customWidth="1"/>
    <col min="9486" max="9486" width="8.42578125" customWidth="1"/>
    <col min="9487" max="9488" width="11.28515625" customWidth="1"/>
    <col min="9489" max="9489" width="8.42578125" customWidth="1"/>
    <col min="9490" max="9491" width="11.28515625" customWidth="1"/>
    <col min="9492" max="9492" width="8.42578125" customWidth="1"/>
    <col min="9493" max="9494" width="11.28515625" customWidth="1"/>
    <col min="9495" max="9495" width="8.42578125" customWidth="1"/>
    <col min="9496" max="9497" width="11.28515625" customWidth="1"/>
    <col min="9498" max="9498" width="8.42578125" customWidth="1"/>
    <col min="9499" max="9500" width="11.28515625" customWidth="1"/>
    <col min="9501" max="9501" width="8.42578125" customWidth="1"/>
    <col min="9502" max="9503" width="11.28515625" customWidth="1"/>
    <col min="9504" max="9504" width="8.42578125" customWidth="1"/>
    <col min="9505" max="9506" width="11.28515625" customWidth="1"/>
    <col min="9507" max="9507" width="8.42578125" customWidth="1"/>
    <col min="9508" max="9509" width="11.28515625" customWidth="1"/>
    <col min="9510" max="9510" width="8.42578125" customWidth="1"/>
    <col min="9511" max="9512" width="11.28515625" customWidth="1"/>
    <col min="9513" max="9513" width="8.42578125" customWidth="1"/>
    <col min="9514" max="9514" width="1.140625" customWidth="1"/>
    <col min="9732" max="9732" width="1.140625" customWidth="1"/>
    <col min="9733" max="9733" width="28.5703125" customWidth="1"/>
    <col min="9734" max="9735" width="11.28515625" customWidth="1"/>
    <col min="9736" max="9736" width="8.42578125" customWidth="1"/>
    <col min="9737" max="9738" width="11.28515625" customWidth="1"/>
    <col min="9739" max="9739" width="8.42578125" customWidth="1"/>
    <col min="9740" max="9741" width="11.28515625" customWidth="1"/>
    <col min="9742" max="9742" width="8.42578125" customWidth="1"/>
    <col min="9743" max="9744" width="11.28515625" customWidth="1"/>
    <col min="9745" max="9745" width="8.42578125" customWidth="1"/>
    <col min="9746" max="9747" width="11.28515625" customWidth="1"/>
    <col min="9748" max="9748" width="8.42578125" customWidth="1"/>
    <col min="9749" max="9750" width="11.28515625" customWidth="1"/>
    <col min="9751" max="9751" width="8.42578125" customWidth="1"/>
    <col min="9752" max="9753" width="11.28515625" customWidth="1"/>
    <col min="9754" max="9754" width="8.42578125" customWidth="1"/>
    <col min="9755" max="9756" width="11.28515625" customWidth="1"/>
    <col min="9757" max="9757" width="8.42578125" customWidth="1"/>
    <col min="9758" max="9759" width="11.28515625" customWidth="1"/>
    <col min="9760" max="9760" width="8.42578125" customWidth="1"/>
    <col min="9761" max="9762" width="11.28515625" customWidth="1"/>
    <col min="9763" max="9763" width="8.42578125" customWidth="1"/>
    <col min="9764" max="9765" width="11.28515625" customWidth="1"/>
    <col min="9766" max="9766" width="8.42578125" customWidth="1"/>
    <col min="9767" max="9768" width="11.28515625" customWidth="1"/>
    <col min="9769" max="9769" width="8.42578125" customWidth="1"/>
    <col min="9770" max="9770" width="1.140625" customWidth="1"/>
    <col min="9988" max="9988" width="1.140625" customWidth="1"/>
    <col min="9989" max="9989" width="28.5703125" customWidth="1"/>
    <col min="9990" max="9991" width="11.28515625" customWidth="1"/>
    <col min="9992" max="9992" width="8.42578125" customWidth="1"/>
    <col min="9993" max="9994" width="11.28515625" customWidth="1"/>
    <col min="9995" max="9995" width="8.42578125" customWidth="1"/>
    <col min="9996" max="9997" width="11.28515625" customWidth="1"/>
    <col min="9998" max="9998" width="8.42578125" customWidth="1"/>
    <col min="9999" max="10000" width="11.28515625" customWidth="1"/>
    <col min="10001" max="10001" width="8.42578125" customWidth="1"/>
    <col min="10002" max="10003" width="11.28515625" customWidth="1"/>
    <col min="10004" max="10004" width="8.42578125" customWidth="1"/>
    <col min="10005" max="10006" width="11.28515625" customWidth="1"/>
    <col min="10007" max="10007" width="8.42578125" customWidth="1"/>
    <col min="10008" max="10009" width="11.28515625" customWidth="1"/>
    <col min="10010" max="10010" width="8.42578125" customWidth="1"/>
    <col min="10011" max="10012" width="11.28515625" customWidth="1"/>
    <col min="10013" max="10013" width="8.42578125" customWidth="1"/>
    <col min="10014" max="10015" width="11.28515625" customWidth="1"/>
    <col min="10016" max="10016" width="8.42578125" customWidth="1"/>
    <col min="10017" max="10018" width="11.28515625" customWidth="1"/>
    <col min="10019" max="10019" width="8.42578125" customWidth="1"/>
    <col min="10020" max="10021" width="11.28515625" customWidth="1"/>
    <col min="10022" max="10022" width="8.42578125" customWidth="1"/>
    <col min="10023" max="10024" width="11.28515625" customWidth="1"/>
    <col min="10025" max="10025" width="8.42578125" customWidth="1"/>
    <col min="10026" max="10026" width="1.140625" customWidth="1"/>
    <col min="10244" max="10244" width="1.140625" customWidth="1"/>
    <col min="10245" max="10245" width="28.5703125" customWidth="1"/>
    <col min="10246" max="10247" width="11.28515625" customWidth="1"/>
    <col min="10248" max="10248" width="8.42578125" customWidth="1"/>
    <col min="10249" max="10250" width="11.28515625" customWidth="1"/>
    <col min="10251" max="10251" width="8.42578125" customWidth="1"/>
    <col min="10252" max="10253" width="11.28515625" customWidth="1"/>
    <col min="10254" max="10254" width="8.42578125" customWidth="1"/>
    <col min="10255" max="10256" width="11.28515625" customWidth="1"/>
    <col min="10257" max="10257" width="8.42578125" customWidth="1"/>
    <col min="10258" max="10259" width="11.28515625" customWidth="1"/>
    <col min="10260" max="10260" width="8.42578125" customWidth="1"/>
    <col min="10261" max="10262" width="11.28515625" customWidth="1"/>
    <col min="10263" max="10263" width="8.42578125" customWidth="1"/>
    <col min="10264" max="10265" width="11.28515625" customWidth="1"/>
    <col min="10266" max="10266" width="8.42578125" customWidth="1"/>
    <col min="10267" max="10268" width="11.28515625" customWidth="1"/>
    <col min="10269" max="10269" width="8.42578125" customWidth="1"/>
    <col min="10270" max="10271" width="11.28515625" customWidth="1"/>
    <col min="10272" max="10272" width="8.42578125" customWidth="1"/>
    <col min="10273" max="10274" width="11.28515625" customWidth="1"/>
    <col min="10275" max="10275" width="8.42578125" customWidth="1"/>
    <col min="10276" max="10277" width="11.28515625" customWidth="1"/>
    <col min="10278" max="10278" width="8.42578125" customWidth="1"/>
    <col min="10279" max="10280" width="11.28515625" customWidth="1"/>
    <col min="10281" max="10281" width="8.42578125" customWidth="1"/>
    <col min="10282" max="10282" width="1.140625" customWidth="1"/>
    <col min="10500" max="10500" width="1.140625" customWidth="1"/>
    <col min="10501" max="10501" width="28.5703125" customWidth="1"/>
    <col min="10502" max="10503" width="11.28515625" customWidth="1"/>
    <col min="10504" max="10504" width="8.42578125" customWidth="1"/>
    <col min="10505" max="10506" width="11.28515625" customWidth="1"/>
    <col min="10507" max="10507" width="8.42578125" customWidth="1"/>
    <col min="10508" max="10509" width="11.28515625" customWidth="1"/>
    <col min="10510" max="10510" width="8.42578125" customWidth="1"/>
    <col min="10511" max="10512" width="11.28515625" customWidth="1"/>
    <col min="10513" max="10513" width="8.42578125" customWidth="1"/>
    <col min="10514" max="10515" width="11.28515625" customWidth="1"/>
    <col min="10516" max="10516" width="8.42578125" customWidth="1"/>
    <col min="10517" max="10518" width="11.28515625" customWidth="1"/>
    <col min="10519" max="10519" width="8.42578125" customWidth="1"/>
    <col min="10520" max="10521" width="11.28515625" customWidth="1"/>
    <col min="10522" max="10522" width="8.42578125" customWidth="1"/>
    <col min="10523" max="10524" width="11.28515625" customWidth="1"/>
    <col min="10525" max="10525" width="8.42578125" customWidth="1"/>
    <col min="10526" max="10527" width="11.28515625" customWidth="1"/>
    <col min="10528" max="10528" width="8.42578125" customWidth="1"/>
    <col min="10529" max="10530" width="11.28515625" customWidth="1"/>
    <col min="10531" max="10531" width="8.42578125" customWidth="1"/>
    <col min="10532" max="10533" width="11.28515625" customWidth="1"/>
    <col min="10534" max="10534" width="8.42578125" customWidth="1"/>
    <col min="10535" max="10536" width="11.28515625" customWidth="1"/>
    <col min="10537" max="10537" width="8.42578125" customWidth="1"/>
    <col min="10538" max="10538" width="1.140625" customWidth="1"/>
    <col min="10756" max="10756" width="1.140625" customWidth="1"/>
    <col min="10757" max="10757" width="28.5703125" customWidth="1"/>
    <col min="10758" max="10759" width="11.28515625" customWidth="1"/>
    <col min="10760" max="10760" width="8.42578125" customWidth="1"/>
    <col min="10761" max="10762" width="11.28515625" customWidth="1"/>
    <col min="10763" max="10763" width="8.42578125" customWidth="1"/>
    <col min="10764" max="10765" width="11.28515625" customWidth="1"/>
    <col min="10766" max="10766" width="8.42578125" customWidth="1"/>
    <col min="10767" max="10768" width="11.28515625" customWidth="1"/>
    <col min="10769" max="10769" width="8.42578125" customWidth="1"/>
    <col min="10770" max="10771" width="11.28515625" customWidth="1"/>
    <col min="10772" max="10772" width="8.42578125" customWidth="1"/>
    <col min="10773" max="10774" width="11.28515625" customWidth="1"/>
    <col min="10775" max="10775" width="8.42578125" customWidth="1"/>
    <col min="10776" max="10777" width="11.28515625" customWidth="1"/>
    <col min="10778" max="10778" width="8.42578125" customWidth="1"/>
    <col min="10779" max="10780" width="11.28515625" customWidth="1"/>
    <col min="10781" max="10781" width="8.42578125" customWidth="1"/>
    <col min="10782" max="10783" width="11.28515625" customWidth="1"/>
    <col min="10784" max="10784" width="8.42578125" customWidth="1"/>
    <col min="10785" max="10786" width="11.28515625" customWidth="1"/>
    <col min="10787" max="10787" width="8.42578125" customWidth="1"/>
    <col min="10788" max="10789" width="11.28515625" customWidth="1"/>
    <col min="10790" max="10790" width="8.42578125" customWidth="1"/>
    <col min="10791" max="10792" width="11.28515625" customWidth="1"/>
    <col min="10793" max="10793" width="8.42578125" customWidth="1"/>
    <col min="10794" max="10794" width="1.140625" customWidth="1"/>
    <col min="11012" max="11012" width="1.140625" customWidth="1"/>
    <col min="11013" max="11013" width="28.5703125" customWidth="1"/>
    <col min="11014" max="11015" width="11.28515625" customWidth="1"/>
    <col min="11016" max="11016" width="8.42578125" customWidth="1"/>
    <col min="11017" max="11018" width="11.28515625" customWidth="1"/>
    <col min="11019" max="11019" width="8.42578125" customWidth="1"/>
    <col min="11020" max="11021" width="11.28515625" customWidth="1"/>
    <col min="11022" max="11022" width="8.42578125" customWidth="1"/>
    <col min="11023" max="11024" width="11.28515625" customWidth="1"/>
    <col min="11025" max="11025" width="8.42578125" customWidth="1"/>
    <col min="11026" max="11027" width="11.28515625" customWidth="1"/>
    <col min="11028" max="11028" width="8.42578125" customWidth="1"/>
    <col min="11029" max="11030" width="11.28515625" customWidth="1"/>
    <col min="11031" max="11031" width="8.42578125" customWidth="1"/>
    <col min="11032" max="11033" width="11.28515625" customWidth="1"/>
    <col min="11034" max="11034" width="8.42578125" customWidth="1"/>
    <col min="11035" max="11036" width="11.28515625" customWidth="1"/>
    <col min="11037" max="11037" width="8.42578125" customWidth="1"/>
    <col min="11038" max="11039" width="11.28515625" customWidth="1"/>
    <col min="11040" max="11040" width="8.42578125" customWidth="1"/>
    <col min="11041" max="11042" width="11.28515625" customWidth="1"/>
    <col min="11043" max="11043" width="8.42578125" customWidth="1"/>
    <col min="11044" max="11045" width="11.28515625" customWidth="1"/>
    <col min="11046" max="11046" width="8.42578125" customWidth="1"/>
    <col min="11047" max="11048" width="11.28515625" customWidth="1"/>
    <col min="11049" max="11049" width="8.42578125" customWidth="1"/>
    <col min="11050" max="11050" width="1.140625" customWidth="1"/>
    <col min="11268" max="11268" width="1.140625" customWidth="1"/>
    <col min="11269" max="11269" width="28.5703125" customWidth="1"/>
    <col min="11270" max="11271" width="11.28515625" customWidth="1"/>
    <col min="11272" max="11272" width="8.42578125" customWidth="1"/>
    <col min="11273" max="11274" width="11.28515625" customWidth="1"/>
    <col min="11275" max="11275" width="8.42578125" customWidth="1"/>
    <col min="11276" max="11277" width="11.28515625" customWidth="1"/>
    <col min="11278" max="11278" width="8.42578125" customWidth="1"/>
    <col min="11279" max="11280" width="11.28515625" customWidth="1"/>
    <col min="11281" max="11281" width="8.42578125" customWidth="1"/>
    <col min="11282" max="11283" width="11.28515625" customWidth="1"/>
    <col min="11284" max="11284" width="8.42578125" customWidth="1"/>
    <col min="11285" max="11286" width="11.28515625" customWidth="1"/>
    <col min="11287" max="11287" width="8.42578125" customWidth="1"/>
    <col min="11288" max="11289" width="11.28515625" customWidth="1"/>
    <col min="11290" max="11290" width="8.42578125" customWidth="1"/>
    <col min="11291" max="11292" width="11.28515625" customWidth="1"/>
    <col min="11293" max="11293" width="8.42578125" customWidth="1"/>
    <col min="11294" max="11295" width="11.28515625" customWidth="1"/>
    <col min="11296" max="11296" width="8.42578125" customWidth="1"/>
    <col min="11297" max="11298" width="11.28515625" customWidth="1"/>
    <col min="11299" max="11299" width="8.42578125" customWidth="1"/>
    <col min="11300" max="11301" width="11.28515625" customWidth="1"/>
    <col min="11302" max="11302" width="8.42578125" customWidth="1"/>
    <col min="11303" max="11304" width="11.28515625" customWidth="1"/>
    <col min="11305" max="11305" width="8.42578125" customWidth="1"/>
    <col min="11306" max="11306" width="1.140625" customWidth="1"/>
    <col min="11524" max="11524" width="1.140625" customWidth="1"/>
    <col min="11525" max="11525" width="28.5703125" customWidth="1"/>
    <col min="11526" max="11527" width="11.28515625" customWidth="1"/>
    <col min="11528" max="11528" width="8.42578125" customWidth="1"/>
    <col min="11529" max="11530" width="11.28515625" customWidth="1"/>
    <col min="11531" max="11531" width="8.42578125" customWidth="1"/>
    <col min="11532" max="11533" width="11.28515625" customWidth="1"/>
    <col min="11534" max="11534" width="8.42578125" customWidth="1"/>
    <col min="11535" max="11536" width="11.28515625" customWidth="1"/>
    <col min="11537" max="11537" width="8.42578125" customWidth="1"/>
    <col min="11538" max="11539" width="11.28515625" customWidth="1"/>
    <col min="11540" max="11540" width="8.42578125" customWidth="1"/>
    <col min="11541" max="11542" width="11.28515625" customWidth="1"/>
    <col min="11543" max="11543" width="8.42578125" customWidth="1"/>
    <col min="11544" max="11545" width="11.28515625" customWidth="1"/>
    <col min="11546" max="11546" width="8.42578125" customWidth="1"/>
    <col min="11547" max="11548" width="11.28515625" customWidth="1"/>
    <col min="11549" max="11549" width="8.42578125" customWidth="1"/>
    <col min="11550" max="11551" width="11.28515625" customWidth="1"/>
    <col min="11552" max="11552" width="8.42578125" customWidth="1"/>
    <col min="11553" max="11554" width="11.28515625" customWidth="1"/>
    <col min="11555" max="11555" width="8.42578125" customWidth="1"/>
    <col min="11556" max="11557" width="11.28515625" customWidth="1"/>
    <col min="11558" max="11558" width="8.42578125" customWidth="1"/>
    <col min="11559" max="11560" width="11.28515625" customWidth="1"/>
    <col min="11561" max="11561" width="8.42578125" customWidth="1"/>
    <col min="11562" max="11562" width="1.140625" customWidth="1"/>
    <col min="11780" max="11780" width="1.140625" customWidth="1"/>
    <col min="11781" max="11781" width="28.5703125" customWidth="1"/>
    <col min="11782" max="11783" width="11.28515625" customWidth="1"/>
    <col min="11784" max="11784" width="8.42578125" customWidth="1"/>
    <col min="11785" max="11786" width="11.28515625" customWidth="1"/>
    <col min="11787" max="11787" width="8.42578125" customWidth="1"/>
    <col min="11788" max="11789" width="11.28515625" customWidth="1"/>
    <col min="11790" max="11790" width="8.42578125" customWidth="1"/>
    <col min="11791" max="11792" width="11.28515625" customWidth="1"/>
    <col min="11793" max="11793" width="8.42578125" customWidth="1"/>
    <col min="11794" max="11795" width="11.28515625" customWidth="1"/>
    <col min="11796" max="11796" width="8.42578125" customWidth="1"/>
    <col min="11797" max="11798" width="11.28515625" customWidth="1"/>
    <col min="11799" max="11799" width="8.42578125" customWidth="1"/>
    <col min="11800" max="11801" width="11.28515625" customWidth="1"/>
    <col min="11802" max="11802" width="8.42578125" customWidth="1"/>
    <col min="11803" max="11804" width="11.28515625" customWidth="1"/>
    <col min="11805" max="11805" width="8.42578125" customWidth="1"/>
    <col min="11806" max="11807" width="11.28515625" customWidth="1"/>
    <col min="11808" max="11808" width="8.42578125" customWidth="1"/>
    <col min="11809" max="11810" width="11.28515625" customWidth="1"/>
    <col min="11811" max="11811" width="8.42578125" customWidth="1"/>
    <col min="11812" max="11813" width="11.28515625" customWidth="1"/>
    <col min="11814" max="11814" width="8.42578125" customWidth="1"/>
    <col min="11815" max="11816" width="11.28515625" customWidth="1"/>
    <col min="11817" max="11817" width="8.42578125" customWidth="1"/>
    <col min="11818" max="11818" width="1.140625" customWidth="1"/>
    <col min="12036" max="12036" width="1.140625" customWidth="1"/>
    <col min="12037" max="12037" width="28.5703125" customWidth="1"/>
    <col min="12038" max="12039" width="11.28515625" customWidth="1"/>
    <col min="12040" max="12040" width="8.42578125" customWidth="1"/>
    <col min="12041" max="12042" width="11.28515625" customWidth="1"/>
    <col min="12043" max="12043" width="8.42578125" customWidth="1"/>
    <col min="12044" max="12045" width="11.28515625" customWidth="1"/>
    <col min="12046" max="12046" width="8.42578125" customWidth="1"/>
    <col min="12047" max="12048" width="11.28515625" customWidth="1"/>
    <col min="12049" max="12049" width="8.42578125" customWidth="1"/>
    <col min="12050" max="12051" width="11.28515625" customWidth="1"/>
    <col min="12052" max="12052" width="8.42578125" customWidth="1"/>
    <col min="12053" max="12054" width="11.28515625" customWidth="1"/>
    <col min="12055" max="12055" width="8.42578125" customWidth="1"/>
    <col min="12056" max="12057" width="11.28515625" customWidth="1"/>
    <col min="12058" max="12058" width="8.42578125" customWidth="1"/>
    <col min="12059" max="12060" width="11.28515625" customWidth="1"/>
    <col min="12061" max="12061" width="8.42578125" customWidth="1"/>
    <col min="12062" max="12063" width="11.28515625" customWidth="1"/>
    <col min="12064" max="12064" width="8.42578125" customWidth="1"/>
    <col min="12065" max="12066" width="11.28515625" customWidth="1"/>
    <col min="12067" max="12067" width="8.42578125" customWidth="1"/>
    <col min="12068" max="12069" width="11.28515625" customWidth="1"/>
    <col min="12070" max="12070" width="8.42578125" customWidth="1"/>
    <col min="12071" max="12072" width="11.28515625" customWidth="1"/>
    <col min="12073" max="12073" width="8.42578125" customWidth="1"/>
    <col min="12074" max="12074" width="1.140625" customWidth="1"/>
    <col min="12292" max="12292" width="1.140625" customWidth="1"/>
    <col min="12293" max="12293" width="28.5703125" customWidth="1"/>
    <col min="12294" max="12295" width="11.28515625" customWidth="1"/>
    <col min="12296" max="12296" width="8.42578125" customWidth="1"/>
    <col min="12297" max="12298" width="11.28515625" customWidth="1"/>
    <col min="12299" max="12299" width="8.42578125" customWidth="1"/>
    <col min="12300" max="12301" width="11.28515625" customWidth="1"/>
    <col min="12302" max="12302" width="8.42578125" customWidth="1"/>
    <col min="12303" max="12304" width="11.28515625" customWidth="1"/>
    <col min="12305" max="12305" width="8.42578125" customWidth="1"/>
    <col min="12306" max="12307" width="11.28515625" customWidth="1"/>
    <col min="12308" max="12308" width="8.42578125" customWidth="1"/>
    <col min="12309" max="12310" width="11.28515625" customWidth="1"/>
    <col min="12311" max="12311" width="8.42578125" customWidth="1"/>
    <col min="12312" max="12313" width="11.28515625" customWidth="1"/>
    <col min="12314" max="12314" width="8.42578125" customWidth="1"/>
    <col min="12315" max="12316" width="11.28515625" customWidth="1"/>
    <col min="12317" max="12317" width="8.42578125" customWidth="1"/>
    <col min="12318" max="12319" width="11.28515625" customWidth="1"/>
    <col min="12320" max="12320" width="8.42578125" customWidth="1"/>
    <col min="12321" max="12322" width="11.28515625" customWidth="1"/>
    <col min="12323" max="12323" width="8.42578125" customWidth="1"/>
    <col min="12324" max="12325" width="11.28515625" customWidth="1"/>
    <col min="12326" max="12326" width="8.42578125" customWidth="1"/>
    <col min="12327" max="12328" width="11.28515625" customWidth="1"/>
    <col min="12329" max="12329" width="8.42578125" customWidth="1"/>
    <col min="12330" max="12330" width="1.140625" customWidth="1"/>
    <col min="12548" max="12548" width="1.140625" customWidth="1"/>
    <col min="12549" max="12549" width="28.5703125" customWidth="1"/>
    <col min="12550" max="12551" width="11.28515625" customWidth="1"/>
    <col min="12552" max="12552" width="8.42578125" customWidth="1"/>
    <col min="12553" max="12554" width="11.28515625" customWidth="1"/>
    <col min="12555" max="12555" width="8.42578125" customWidth="1"/>
    <col min="12556" max="12557" width="11.28515625" customWidth="1"/>
    <col min="12558" max="12558" width="8.42578125" customWidth="1"/>
    <col min="12559" max="12560" width="11.28515625" customWidth="1"/>
    <col min="12561" max="12561" width="8.42578125" customWidth="1"/>
    <col min="12562" max="12563" width="11.28515625" customWidth="1"/>
    <col min="12564" max="12564" width="8.42578125" customWidth="1"/>
    <col min="12565" max="12566" width="11.28515625" customWidth="1"/>
    <col min="12567" max="12567" width="8.42578125" customWidth="1"/>
    <col min="12568" max="12569" width="11.28515625" customWidth="1"/>
    <col min="12570" max="12570" width="8.42578125" customWidth="1"/>
    <col min="12571" max="12572" width="11.28515625" customWidth="1"/>
    <col min="12573" max="12573" width="8.42578125" customWidth="1"/>
    <col min="12574" max="12575" width="11.28515625" customWidth="1"/>
    <col min="12576" max="12576" width="8.42578125" customWidth="1"/>
    <col min="12577" max="12578" width="11.28515625" customWidth="1"/>
    <col min="12579" max="12579" width="8.42578125" customWidth="1"/>
    <col min="12580" max="12581" width="11.28515625" customWidth="1"/>
    <col min="12582" max="12582" width="8.42578125" customWidth="1"/>
    <col min="12583" max="12584" width="11.28515625" customWidth="1"/>
    <col min="12585" max="12585" width="8.42578125" customWidth="1"/>
    <col min="12586" max="12586" width="1.140625" customWidth="1"/>
    <col min="12804" max="12804" width="1.140625" customWidth="1"/>
    <col min="12805" max="12805" width="28.5703125" customWidth="1"/>
    <col min="12806" max="12807" width="11.28515625" customWidth="1"/>
    <col min="12808" max="12808" width="8.42578125" customWidth="1"/>
    <col min="12809" max="12810" width="11.28515625" customWidth="1"/>
    <col min="12811" max="12811" width="8.42578125" customWidth="1"/>
    <col min="12812" max="12813" width="11.28515625" customWidth="1"/>
    <col min="12814" max="12814" width="8.42578125" customWidth="1"/>
    <col min="12815" max="12816" width="11.28515625" customWidth="1"/>
    <col min="12817" max="12817" width="8.42578125" customWidth="1"/>
    <col min="12818" max="12819" width="11.28515625" customWidth="1"/>
    <col min="12820" max="12820" width="8.42578125" customWidth="1"/>
    <col min="12821" max="12822" width="11.28515625" customWidth="1"/>
    <col min="12823" max="12823" width="8.42578125" customWidth="1"/>
    <col min="12824" max="12825" width="11.28515625" customWidth="1"/>
    <col min="12826" max="12826" width="8.42578125" customWidth="1"/>
    <col min="12827" max="12828" width="11.28515625" customWidth="1"/>
    <col min="12829" max="12829" width="8.42578125" customWidth="1"/>
    <col min="12830" max="12831" width="11.28515625" customWidth="1"/>
    <col min="12832" max="12832" width="8.42578125" customWidth="1"/>
    <col min="12833" max="12834" width="11.28515625" customWidth="1"/>
    <col min="12835" max="12835" width="8.42578125" customWidth="1"/>
    <col min="12836" max="12837" width="11.28515625" customWidth="1"/>
    <col min="12838" max="12838" width="8.42578125" customWidth="1"/>
    <col min="12839" max="12840" width="11.28515625" customWidth="1"/>
    <col min="12841" max="12841" width="8.42578125" customWidth="1"/>
    <col min="12842" max="12842" width="1.140625" customWidth="1"/>
    <col min="13060" max="13060" width="1.140625" customWidth="1"/>
    <col min="13061" max="13061" width="28.5703125" customWidth="1"/>
    <col min="13062" max="13063" width="11.28515625" customWidth="1"/>
    <col min="13064" max="13064" width="8.42578125" customWidth="1"/>
    <col min="13065" max="13066" width="11.28515625" customWidth="1"/>
    <col min="13067" max="13067" width="8.42578125" customWidth="1"/>
    <col min="13068" max="13069" width="11.28515625" customWidth="1"/>
    <col min="13070" max="13070" width="8.42578125" customWidth="1"/>
    <col min="13071" max="13072" width="11.28515625" customWidth="1"/>
    <col min="13073" max="13073" width="8.42578125" customWidth="1"/>
    <col min="13074" max="13075" width="11.28515625" customWidth="1"/>
    <col min="13076" max="13076" width="8.42578125" customWidth="1"/>
    <col min="13077" max="13078" width="11.28515625" customWidth="1"/>
    <col min="13079" max="13079" width="8.42578125" customWidth="1"/>
    <col min="13080" max="13081" width="11.28515625" customWidth="1"/>
    <col min="13082" max="13082" width="8.42578125" customWidth="1"/>
    <col min="13083" max="13084" width="11.28515625" customWidth="1"/>
    <col min="13085" max="13085" width="8.42578125" customWidth="1"/>
    <col min="13086" max="13087" width="11.28515625" customWidth="1"/>
    <col min="13088" max="13088" width="8.42578125" customWidth="1"/>
    <col min="13089" max="13090" width="11.28515625" customWidth="1"/>
    <col min="13091" max="13091" width="8.42578125" customWidth="1"/>
    <col min="13092" max="13093" width="11.28515625" customWidth="1"/>
    <col min="13094" max="13094" width="8.42578125" customWidth="1"/>
    <col min="13095" max="13096" width="11.28515625" customWidth="1"/>
    <col min="13097" max="13097" width="8.42578125" customWidth="1"/>
    <col min="13098" max="13098" width="1.140625" customWidth="1"/>
    <col min="13316" max="13316" width="1.140625" customWidth="1"/>
    <col min="13317" max="13317" width="28.5703125" customWidth="1"/>
    <col min="13318" max="13319" width="11.28515625" customWidth="1"/>
    <col min="13320" max="13320" width="8.42578125" customWidth="1"/>
    <col min="13321" max="13322" width="11.28515625" customWidth="1"/>
    <col min="13323" max="13323" width="8.42578125" customWidth="1"/>
    <col min="13324" max="13325" width="11.28515625" customWidth="1"/>
    <col min="13326" max="13326" width="8.42578125" customWidth="1"/>
    <col min="13327" max="13328" width="11.28515625" customWidth="1"/>
    <col min="13329" max="13329" width="8.42578125" customWidth="1"/>
    <col min="13330" max="13331" width="11.28515625" customWidth="1"/>
    <col min="13332" max="13332" width="8.42578125" customWidth="1"/>
    <col min="13333" max="13334" width="11.28515625" customWidth="1"/>
    <col min="13335" max="13335" width="8.42578125" customWidth="1"/>
    <col min="13336" max="13337" width="11.28515625" customWidth="1"/>
    <col min="13338" max="13338" width="8.42578125" customWidth="1"/>
    <col min="13339" max="13340" width="11.28515625" customWidth="1"/>
    <col min="13341" max="13341" width="8.42578125" customWidth="1"/>
    <col min="13342" max="13343" width="11.28515625" customWidth="1"/>
    <col min="13344" max="13344" width="8.42578125" customWidth="1"/>
    <col min="13345" max="13346" width="11.28515625" customWidth="1"/>
    <col min="13347" max="13347" width="8.42578125" customWidth="1"/>
    <col min="13348" max="13349" width="11.28515625" customWidth="1"/>
    <col min="13350" max="13350" width="8.42578125" customWidth="1"/>
    <col min="13351" max="13352" width="11.28515625" customWidth="1"/>
    <col min="13353" max="13353" width="8.42578125" customWidth="1"/>
    <col min="13354" max="13354" width="1.140625" customWidth="1"/>
    <col min="13572" max="13572" width="1.140625" customWidth="1"/>
    <col min="13573" max="13573" width="28.5703125" customWidth="1"/>
    <col min="13574" max="13575" width="11.28515625" customWidth="1"/>
    <col min="13576" max="13576" width="8.42578125" customWidth="1"/>
    <col min="13577" max="13578" width="11.28515625" customWidth="1"/>
    <col min="13579" max="13579" width="8.42578125" customWidth="1"/>
    <col min="13580" max="13581" width="11.28515625" customWidth="1"/>
    <col min="13582" max="13582" width="8.42578125" customWidth="1"/>
    <col min="13583" max="13584" width="11.28515625" customWidth="1"/>
    <col min="13585" max="13585" width="8.42578125" customWidth="1"/>
    <col min="13586" max="13587" width="11.28515625" customWidth="1"/>
    <col min="13588" max="13588" width="8.42578125" customWidth="1"/>
    <col min="13589" max="13590" width="11.28515625" customWidth="1"/>
    <col min="13591" max="13591" width="8.42578125" customWidth="1"/>
    <col min="13592" max="13593" width="11.28515625" customWidth="1"/>
    <col min="13594" max="13594" width="8.42578125" customWidth="1"/>
    <col min="13595" max="13596" width="11.28515625" customWidth="1"/>
    <col min="13597" max="13597" width="8.42578125" customWidth="1"/>
    <col min="13598" max="13599" width="11.28515625" customWidth="1"/>
    <col min="13600" max="13600" width="8.42578125" customWidth="1"/>
    <col min="13601" max="13602" width="11.28515625" customWidth="1"/>
    <col min="13603" max="13603" width="8.42578125" customWidth="1"/>
    <col min="13604" max="13605" width="11.28515625" customWidth="1"/>
    <col min="13606" max="13606" width="8.42578125" customWidth="1"/>
    <col min="13607" max="13608" width="11.28515625" customWidth="1"/>
    <col min="13609" max="13609" width="8.42578125" customWidth="1"/>
    <col min="13610" max="13610" width="1.140625" customWidth="1"/>
    <col min="13828" max="13828" width="1.140625" customWidth="1"/>
    <col min="13829" max="13829" width="28.5703125" customWidth="1"/>
    <col min="13830" max="13831" width="11.28515625" customWidth="1"/>
    <col min="13832" max="13832" width="8.42578125" customWidth="1"/>
    <col min="13833" max="13834" width="11.28515625" customWidth="1"/>
    <col min="13835" max="13835" width="8.42578125" customWidth="1"/>
    <col min="13836" max="13837" width="11.28515625" customWidth="1"/>
    <col min="13838" max="13838" width="8.42578125" customWidth="1"/>
    <col min="13839" max="13840" width="11.28515625" customWidth="1"/>
    <col min="13841" max="13841" width="8.42578125" customWidth="1"/>
    <col min="13842" max="13843" width="11.28515625" customWidth="1"/>
    <col min="13844" max="13844" width="8.42578125" customWidth="1"/>
    <col min="13845" max="13846" width="11.28515625" customWidth="1"/>
    <col min="13847" max="13847" width="8.42578125" customWidth="1"/>
    <col min="13848" max="13849" width="11.28515625" customWidth="1"/>
    <col min="13850" max="13850" width="8.42578125" customWidth="1"/>
    <col min="13851" max="13852" width="11.28515625" customWidth="1"/>
    <col min="13853" max="13853" width="8.42578125" customWidth="1"/>
    <col min="13854" max="13855" width="11.28515625" customWidth="1"/>
    <col min="13856" max="13856" width="8.42578125" customWidth="1"/>
    <col min="13857" max="13858" width="11.28515625" customWidth="1"/>
    <col min="13859" max="13859" width="8.42578125" customWidth="1"/>
    <col min="13860" max="13861" width="11.28515625" customWidth="1"/>
    <col min="13862" max="13862" width="8.42578125" customWidth="1"/>
    <col min="13863" max="13864" width="11.28515625" customWidth="1"/>
    <col min="13865" max="13865" width="8.42578125" customWidth="1"/>
    <col min="13866" max="13866" width="1.140625" customWidth="1"/>
    <col min="14084" max="14084" width="1.140625" customWidth="1"/>
    <col min="14085" max="14085" width="28.5703125" customWidth="1"/>
    <col min="14086" max="14087" width="11.28515625" customWidth="1"/>
    <col min="14088" max="14088" width="8.42578125" customWidth="1"/>
    <col min="14089" max="14090" width="11.28515625" customWidth="1"/>
    <col min="14091" max="14091" width="8.42578125" customWidth="1"/>
    <col min="14092" max="14093" width="11.28515625" customWidth="1"/>
    <col min="14094" max="14094" width="8.42578125" customWidth="1"/>
    <col min="14095" max="14096" width="11.28515625" customWidth="1"/>
    <col min="14097" max="14097" width="8.42578125" customWidth="1"/>
    <col min="14098" max="14099" width="11.28515625" customWidth="1"/>
    <col min="14100" max="14100" width="8.42578125" customWidth="1"/>
    <col min="14101" max="14102" width="11.28515625" customWidth="1"/>
    <col min="14103" max="14103" width="8.42578125" customWidth="1"/>
    <col min="14104" max="14105" width="11.28515625" customWidth="1"/>
    <col min="14106" max="14106" width="8.42578125" customWidth="1"/>
    <col min="14107" max="14108" width="11.28515625" customWidth="1"/>
    <col min="14109" max="14109" width="8.42578125" customWidth="1"/>
    <col min="14110" max="14111" width="11.28515625" customWidth="1"/>
    <col min="14112" max="14112" width="8.42578125" customWidth="1"/>
    <col min="14113" max="14114" width="11.28515625" customWidth="1"/>
    <col min="14115" max="14115" width="8.42578125" customWidth="1"/>
    <col min="14116" max="14117" width="11.28515625" customWidth="1"/>
    <col min="14118" max="14118" width="8.42578125" customWidth="1"/>
    <col min="14119" max="14120" width="11.28515625" customWidth="1"/>
    <col min="14121" max="14121" width="8.42578125" customWidth="1"/>
    <col min="14122" max="14122" width="1.140625" customWidth="1"/>
    <col min="14340" max="14340" width="1.140625" customWidth="1"/>
    <col min="14341" max="14341" width="28.5703125" customWidth="1"/>
    <col min="14342" max="14343" width="11.28515625" customWidth="1"/>
    <col min="14344" max="14344" width="8.42578125" customWidth="1"/>
    <col min="14345" max="14346" width="11.28515625" customWidth="1"/>
    <col min="14347" max="14347" width="8.42578125" customWidth="1"/>
    <col min="14348" max="14349" width="11.28515625" customWidth="1"/>
    <col min="14350" max="14350" width="8.42578125" customWidth="1"/>
    <col min="14351" max="14352" width="11.28515625" customWidth="1"/>
    <col min="14353" max="14353" width="8.42578125" customWidth="1"/>
    <col min="14354" max="14355" width="11.28515625" customWidth="1"/>
    <col min="14356" max="14356" width="8.42578125" customWidth="1"/>
    <col min="14357" max="14358" width="11.28515625" customWidth="1"/>
    <col min="14359" max="14359" width="8.42578125" customWidth="1"/>
    <col min="14360" max="14361" width="11.28515625" customWidth="1"/>
    <col min="14362" max="14362" width="8.42578125" customWidth="1"/>
    <col min="14363" max="14364" width="11.28515625" customWidth="1"/>
    <col min="14365" max="14365" width="8.42578125" customWidth="1"/>
    <col min="14366" max="14367" width="11.28515625" customWidth="1"/>
    <col min="14368" max="14368" width="8.42578125" customWidth="1"/>
    <col min="14369" max="14370" width="11.28515625" customWidth="1"/>
    <col min="14371" max="14371" width="8.42578125" customWidth="1"/>
    <col min="14372" max="14373" width="11.28515625" customWidth="1"/>
    <col min="14374" max="14374" width="8.42578125" customWidth="1"/>
    <col min="14375" max="14376" width="11.28515625" customWidth="1"/>
    <col min="14377" max="14377" width="8.42578125" customWidth="1"/>
    <col min="14378" max="14378" width="1.140625" customWidth="1"/>
    <col min="14596" max="14596" width="1.140625" customWidth="1"/>
    <col min="14597" max="14597" width="28.5703125" customWidth="1"/>
    <col min="14598" max="14599" width="11.28515625" customWidth="1"/>
    <col min="14600" max="14600" width="8.42578125" customWidth="1"/>
    <col min="14601" max="14602" width="11.28515625" customWidth="1"/>
    <col min="14603" max="14603" width="8.42578125" customWidth="1"/>
    <col min="14604" max="14605" width="11.28515625" customWidth="1"/>
    <col min="14606" max="14606" width="8.42578125" customWidth="1"/>
    <col min="14607" max="14608" width="11.28515625" customWidth="1"/>
    <col min="14609" max="14609" width="8.42578125" customWidth="1"/>
    <col min="14610" max="14611" width="11.28515625" customWidth="1"/>
    <col min="14612" max="14612" width="8.42578125" customWidth="1"/>
    <col min="14613" max="14614" width="11.28515625" customWidth="1"/>
    <col min="14615" max="14615" width="8.42578125" customWidth="1"/>
    <col min="14616" max="14617" width="11.28515625" customWidth="1"/>
    <col min="14618" max="14618" width="8.42578125" customWidth="1"/>
    <col min="14619" max="14620" width="11.28515625" customWidth="1"/>
    <col min="14621" max="14621" width="8.42578125" customWidth="1"/>
    <col min="14622" max="14623" width="11.28515625" customWidth="1"/>
    <col min="14624" max="14624" width="8.42578125" customWidth="1"/>
    <col min="14625" max="14626" width="11.28515625" customWidth="1"/>
    <col min="14627" max="14627" width="8.42578125" customWidth="1"/>
    <col min="14628" max="14629" width="11.28515625" customWidth="1"/>
    <col min="14630" max="14630" width="8.42578125" customWidth="1"/>
    <col min="14631" max="14632" width="11.28515625" customWidth="1"/>
    <col min="14633" max="14633" width="8.42578125" customWidth="1"/>
    <col min="14634" max="14634" width="1.140625" customWidth="1"/>
    <col min="14852" max="14852" width="1.140625" customWidth="1"/>
    <col min="14853" max="14853" width="28.5703125" customWidth="1"/>
    <col min="14854" max="14855" width="11.28515625" customWidth="1"/>
    <col min="14856" max="14856" width="8.42578125" customWidth="1"/>
    <col min="14857" max="14858" width="11.28515625" customWidth="1"/>
    <col min="14859" max="14859" width="8.42578125" customWidth="1"/>
    <col min="14860" max="14861" width="11.28515625" customWidth="1"/>
    <col min="14862" max="14862" width="8.42578125" customWidth="1"/>
    <col min="14863" max="14864" width="11.28515625" customWidth="1"/>
    <col min="14865" max="14865" width="8.42578125" customWidth="1"/>
    <col min="14866" max="14867" width="11.28515625" customWidth="1"/>
    <col min="14868" max="14868" width="8.42578125" customWidth="1"/>
    <col min="14869" max="14870" width="11.28515625" customWidth="1"/>
    <col min="14871" max="14871" width="8.42578125" customWidth="1"/>
    <col min="14872" max="14873" width="11.28515625" customWidth="1"/>
    <col min="14874" max="14874" width="8.42578125" customWidth="1"/>
    <col min="14875" max="14876" width="11.28515625" customWidth="1"/>
    <col min="14877" max="14877" width="8.42578125" customWidth="1"/>
    <col min="14878" max="14879" width="11.28515625" customWidth="1"/>
    <col min="14880" max="14880" width="8.42578125" customWidth="1"/>
    <col min="14881" max="14882" width="11.28515625" customWidth="1"/>
    <col min="14883" max="14883" width="8.42578125" customWidth="1"/>
    <col min="14884" max="14885" width="11.28515625" customWidth="1"/>
    <col min="14886" max="14886" width="8.42578125" customWidth="1"/>
    <col min="14887" max="14888" width="11.28515625" customWidth="1"/>
    <col min="14889" max="14889" width="8.42578125" customWidth="1"/>
    <col min="14890" max="14890" width="1.140625" customWidth="1"/>
    <col min="15108" max="15108" width="1.140625" customWidth="1"/>
    <col min="15109" max="15109" width="28.5703125" customWidth="1"/>
    <col min="15110" max="15111" width="11.28515625" customWidth="1"/>
    <col min="15112" max="15112" width="8.42578125" customWidth="1"/>
    <col min="15113" max="15114" width="11.28515625" customWidth="1"/>
    <col min="15115" max="15115" width="8.42578125" customWidth="1"/>
    <col min="15116" max="15117" width="11.28515625" customWidth="1"/>
    <col min="15118" max="15118" width="8.42578125" customWidth="1"/>
    <col min="15119" max="15120" width="11.28515625" customWidth="1"/>
    <col min="15121" max="15121" width="8.42578125" customWidth="1"/>
    <col min="15122" max="15123" width="11.28515625" customWidth="1"/>
    <col min="15124" max="15124" width="8.42578125" customWidth="1"/>
    <col min="15125" max="15126" width="11.28515625" customWidth="1"/>
    <col min="15127" max="15127" width="8.42578125" customWidth="1"/>
    <col min="15128" max="15129" width="11.28515625" customWidth="1"/>
    <col min="15130" max="15130" width="8.42578125" customWidth="1"/>
    <col min="15131" max="15132" width="11.28515625" customWidth="1"/>
    <col min="15133" max="15133" width="8.42578125" customWidth="1"/>
    <col min="15134" max="15135" width="11.28515625" customWidth="1"/>
    <col min="15136" max="15136" width="8.42578125" customWidth="1"/>
    <col min="15137" max="15138" width="11.28515625" customWidth="1"/>
    <col min="15139" max="15139" width="8.42578125" customWidth="1"/>
    <col min="15140" max="15141" width="11.28515625" customWidth="1"/>
    <col min="15142" max="15142" width="8.42578125" customWidth="1"/>
    <col min="15143" max="15144" width="11.28515625" customWidth="1"/>
    <col min="15145" max="15145" width="8.42578125" customWidth="1"/>
    <col min="15146" max="15146" width="1.140625" customWidth="1"/>
    <col min="15364" max="15364" width="1.140625" customWidth="1"/>
    <col min="15365" max="15365" width="28.5703125" customWidth="1"/>
    <col min="15366" max="15367" width="11.28515625" customWidth="1"/>
    <col min="15368" max="15368" width="8.42578125" customWidth="1"/>
    <col min="15369" max="15370" width="11.28515625" customWidth="1"/>
    <col min="15371" max="15371" width="8.42578125" customWidth="1"/>
    <col min="15372" max="15373" width="11.28515625" customWidth="1"/>
    <col min="15374" max="15374" width="8.42578125" customWidth="1"/>
    <col min="15375" max="15376" width="11.28515625" customWidth="1"/>
    <col min="15377" max="15377" width="8.42578125" customWidth="1"/>
    <col min="15378" max="15379" width="11.28515625" customWidth="1"/>
    <col min="15380" max="15380" width="8.42578125" customWidth="1"/>
    <col min="15381" max="15382" width="11.28515625" customWidth="1"/>
    <col min="15383" max="15383" width="8.42578125" customWidth="1"/>
    <col min="15384" max="15385" width="11.28515625" customWidth="1"/>
    <col min="15386" max="15386" width="8.42578125" customWidth="1"/>
    <col min="15387" max="15388" width="11.28515625" customWidth="1"/>
    <col min="15389" max="15389" width="8.42578125" customWidth="1"/>
    <col min="15390" max="15391" width="11.28515625" customWidth="1"/>
    <col min="15392" max="15392" width="8.42578125" customWidth="1"/>
    <col min="15393" max="15394" width="11.28515625" customWidth="1"/>
    <col min="15395" max="15395" width="8.42578125" customWidth="1"/>
    <col min="15396" max="15397" width="11.28515625" customWidth="1"/>
    <col min="15398" max="15398" width="8.42578125" customWidth="1"/>
    <col min="15399" max="15400" width="11.28515625" customWidth="1"/>
    <col min="15401" max="15401" width="8.42578125" customWidth="1"/>
    <col min="15402" max="15402" width="1.140625" customWidth="1"/>
    <col min="15620" max="15620" width="1.140625" customWidth="1"/>
    <col min="15621" max="15621" width="28.5703125" customWidth="1"/>
    <col min="15622" max="15623" width="11.28515625" customWidth="1"/>
    <col min="15624" max="15624" width="8.42578125" customWidth="1"/>
    <col min="15625" max="15626" width="11.28515625" customWidth="1"/>
    <col min="15627" max="15627" width="8.42578125" customWidth="1"/>
    <col min="15628" max="15629" width="11.28515625" customWidth="1"/>
    <col min="15630" max="15630" width="8.42578125" customWidth="1"/>
    <col min="15631" max="15632" width="11.28515625" customWidth="1"/>
    <col min="15633" max="15633" width="8.42578125" customWidth="1"/>
    <col min="15634" max="15635" width="11.28515625" customWidth="1"/>
    <col min="15636" max="15636" width="8.42578125" customWidth="1"/>
    <col min="15637" max="15638" width="11.28515625" customWidth="1"/>
    <col min="15639" max="15639" width="8.42578125" customWidth="1"/>
    <col min="15640" max="15641" width="11.28515625" customWidth="1"/>
    <col min="15642" max="15642" width="8.42578125" customWidth="1"/>
    <col min="15643" max="15644" width="11.28515625" customWidth="1"/>
    <col min="15645" max="15645" width="8.42578125" customWidth="1"/>
    <col min="15646" max="15647" width="11.28515625" customWidth="1"/>
    <col min="15648" max="15648" width="8.42578125" customWidth="1"/>
    <col min="15649" max="15650" width="11.28515625" customWidth="1"/>
    <col min="15651" max="15651" width="8.42578125" customWidth="1"/>
    <col min="15652" max="15653" width="11.28515625" customWidth="1"/>
    <col min="15654" max="15654" width="8.42578125" customWidth="1"/>
    <col min="15655" max="15656" width="11.28515625" customWidth="1"/>
    <col min="15657" max="15657" width="8.42578125" customWidth="1"/>
    <col min="15658" max="15658" width="1.140625" customWidth="1"/>
    <col min="15876" max="15876" width="1.140625" customWidth="1"/>
    <col min="15877" max="15877" width="28.5703125" customWidth="1"/>
    <col min="15878" max="15879" width="11.28515625" customWidth="1"/>
    <col min="15880" max="15880" width="8.42578125" customWidth="1"/>
    <col min="15881" max="15882" width="11.28515625" customWidth="1"/>
    <col min="15883" max="15883" width="8.42578125" customWidth="1"/>
    <col min="15884" max="15885" width="11.28515625" customWidth="1"/>
    <col min="15886" max="15886" width="8.42578125" customWidth="1"/>
    <col min="15887" max="15888" width="11.28515625" customWidth="1"/>
    <col min="15889" max="15889" width="8.42578125" customWidth="1"/>
    <col min="15890" max="15891" width="11.28515625" customWidth="1"/>
    <col min="15892" max="15892" width="8.42578125" customWidth="1"/>
    <col min="15893" max="15894" width="11.28515625" customWidth="1"/>
    <col min="15895" max="15895" width="8.42578125" customWidth="1"/>
    <col min="15896" max="15897" width="11.28515625" customWidth="1"/>
    <col min="15898" max="15898" width="8.42578125" customWidth="1"/>
    <col min="15899" max="15900" width="11.28515625" customWidth="1"/>
    <col min="15901" max="15901" width="8.42578125" customWidth="1"/>
    <col min="15902" max="15903" width="11.28515625" customWidth="1"/>
    <col min="15904" max="15904" width="8.42578125" customWidth="1"/>
    <col min="15905" max="15906" width="11.28515625" customWidth="1"/>
    <col min="15907" max="15907" width="8.42578125" customWidth="1"/>
    <col min="15908" max="15909" width="11.28515625" customWidth="1"/>
    <col min="15910" max="15910" width="8.42578125" customWidth="1"/>
    <col min="15911" max="15912" width="11.28515625" customWidth="1"/>
    <col min="15913" max="15913" width="8.42578125" customWidth="1"/>
    <col min="15914" max="15914" width="1.140625" customWidth="1"/>
    <col min="16132" max="16132" width="1.140625" customWidth="1"/>
    <col min="16133" max="16133" width="28.5703125" customWidth="1"/>
    <col min="16134" max="16135" width="11.28515625" customWidth="1"/>
    <col min="16136" max="16136" width="8.42578125" customWidth="1"/>
    <col min="16137" max="16138" width="11.28515625" customWidth="1"/>
    <col min="16139" max="16139" width="8.42578125" customWidth="1"/>
    <col min="16140" max="16141" width="11.28515625" customWidth="1"/>
    <col min="16142" max="16142" width="8.42578125" customWidth="1"/>
    <col min="16143" max="16144" width="11.28515625" customWidth="1"/>
    <col min="16145" max="16145" width="8.42578125" customWidth="1"/>
    <col min="16146" max="16147" width="11.28515625" customWidth="1"/>
    <col min="16148" max="16148" width="8.42578125" customWidth="1"/>
    <col min="16149" max="16150" width="11.28515625" customWidth="1"/>
    <col min="16151" max="16151" width="8.42578125" customWidth="1"/>
    <col min="16152" max="16153" width="11.28515625" customWidth="1"/>
    <col min="16154" max="16154" width="8.42578125" customWidth="1"/>
    <col min="16155" max="16156" width="11.28515625" customWidth="1"/>
    <col min="16157" max="16157" width="8.42578125" customWidth="1"/>
    <col min="16158" max="16159" width="11.28515625" customWidth="1"/>
    <col min="16160" max="16160" width="8.42578125" customWidth="1"/>
    <col min="16161" max="16162" width="11.28515625" customWidth="1"/>
    <col min="16163" max="16163" width="8.42578125" customWidth="1"/>
    <col min="16164" max="16165" width="11.28515625" customWidth="1"/>
    <col min="16166" max="16166" width="8.42578125" customWidth="1"/>
    <col min="16167" max="16168" width="11.28515625" customWidth="1"/>
    <col min="16169" max="16169" width="8.42578125" customWidth="1"/>
    <col min="16170" max="16170" width="1.140625" customWidth="1"/>
  </cols>
  <sheetData>
    <row r="1" spans="1:42" ht="12.75" customHeight="1" x14ac:dyDescent="0.2">
      <c r="A1" s="162"/>
      <c r="B1" s="2" t="s">
        <v>258</v>
      </c>
      <c r="C1" s="3"/>
      <c r="D1" s="153"/>
      <c r="E1" s="3"/>
      <c r="F1" s="3"/>
      <c r="G1" s="153"/>
      <c r="H1" s="3"/>
      <c r="I1" s="3"/>
      <c r="J1" s="153"/>
      <c r="K1" s="3"/>
      <c r="L1" s="3"/>
      <c r="M1" s="153"/>
      <c r="N1" s="3"/>
    </row>
    <row r="2" spans="1:42" ht="12.75" customHeight="1" x14ac:dyDescent="0.2">
      <c r="A2" s="162"/>
      <c r="B2" s="4" t="s">
        <v>262</v>
      </c>
      <c r="C2" s="5"/>
      <c r="D2" s="154"/>
      <c r="E2" s="5"/>
      <c r="F2" s="5"/>
      <c r="G2" s="154"/>
      <c r="H2" s="5"/>
      <c r="I2" s="5"/>
      <c r="J2" s="154"/>
      <c r="K2" s="5"/>
      <c r="L2" s="321" t="s">
        <v>2</v>
      </c>
      <c r="M2" s="321"/>
      <c r="N2" s="321"/>
    </row>
    <row r="3" spans="1:42" ht="51.2" customHeight="1" x14ac:dyDescent="0.2">
      <c r="A3" s="162"/>
      <c r="B3" s="322" t="s">
        <v>260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42" ht="15.95" customHeight="1" x14ac:dyDescent="0.2">
      <c r="A4" s="162"/>
      <c r="C4" s="3"/>
      <c r="E4" s="3"/>
      <c r="F4" s="3"/>
      <c r="G4" s="153"/>
      <c r="J4" s="153"/>
      <c r="K4" s="3"/>
      <c r="L4" s="3"/>
      <c r="M4" s="153"/>
      <c r="N4" s="3"/>
    </row>
    <row r="5" spans="1:42" ht="15.95" customHeight="1" x14ac:dyDescent="0.2">
      <c r="A5" s="162"/>
      <c r="C5" s="1"/>
      <c r="D5" s="156"/>
      <c r="E5" s="1"/>
      <c r="F5" s="1"/>
      <c r="G5" s="156"/>
      <c r="J5" s="156"/>
      <c r="K5" s="1"/>
      <c r="L5" s="1"/>
      <c r="M5" s="156"/>
      <c r="N5" s="1"/>
    </row>
    <row r="6" spans="1:42" ht="14.1" customHeight="1" x14ac:dyDescent="0.2">
      <c r="A6" s="162"/>
      <c r="B6" s="6" t="s">
        <v>261</v>
      </c>
      <c r="C6" s="323" t="s">
        <v>4</v>
      </c>
      <c r="D6" s="323"/>
      <c r="E6" s="323"/>
      <c r="F6" s="1"/>
      <c r="G6" s="156"/>
      <c r="H6" s="1"/>
      <c r="I6" s="1"/>
      <c r="J6" s="156"/>
      <c r="K6" s="1"/>
      <c r="L6" s="1"/>
      <c r="M6" s="156"/>
      <c r="N6" s="1"/>
    </row>
    <row r="7" spans="1:42" ht="14.1" customHeight="1" x14ac:dyDescent="0.2">
      <c r="A7" s="162"/>
      <c r="B7" s="6" t="s">
        <v>5</v>
      </c>
      <c r="C7" s="323" t="s">
        <v>4</v>
      </c>
      <c r="D7" s="323"/>
      <c r="E7" s="323"/>
      <c r="F7" s="1"/>
      <c r="G7" s="156"/>
      <c r="H7" s="1"/>
      <c r="I7" s="1"/>
      <c r="J7" s="156"/>
      <c r="K7" s="1"/>
      <c r="L7" s="1"/>
      <c r="M7" s="156"/>
      <c r="N7" s="1"/>
    </row>
    <row r="9" spans="1:42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 t="s">
        <v>6</v>
      </c>
      <c r="AH9" s="324"/>
      <c r="AI9" s="324"/>
      <c r="AJ9" s="324"/>
      <c r="AK9" s="324"/>
      <c r="AL9" s="324"/>
      <c r="AM9" s="324"/>
      <c r="AN9" s="324"/>
      <c r="AO9" s="324"/>
      <c r="AP9" s="324"/>
    </row>
    <row r="10" spans="1:42" ht="12.6" customHeight="1" thickTop="1" x14ac:dyDescent="0.2">
      <c r="A10" s="164"/>
      <c r="B10" s="329" t="s">
        <v>7</v>
      </c>
      <c r="C10" s="317" t="s">
        <v>117</v>
      </c>
      <c r="D10" s="317" t="s">
        <v>117</v>
      </c>
      <c r="E10" s="317" t="s">
        <v>117</v>
      </c>
      <c r="F10" s="317" t="s">
        <v>117</v>
      </c>
      <c r="G10" s="317" t="s">
        <v>117</v>
      </c>
      <c r="H10" s="317" t="s">
        <v>117</v>
      </c>
      <c r="I10" s="317" t="s">
        <v>117</v>
      </c>
      <c r="J10" s="317" t="s">
        <v>117</v>
      </c>
      <c r="K10" s="317" t="s">
        <v>117</v>
      </c>
      <c r="L10" s="317" t="s">
        <v>117</v>
      </c>
      <c r="M10" s="317" t="s">
        <v>117</v>
      </c>
      <c r="N10" s="317" t="s">
        <v>117</v>
      </c>
      <c r="O10" s="317" t="s">
        <v>117</v>
      </c>
      <c r="P10" s="317" t="s">
        <v>117</v>
      </c>
      <c r="Q10" s="317" t="s">
        <v>117</v>
      </c>
      <c r="R10" s="333" t="s">
        <v>117</v>
      </c>
      <c r="S10" s="333" t="s">
        <v>117</v>
      </c>
      <c r="T10" s="333" t="s">
        <v>117</v>
      </c>
      <c r="U10" s="333" t="s">
        <v>117</v>
      </c>
      <c r="V10" s="333" t="s">
        <v>117</v>
      </c>
      <c r="W10" s="333" t="s">
        <v>117</v>
      </c>
      <c r="X10" s="317" t="s">
        <v>117</v>
      </c>
      <c r="Y10" s="317" t="s">
        <v>117</v>
      </c>
      <c r="Z10" s="317" t="s">
        <v>117</v>
      </c>
      <c r="AA10" s="317" t="s">
        <v>117</v>
      </c>
      <c r="AB10" s="317" t="s">
        <v>117</v>
      </c>
      <c r="AC10" s="317" t="s">
        <v>117</v>
      </c>
      <c r="AD10" s="317" t="s">
        <v>117</v>
      </c>
      <c r="AE10" s="317" t="s">
        <v>117</v>
      </c>
      <c r="AF10" s="317" t="s">
        <v>117</v>
      </c>
      <c r="AG10" s="317" t="s">
        <v>117</v>
      </c>
      <c r="AH10" s="317" t="s">
        <v>117</v>
      </c>
      <c r="AI10" s="317" t="s">
        <v>117</v>
      </c>
      <c r="AJ10" s="317" t="s">
        <v>117</v>
      </c>
      <c r="AK10" s="317" t="s">
        <v>117</v>
      </c>
      <c r="AL10" s="317" t="s">
        <v>117</v>
      </c>
      <c r="AM10" s="317" t="s">
        <v>117</v>
      </c>
      <c r="AN10" s="317" t="s">
        <v>117</v>
      </c>
      <c r="AO10" s="317" t="s">
        <v>117</v>
      </c>
      <c r="AP10" s="9"/>
    </row>
    <row r="11" spans="1:42" ht="12.6" customHeight="1" x14ac:dyDescent="0.2">
      <c r="A11" s="162"/>
      <c r="B11" s="330"/>
      <c r="C11" s="331">
        <v>400</v>
      </c>
      <c r="D11" s="331">
        <v>400</v>
      </c>
      <c r="E11" s="331">
        <v>400</v>
      </c>
      <c r="F11" s="331">
        <v>410</v>
      </c>
      <c r="G11" s="331">
        <v>410</v>
      </c>
      <c r="H11" s="331">
        <v>410</v>
      </c>
      <c r="I11" s="331">
        <v>412</v>
      </c>
      <c r="J11" s="331">
        <v>412</v>
      </c>
      <c r="K11" s="331">
        <v>412</v>
      </c>
      <c r="L11" s="331">
        <v>414</v>
      </c>
      <c r="M11" s="331">
        <v>414</v>
      </c>
      <c r="N11" s="331">
        <v>414</v>
      </c>
      <c r="O11" s="331">
        <v>415</v>
      </c>
      <c r="P11" s="331">
        <v>415</v>
      </c>
      <c r="Q11" s="331">
        <v>415</v>
      </c>
      <c r="R11" s="332">
        <v>450</v>
      </c>
      <c r="S11" s="332">
        <v>450</v>
      </c>
      <c r="T11" s="332">
        <v>450</v>
      </c>
      <c r="U11" s="332">
        <v>451</v>
      </c>
      <c r="V11" s="332">
        <v>451</v>
      </c>
      <c r="W11" s="332">
        <v>451</v>
      </c>
      <c r="X11" s="331">
        <v>460</v>
      </c>
      <c r="Y11" s="331">
        <v>460</v>
      </c>
      <c r="Z11" s="331">
        <v>460</v>
      </c>
      <c r="AA11" s="331">
        <v>461</v>
      </c>
      <c r="AB11" s="331">
        <v>461</v>
      </c>
      <c r="AC11" s="331">
        <v>461</v>
      </c>
      <c r="AD11" s="328" t="s">
        <v>112</v>
      </c>
      <c r="AE11" s="328">
        <v>462</v>
      </c>
      <c r="AF11" s="328">
        <v>462</v>
      </c>
      <c r="AG11" s="331">
        <v>464</v>
      </c>
      <c r="AH11" s="331">
        <v>464</v>
      </c>
      <c r="AI11" s="331">
        <v>464</v>
      </c>
      <c r="AJ11" s="331">
        <v>465</v>
      </c>
      <c r="AK11" s="331">
        <v>465</v>
      </c>
      <c r="AL11" s="331">
        <v>465</v>
      </c>
      <c r="AM11" s="331">
        <v>466</v>
      </c>
      <c r="AN11" s="331">
        <v>466</v>
      </c>
      <c r="AO11" s="331">
        <v>466</v>
      </c>
      <c r="AP11" s="9"/>
    </row>
    <row r="12" spans="1:42" ht="60.6" customHeight="1" x14ac:dyDescent="0.2">
      <c r="A12" s="162"/>
      <c r="B12" s="330"/>
      <c r="C12" s="123" t="s">
        <v>9</v>
      </c>
      <c r="D12" s="157" t="s">
        <v>10</v>
      </c>
      <c r="E12" s="12" t="s">
        <v>11</v>
      </c>
      <c r="F12" s="123" t="s">
        <v>9</v>
      </c>
      <c r="G12" s="157" t="s">
        <v>10</v>
      </c>
      <c r="H12" s="12" t="s">
        <v>11</v>
      </c>
      <c r="I12" s="13" t="s">
        <v>9</v>
      </c>
      <c r="J12" s="161" t="s">
        <v>10</v>
      </c>
      <c r="K12" s="12" t="s">
        <v>11</v>
      </c>
      <c r="L12" s="123" t="s">
        <v>9</v>
      </c>
      <c r="M12" s="157" t="s">
        <v>10</v>
      </c>
      <c r="N12" s="12" t="s">
        <v>11</v>
      </c>
      <c r="O12" s="123" t="s">
        <v>9</v>
      </c>
      <c r="P12" s="157" t="s">
        <v>10</v>
      </c>
      <c r="Q12" s="12" t="s">
        <v>11</v>
      </c>
      <c r="R12" s="185" t="s">
        <v>9</v>
      </c>
      <c r="S12" s="185" t="s">
        <v>10</v>
      </c>
      <c r="T12" s="186" t="s">
        <v>11</v>
      </c>
      <c r="U12" s="187" t="s">
        <v>9</v>
      </c>
      <c r="V12" s="187" t="s">
        <v>10</v>
      </c>
      <c r="W12" s="186" t="s">
        <v>11</v>
      </c>
      <c r="X12" s="123" t="s">
        <v>9</v>
      </c>
      <c r="Y12" s="157" t="s">
        <v>10</v>
      </c>
      <c r="Z12" s="12" t="s">
        <v>11</v>
      </c>
      <c r="AA12" s="13" t="s">
        <v>9</v>
      </c>
      <c r="AB12" s="161" t="s">
        <v>10</v>
      </c>
      <c r="AC12" s="12" t="s">
        <v>11</v>
      </c>
      <c r="AD12" s="151" t="s">
        <v>9</v>
      </c>
      <c r="AE12" s="151" t="s">
        <v>10</v>
      </c>
      <c r="AF12" s="152" t="s">
        <v>11</v>
      </c>
      <c r="AG12" s="123" t="s">
        <v>9</v>
      </c>
      <c r="AH12" s="157" t="s">
        <v>10</v>
      </c>
      <c r="AI12" s="12" t="s">
        <v>11</v>
      </c>
      <c r="AJ12" s="123" t="s">
        <v>9</v>
      </c>
      <c r="AK12" s="157" t="s">
        <v>10</v>
      </c>
      <c r="AL12" s="12" t="s">
        <v>11</v>
      </c>
      <c r="AM12" s="13" t="s">
        <v>9</v>
      </c>
      <c r="AN12" s="161" t="s">
        <v>10</v>
      </c>
      <c r="AO12" s="12" t="s">
        <v>11</v>
      </c>
      <c r="AP12" s="9"/>
    </row>
    <row r="13" spans="1:42" ht="12.75" customHeight="1" x14ac:dyDescent="0.2">
      <c r="A13" s="162"/>
      <c r="B13" s="167">
        <v>1</v>
      </c>
      <c r="C13" s="14">
        <v>2</v>
      </c>
      <c r="D13" s="158">
        <v>3</v>
      </c>
      <c r="E13" s="14">
        <v>4</v>
      </c>
      <c r="F13" s="14">
        <v>5</v>
      </c>
      <c r="G13" s="158">
        <v>6</v>
      </c>
      <c r="H13" s="14">
        <v>7</v>
      </c>
      <c r="I13" s="14">
        <v>8</v>
      </c>
      <c r="J13" s="158">
        <v>9</v>
      </c>
      <c r="K13" s="14">
        <v>10</v>
      </c>
      <c r="L13" s="14">
        <v>11</v>
      </c>
      <c r="M13" s="158">
        <v>12</v>
      </c>
      <c r="N13" s="14">
        <v>13</v>
      </c>
      <c r="O13" s="14">
        <v>14</v>
      </c>
      <c r="P13" s="158">
        <v>15</v>
      </c>
      <c r="Q13" s="14">
        <v>16</v>
      </c>
      <c r="R13" s="188">
        <v>17</v>
      </c>
      <c r="S13" s="188">
        <v>18</v>
      </c>
      <c r="T13" s="188">
        <v>19</v>
      </c>
      <c r="U13" s="188">
        <v>20</v>
      </c>
      <c r="V13" s="188">
        <v>21</v>
      </c>
      <c r="W13" s="188">
        <v>22</v>
      </c>
      <c r="X13" s="14">
        <v>23</v>
      </c>
      <c r="Y13" s="158">
        <v>24</v>
      </c>
      <c r="Z13" s="14">
        <v>25</v>
      </c>
      <c r="AA13" s="14">
        <v>26</v>
      </c>
      <c r="AB13" s="158">
        <v>27</v>
      </c>
      <c r="AC13" s="14">
        <v>28</v>
      </c>
      <c r="AD13" s="14"/>
      <c r="AE13" s="14"/>
      <c r="AF13" s="14"/>
      <c r="AG13" s="14">
        <v>29</v>
      </c>
      <c r="AH13" s="158">
        <v>30</v>
      </c>
      <c r="AI13" s="14">
        <v>31</v>
      </c>
      <c r="AJ13" s="14">
        <v>32</v>
      </c>
      <c r="AK13" s="158">
        <v>33</v>
      </c>
      <c r="AL13" s="14">
        <v>34</v>
      </c>
      <c r="AM13" s="14">
        <v>35</v>
      </c>
      <c r="AN13" s="158">
        <v>36</v>
      </c>
      <c r="AO13" s="14">
        <v>37</v>
      </c>
      <c r="AP13" s="9"/>
    </row>
    <row r="14" spans="1:42" s="179" customFormat="1" ht="16.5" customHeight="1" x14ac:dyDescent="0.2">
      <c r="A14" s="165"/>
      <c r="B14" s="175" t="s">
        <v>12</v>
      </c>
      <c r="C14" s="176">
        <v>365086614.65005994</v>
      </c>
      <c r="D14" s="177">
        <v>123770497.14417002</v>
      </c>
      <c r="E14" s="176">
        <v>33.90168036229035</v>
      </c>
      <c r="F14" s="176">
        <v>340522092.91521996</v>
      </c>
      <c r="G14" s="177">
        <v>115367520.78995001</v>
      </c>
      <c r="H14" s="176">
        <v>33.879599353535383</v>
      </c>
      <c r="I14" s="176">
        <v>11032113.83563</v>
      </c>
      <c r="J14" s="177">
        <v>4381599.5047599999</v>
      </c>
      <c r="K14" s="176">
        <v>39.716772053320497</v>
      </c>
      <c r="L14" s="176">
        <v>310687835.27666003</v>
      </c>
      <c r="M14" s="177">
        <v>101576898.13134001</v>
      </c>
      <c r="N14" s="176">
        <v>32.694198677231192</v>
      </c>
      <c r="O14" s="176">
        <v>18802143.802929997</v>
      </c>
      <c r="P14" s="177">
        <v>9409023.1538500004</v>
      </c>
      <c r="Q14" s="176">
        <v>50.042289073354297</v>
      </c>
      <c r="R14" s="189">
        <v>99821.414139999993</v>
      </c>
      <c r="S14" s="189">
        <v>0</v>
      </c>
      <c r="T14" s="189">
        <v>0</v>
      </c>
      <c r="U14" s="189">
        <v>99821.414139999993</v>
      </c>
      <c r="V14" s="189">
        <v>0</v>
      </c>
      <c r="W14" s="189">
        <v>0</v>
      </c>
      <c r="X14" s="176">
        <v>24464700.320700001</v>
      </c>
      <c r="Y14" s="177">
        <v>8402976.3542199992</v>
      </c>
      <c r="Z14" s="176">
        <v>34.347350443978655</v>
      </c>
      <c r="AA14" s="176">
        <v>2133120.6679999996</v>
      </c>
      <c r="AB14" s="177">
        <v>224686.4</v>
      </c>
      <c r="AC14" s="176">
        <v>10.533225024286343</v>
      </c>
      <c r="AD14" s="176"/>
      <c r="AE14" s="176"/>
      <c r="AF14" s="176"/>
      <c r="AG14" s="176">
        <v>11327773.6434</v>
      </c>
      <c r="AH14" s="177">
        <v>5285165.4037299994</v>
      </c>
      <c r="AI14" s="176">
        <v>46.656700337663807</v>
      </c>
      <c r="AJ14" s="176">
        <v>3405158.5093000005</v>
      </c>
      <c r="AK14" s="177">
        <v>1199797.12048</v>
      </c>
      <c r="AL14" s="176">
        <v>35.234692223671047</v>
      </c>
      <c r="AM14" s="176">
        <v>7598647.5</v>
      </c>
      <c r="AN14" s="177">
        <v>1693327.43001</v>
      </c>
      <c r="AO14" s="176">
        <v>22.284589856418528</v>
      </c>
      <c r="AP14" s="178"/>
    </row>
    <row r="15" spans="1:42" ht="26.65" customHeight="1" x14ac:dyDescent="0.2">
      <c r="A15" s="165"/>
      <c r="B15" s="168" t="s">
        <v>13</v>
      </c>
      <c r="C15" s="16">
        <v>99432589.510580003</v>
      </c>
      <c r="D15" s="159">
        <v>27801312.853810001</v>
      </c>
      <c r="E15" s="16">
        <v>27.959960603109746</v>
      </c>
      <c r="F15" s="16">
        <v>86619739.108359993</v>
      </c>
      <c r="G15" s="159">
        <v>25040844.846280001</v>
      </c>
      <c r="H15" s="16">
        <v>28.908935889259929</v>
      </c>
      <c r="I15" s="16">
        <v>531219.97</v>
      </c>
      <c r="J15" s="159">
        <v>531219.97</v>
      </c>
      <c r="K15" s="16">
        <v>100</v>
      </c>
      <c r="L15" s="16">
        <v>83339880.565230012</v>
      </c>
      <c r="M15" s="159">
        <v>22561263.06391</v>
      </c>
      <c r="N15" s="16">
        <v>27.071388764771903</v>
      </c>
      <c r="O15" s="16">
        <v>2748638.5731299999</v>
      </c>
      <c r="P15" s="159">
        <v>1948361.8123700002</v>
      </c>
      <c r="Q15" s="16">
        <v>70.884612892240384</v>
      </c>
      <c r="R15" s="182"/>
      <c r="S15" s="182"/>
      <c r="T15" s="182"/>
      <c r="U15" s="182"/>
      <c r="V15" s="182"/>
      <c r="W15" s="182"/>
      <c r="X15" s="16">
        <v>12812850.402220003</v>
      </c>
      <c r="Y15" s="159">
        <v>2760468.0075300001</v>
      </c>
      <c r="Z15" s="16">
        <v>21.54452694657007</v>
      </c>
      <c r="AA15" s="16">
        <v>2059860.5289999999</v>
      </c>
      <c r="AB15" s="159">
        <v>221351.4</v>
      </c>
      <c r="AC15" s="16">
        <v>10.745941139396434</v>
      </c>
      <c r="AD15" s="16"/>
      <c r="AE15" s="16"/>
      <c r="AF15" s="16"/>
      <c r="AG15" s="16">
        <v>3154342.3732200004</v>
      </c>
      <c r="AH15" s="159">
        <v>845789.17751999991</v>
      </c>
      <c r="AI15" s="16">
        <v>26.813486852304035</v>
      </c>
      <c r="AJ15" s="16"/>
      <c r="AK15" s="159"/>
      <c r="AL15" s="16"/>
      <c r="AM15" s="16">
        <v>7598647.5</v>
      </c>
      <c r="AN15" s="159">
        <v>1693327.43001</v>
      </c>
      <c r="AO15" s="16">
        <v>22.284589856418528</v>
      </c>
      <c r="AP15" s="9"/>
    </row>
    <row r="16" spans="1:42" ht="16.5" customHeight="1" x14ac:dyDescent="0.2">
      <c r="A16" s="166"/>
      <c r="B16" s="168" t="s">
        <v>14</v>
      </c>
      <c r="C16" s="16">
        <v>1671769.8897299999</v>
      </c>
      <c r="D16" s="159">
        <v>499958.27100000001</v>
      </c>
      <c r="E16" s="16">
        <v>29.90592629232879</v>
      </c>
      <c r="F16" s="16">
        <v>1671769.8897299999</v>
      </c>
      <c r="G16" s="159">
        <v>499958.27100000001</v>
      </c>
      <c r="H16" s="16">
        <v>29.90592629232879</v>
      </c>
      <c r="I16" s="16"/>
      <c r="J16" s="159"/>
      <c r="K16" s="16"/>
      <c r="L16" s="16">
        <v>894957.48973000003</v>
      </c>
      <c r="M16" s="159">
        <v>186635.45585999999</v>
      </c>
      <c r="N16" s="16">
        <v>20.854114078234719</v>
      </c>
      <c r="O16" s="16">
        <v>776812.4</v>
      </c>
      <c r="P16" s="159">
        <v>313322.81514000002</v>
      </c>
      <c r="Q16" s="16">
        <v>40.334425034924784</v>
      </c>
      <c r="R16" s="182"/>
      <c r="S16" s="182"/>
      <c r="T16" s="182"/>
      <c r="U16" s="182"/>
      <c r="V16" s="182"/>
      <c r="W16" s="182"/>
      <c r="X16" s="16"/>
      <c r="Y16" s="159"/>
      <c r="Z16" s="16"/>
      <c r="AA16" s="16"/>
      <c r="AB16" s="159"/>
      <c r="AC16" s="16"/>
      <c r="AD16" s="16"/>
      <c r="AE16" s="16"/>
      <c r="AF16" s="16"/>
      <c r="AG16" s="16"/>
      <c r="AH16" s="159"/>
      <c r="AI16" s="16"/>
      <c r="AJ16" s="16"/>
      <c r="AK16" s="159"/>
      <c r="AL16" s="16"/>
      <c r="AM16" s="16"/>
      <c r="AN16" s="159"/>
      <c r="AO16" s="16"/>
      <c r="AP16" s="9"/>
    </row>
    <row r="17" spans="1:42" ht="16.5" customHeight="1" x14ac:dyDescent="0.2">
      <c r="A17" s="166"/>
      <c r="B17" s="168" t="s">
        <v>15</v>
      </c>
      <c r="C17" s="16">
        <v>2261519.5923600001</v>
      </c>
      <c r="D17" s="159">
        <v>449752.50571</v>
      </c>
      <c r="E17" s="16">
        <v>19.887181487588286</v>
      </c>
      <c r="F17" s="16">
        <v>2261519.5923600001</v>
      </c>
      <c r="G17" s="159">
        <v>449752.50571</v>
      </c>
      <c r="H17" s="16">
        <v>19.887181487588286</v>
      </c>
      <c r="I17" s="16"/>
      <c r="J17" s="159"/>
      <c r="K17" s="16"/>
      <c r="L17" s="16">
        <v>2261519.5923600001</v>
      </c>
      <c r="M17" s="159">
        <v>449752.50571</v>
      </c>
      <c r="N17" s="16">
        <v>19.887181487588286</v>
      </c>
      <c r="O17" s="16"/>
      <c r="P17" s="159"/>
      <c r="Q17" s="16"/>
      <c r="R17" s="182"/>
      <c r="S17" s="182"/>
      <c r="T17" s="182"/>
      <c r="U17" s="182"/>
      <c r="V17" s="182"/>
      <c r="W17" s="182"/>
      <c r="X17" s="16"/>
      <c r="Y17" s="159"/>
      <c r="Z17" s="16"/>
      <c r="AA17" s="16"/>
      <c r="AB17" s="159"/>
      <c r="AC17" s="16"/>
      <c r="AD17" s="16"/>
      <c r="AE17" s="16"/>
      <c r="AF17" s="16"/>
      <c r="AG17" s="16"/>
      <c r="AH17" s="159"/>
      <c r="AI17" s="16"/>
      <c r="AJ17" s="16"/>
      <c r="AK17" s="159"/>
      <c r="AL17" s="16"/>
      <c r="AM17" s="16"/>
      <c r="AN17" s="159"/>
      <c r="AO17" s="16"/>
      <c r="AP17" s="9"/>
    </row>
    <row r="18" spans="1:42" ht="16.5" customHeight="1" x14ac:dyDescent="0.2">
      <c r="A18" s="166"/>
      <c r="B18" s="168" t="s">
        <v>16</v>
      </c>
      <c r="C18" s="16">
        <v>3831908.89549</v>
      </c>
      <c r="D18" s="159">
        <v>972465.03399999999</v>
      </c>
      <c r="E18" s="16">
        <v>25.378083365827187</v>
      </c>
      <c r="F18" s="16">
        <v>3004050.9210199998</v>
      </c>
      <c r="G18" s="159">
        <v>886788.26528000005</v>
      </c>
      <c r="H18" s="16">
        <v>29.519748119945273</v>
      </c>
      <c r="I18" s="16"/>
      <c r="J18" s="159"/>
      <c r="K18" s="16"/>
      <c r="L18" s="16">
        <v>3004050.9210199998</v>
      </c>
      <c r="M18" s="159">
        <v>886788.26528000005</v>
      </c>
      <c r="N18" s="16">
        <v>29.519748119945273</v>
      </c>
      <c r="O18" s="16"/>
      <c r="P18" s="159"/>
      <c r="Q18" s="16"/>
      <c r="R18" s="182"/>
      <c r="S18" s="182"/>
      <c r="T18" s="182"/>
      <c r="U18" s="182"/>
      <c r="V18" s="182"/>
      <c r="W18" s="182"/>
      <c r="X18" s="16">
        <v>827857.97447000002</v>
      </c>
      <c r="Y18" s="159">
        <v>85676.768719999993</v>
      </c>
      <c r="Z18" s="16">
        <v>10.349211019541221</v>
      </c>
      <c r="AA18" s="16"/>
      <c r="AB18" s="159"/>
      <c r="AC18" s="16"/>
      <c r="AD18" s="16"/>
      <c r="AE18" s="16"/>
      <c r="AF18" s="16"/>
      <c r="AG18" s="16">
        <v>827857.97447000002</v>
      </c>
      <c r="AH18" s="159">
        <v>85676.768719999993</v>
      </c>
      <c r="AI18" s="16">
        <v>10.349211019541221</v>
      </c>
      <c r="AJ18" s="16"/>
      <c r="AK18" s="159"/>
      <c r="AL18" s="16"/>
      <c r="AM18" s="16"/>
      <c r="AN18" s="159"/>
      <c r="AO18" s="16"/>
      <c r="AP18" s="9"/>
    </row>
    <row r="19" spans="1:42" ht="16.5" customHeight="1" x14ac:dyDescent="0.2">
      <c r="A19" s="166"/>
      <c r="B19" s="168" t="s">
        <v>17</v>
      </c>
      <c r="C19" s="16">
        <v>5566.7372299999997</v>
      </c>
      <c r="D19" s="159">
        <v>66.737229999999997</v>
      </c>
      <c r="E19" s="16">
        <v>1.1988571984383032</v>
      </c>
      <c r="F19" s="16">
        <v>5566.7372299999997</v>
      </c>
      <c r="G19" s="159">
        <v>66.737229999999997</v>
      </c>
      <c r="H19" s="16">
        <v>1.1988571984383032</v>
      </c>
      <c r="I19" s="16"/>
      <c r="J19" s="159"/>
      <c r="K19" s="16"/>
      <c r="L19" s="16">
        <v>5566.7372299999997</v>
      </c>
      <c r="M19" s="159">
        <v>66.737229999999997</v>
      </c>
      <c r="N19" s="16">
        <v>1.1988571984383032</v>
      </c>
      <c r="O19" s="16"/>
      <c r="P19" s="159"/>
      <c r="Q19" s="16"/>
      <c r="R19" s="182"/>
      <c r="S19" s="182"/>
      <c r="T19" s="182"/>
      <c r="U19" s="182"/>
      <c r="V19" s="182"/>
      <c r="W19" s="182"/>
      <c r="X19" s="16"/>
      <c r="Y19" s="159"/>
      <c r="Z19" s="16"/>
      <c r="AA19" s="16"/>
      <c r="AB19" s="159"/>
      <c r="AC19" s="16"/>
      <c r="AD19" s="16"/>
      <c r="AE19" s="16"/>
      <c r="AF19" s="16"/>
      <c r="AG19" s="16"/>
      <c r="AH19" s="159"/>
      <c r="AI19" s="16"/>
      <c r="AJ19" s="16"/>
      <c r="AK19" s="159"/>
      <c r="AL19" s="16"/>
      <c r="AM19" s="16"/>
      <c r="AN19" s="159"/>
      <c r="AO19" s="16"/>
      <c r="AP19" s="9"/>
    </row>
    <row r="20" spans="1:42" ht="16.5" customHeight="1" x14ac:dyDescent="0.2">
      <c r="A20" s="166"/>
      <c r="B20" s="168" t="s">
        <v>18</v>
      </c>
      <c r="C20" s="16">
        <v>458249.01905</v>
      </c>
      <c r="D20" s="159">
        <v>54107.463790000002</v>
      </c>
      <c r="E20" s="16">
        <v>11.807436904539513</v>
      </c>
      <c r="F20" s="16">
        <v>458249.01905</v>
      </c>
      <c r="G20" s="159">
        <v>54107.463790000002</v>
      </c>
      <c r="H20" s="16">
        <v>11.807436904539513</v>
      </c>
      <c r="I20" s="16"/>
      <c r="J20" s="159"/>
      <c r="K20" s="16"/>
      <c r="L20" s="16">
        <v>458249.01905</v>
      </c>
      <c r="M20" s="159">
        <v>54107.463790000002</v>
      </c>
      <c r="N20" s="16">
        <v>11.807436904539513</v>
      </c>
      <c r="O20" s="16"/>
      <c r="P20" s="159"/>
      <c r="Q20" s="16"/>
      <c r="R20" s="182"/>
      <c r="S20" s="182"/>
      <c r="T20" s="182"/>
      <c r="U20" s="182"/>
      <c r="V20" s="182"/>
      <c r="W20" s="182"/>
      <c r="X20" s="16"/>
      <c r="Y20" s="159"/>
      <c r="Z20" s="16"/>
      <c r="AA20" s="16"/>
      <c r="AB20" s="159"/>
      <c r="AC20" s="16"/>
      <c r="AD20" s="16"/>
      <c r="AE20" s="16"/>
      <c r="AF20" s="16"/>
      <c r="AG20" s="16"/>
      <c r="AH20" s="159"/>
      <c r="AI20" s="16"/>
      <c r="AJ20" s="16"/>
      <c r="AK20" s="159"/>
      <c r="AL20" s="16"/>
      <c r="AM20" s="16"/>
      <c r="AN20" s="159"/>
      <c r="AO20" s="16"/>
      <c r="AP20" s="9"/>
    </row>
    <row r="21" spans="1:42" ht="16.5" customHeight="1" x14ac:dyDescent="0.2">
      <c r="A21" s="166"/>
      <c r="B21" s="168" t="s">
        <v>19</v>
      </c>
      <c r="C21" s="16">
        <v>4288428.4000000004</v>
      </c>
      <c r="D21" s="159">
        <v>1848770.62522</v>
      </c>
      <c r="E21" s="16">
        <v>43.110679549179366</v>
      </c>
      <c r="F21" s="16">
        <v>4288428.4000000004</v>
      </c>
      <c r="G21" s="159">
        <v>1848770.62522</v>
      </c>
      <c r="H21" s="16">
        <v>43.110679549179366</v>
      </c>
      <c r="I21" s="16"/>
      <c r="J21" s="159"/>
      <c r="K21" s="16"/>
      <c r="L21" s="16">
        <v>4288428.4000000004</v>
      </c>
      <c r="M21" s="159">
        <v>1848770.62522</v>
      </c>
      <c r="N21" s="16">
        <v>43.110679549179366</v>
      </c>
      <c r="O21" s="16"/>
      <c r="P21" s="159"/>
      <c r="Q21" s="16"/>
      <c r="R21" s="182"/>
      <c r="S21" s="182"/>
      <c r="T21" s="182"/>
      <c r="U21" s="182"/>
      <c r="V21" s="182"/>
      <c r="W21" s="182"/>
      <c r="X21" s="16"/>
      <c r="Y21" s="159"/>
      <c r="Z21" s="16"/>
      <c r="AA21" s="16"/>
      <c r="AB21" s="159"/>
      <c r="AC21" s="16"/>
      <c r="AD21" s="16"/>
      <c r="AE21" s="16"/>
      <c r="AF21" s="16"/>
      <c r="AG21" s="16"/>
      <c r="AH21" s="159"/>
      <c r="AI21" s="16"/>
      <c r="AJ21" s="16"/>
      <c r="AK21" s="159"/>
      <c r="AL21" s="16"/>
      <c r="AM21" s="16"/>
      <c r="AN21" s="159"/>
      <c r="AO21" s="16"/>
      <c r="AP21" s="9"/>
    </row>
    <row r="22" spans="1:42" ht="16.5" customHeight="1" x14ac:dyDescent="0.2">
      <c r="A22" s="166"/>
      <c r="B22" s="168" t="s">
        <v>20</v>
      </c>
      <c r="C22" s="16">
        <v>2642085.6896199998</v>
      </c>
      <c r="D22" s="159">
        <v>797024.87678999989</v>
      </c>
      <c r="E22" s="16">
        <v>30.166503680076808</v>
      </c>
      <c r="F22" s="16">
        <v>803576.56061999989</v>
      </c>
      <c r="G22" s="159">
        <v>797024.87678999989</v>
      </c>
      <c r="H22" s="16">
        <v>99.184684552652328</v>
      </c>
      <c r="I22" s="16">
        <v>531219.97</v>
      </c>
      <c r="J22" s="159">
        <v>531219.97</v>
      </c>
      <c r="K22" s="16">
        <v>100</v>
      </c>
      <c r="L22" s="16">
        <v>7611.5886200000004</v>
      </c>
      <c r="M22" s="159">
        <v>1059.90479</v>
      </c>
      <c r="N22" s="16">
        <v>13.924882740181509</v>
      </c>
      <c r="O22" s="16">
        <v>264745.00199999998</v>
      </c>
      <c r="P22" s="159">
        <v>264745.00199999998</v>
      </c>
      <c r="Q22" s="16">
        <v>100</v>
      </c>
      <c r="R22" s="182"/>
      <c r="S22" s="182"/>
      <c r="T22" s="182"/>
      <c r="U22" s="182"/>
      <c r="V22" s="182"/>
      <c r="W22" s="182"/>
      <c r="X22" s="16">
        <v>1838509.129</v>
      </c>
      <c r="Y22" s="159">
        <v>0</v>
      </c>
      <c r="Z22" s="16">
        <v>0</v>
      </c>
      <c r="AA22" s="16">
        <v>1838509.129</v>
      </c>
      <c r="AB22" s="159">
        <v>0</v>
      </c>
      <c r="AC22" s="16">
        <v>0</v>
      </c>
      <c r="AD22" s="16"/>
      <c r="AE22" s="16"/>
      <c r="AF22" s="16"/>
      <c r="AG22" s="16"/>
      <c r="AH22" s="159"/>
      <c r="AI22" s="16"/>
      <c r="AJ22" s="16"/>
      <c r="AK22" s="159"/>
      <c r="AL22" s="16"/>
      <c r="AM22" s="16"/>
      <c r="AN22" s="159"/>
      <c r="AO22" s="16"/>
      <c r="AP22" s="9"/>
    </row>
    <row r="23" spans="1:42" ht="16.5" customHeight="1" x14ac:dyDescent="0.2">
      <c r="A23" s="166"/>
      <c r="B23" s="168" t="s">
        <v>21</v>
      </c>
      <c r="C23" s="16">
        <v>1675180.0541000001</v>
      </c>
      <c r="D23" s="159">
        <v>684380.99979000003</v>
      </c>
      <c r="E23" s="16">
        <v>40.854175532652668</v>
      </c>
      <c r="F23" s="16">
        <v>463276.64010000002</v>
      </c>
      <c r="G23" s="159">
        <v>214970.25980999999</v>
      </c>
      <c r="H23" s="16">
        <v>46.402136693876436</v>
      </c>
      <c r="I23" s="16"/>
      <c r="J23" s="159"/>
      <c r="K23" s="16"/>
      <c r="L23" s="16">
        <v>463276.64010000002</v>
      </c>
      <c r="M23" s="159">
        <v>214970.25980999999</v>
      </c>
      <c r="N23" s="16">
        <v>46.402136693876436</v>
      </c>
      <c r="O23" s="16"/>
      <c r="P23" s="159"/>
      <c r="Q23" s="16"/>
      <c r="R23" s="182"/>
      <c r="S23" s="182"/>
      <c r="T23" s="182"/>
      <c r="U23" s="182"/>
      <c r="V23" s="182"/>
      <c r="W23" s="182"/>
      <c r="X23" s="16">
        <v>1211903.4140000001</v>
      </c>
      <c r="Y23" s="159">
        <v>469410.73998000001</v>
      </c>
      <c r="Z23" s="16">
        <v>38.733345789551507</v>
      </c>
      <c r="AA23" s="16"/>
      <c r="AB23" s="159"/>
      <c r="AC23" s="16"/>
      <c r="AD23" s="16"/>
      <c r="AE23" s="16"/>
      <c r="AF23" s="16"/>
      <c r="AG23" s="16">
        <v>1211903.4140000001</v>
      </c>
      <c r="AH23" s="159">
        <v>469410.73998000001</v>
      </c>
      <c r="AI23" s="16">
        <v>38.733345789551507</v>
      </c>
      <c r="AJ23" s="16"/>
      <c r="AK23" s="159"/>
      <c r="AL23" s="16"/>
      <c r="AM23" s="16"/>
      <c r="AN23" s="159"/>
      <c r="AO23" s="16"/>
      <c r="AP23" s="9"/>
    </row>
    <row r="24" spans="1:42" ht="16.5" customHeight="1" x14ac:dyDescent="0.2">
      <c r="A24" s="166"/>
      <c r="B24" s="168" t="s">
        <v>22</v>
      </c>
      <c r="C24" s="16">
        <v>1122234.6524100001</v>
      </c>
      <c r="D24" s="159">
        <v>479726.12281999999</v>
      </c>
      <c r="E24" s="16">
        <v>42.747398842994876</v>
      </c>
      <c r="F24" s="16">
        <v>1122234.6524100001</v>
      </c>
      <c r="G24" s="159">
        <v>479726.12281999999</v>
      </c>
      <c r="H24" s="16">
        <v>42.747398842994876</v>
      </c>
      <c r="I24" s="16"/>
      <c r="J24" s="159"/>
      <c r="K24" s="16"/>
      <c r="L24" s="16">
        <v>1036380.87641</v>
      </c>
      <c r="M24" s="159">
        <v>443929.12287999998</v>
      </c>
      <c r="N24" s="16">
        <v>42.834553684332775</v>
      </c>
      <c r="O24" s="16">
        <v>85853.775999999998</v>
      </c>
      <c r="P24" s="159">
        <v>35796.999940000002</v>
      </c>
      <c r="Q24" s="16">
        <v>41.6953122015274</v>
      </c>
      <c r="R24" s="182"/>
      <c r="S24" s="182"/>
      <c r="T24" s="182"/>
      <c r="U24" s="182"/>
      <c r="V24" s="182"/>
      <c r="W24" s="182"/>
      <c r="X24" s="16"/>
      <c r="Y24" s="159"/>
      <c r="Z24" s="16"/>
      <c r="AA24" s="16"/>
      <c r="AB24" s="159"/>
      <c r="AC24" s="16"/>
      <c r="AD24" s="16"/>
      <c r="AE24" s="16"/>
      <c r="AF24" s="16"/>
      <c r="AG24" s="16"/>
      <c r="AH24" s="159"/>
      <c r="AI24" s="16"/>
      <c r="AJ24" s="16"/>
      <c r="AK24" s="159"/>
      <c r="AL24" s="16"/>
      <c r="AM24" s="16"/>
      <c r="AN24" s="159"/>
      <c r="AO24" s="16"/>
      <c r="AP24" s="9"/>
    </row>
    <row r="25" spans="1:42" ht="16.5" customHeight="1" x14ac:dyDescent="0.2">
      <c r="A25" s="166"/>
      <c r="B25" s="168" t="s">
        <v>23</v>
      </c>
      <c r="C25" s="16">
        <v>1058090.56553</v>
      </c>
      <c r="D25" s="159">
        <v>325444.59941000002</v>
      </c>
      <c r="E25" s="16">
        <v>30.757726229888842</v>
      </c>
      <c r="F25" s="16">
        <v>1058090.56553</v>
      </c>
      <c r="G25" s="159">
        <v>325444.59941000002</v>
      </c>
      <c r="H25" s="16">
        <v>30.757726229888842</v>
      </c>
      <c r="I25" s="16"/>
      <c r="J25" s="159"/>
      <c r="K25" s="16"/>
      <c r="L25" s="16">
        <v>1001429.30237</v>
      </c>
      <c r="M25" s="159">
        <v>268783.33624999999</v>
      </c>
      <c r="N25" s="16">
        <v>26.83997119056659</v>
      </c>
      <c r="O25" s="16">
        <v>56661.263160000002</v>
      </c>
      <c r="P25" s="159">
        <v>56661.263160000002</v>
      </c>
      <c r="Q25" s="16">
        <v>100</v>
      </c>
      <c r="R25" s="182"/>
      <c r="S25" s="182"/>
      <c r="T25" s="182"/>
      <c r="U25" s="182"/>
      <c r="V25" s="182"/>
      <c r="W25" s="182"/>
      <c r="X25" s="16"/>
      <c r="Y25" s="159"/>
      <c r="Z25" s="16"/>
      <c r="AA25" s="16"/>
      <c r="AB25" s="159"/>
      <c r="AC25" s="16"/>
      <c r="AD25" s="16"/>
      <c r="AE25" s="16"/>
      <c r="AF25" s="16"/>
      <c r="AG25" s="16"/>
      <c r="AH25" s="159"/>
      <c r="AI25" s="16"/>
      <c r="AJ25" s="16"/>
      <c r="AK25" s="159"/>
      <c r="AL25" s="16"/>
      <c r="AM25" s="16"/>
      <c r="AN25" s="159"/>
      <c r="AO25" s="16"/>
      <c r="AP25" s="9"/>
    </row>
    <row r="26" spans="1:42" ht="16.5" customHeight="1" x14ac:dyDescent="0.2">
      <c r="A26" s="166"/>
      <c r="B26" s="168" t="s">
        <v>24</v>
      </c>
      <c r="C26" s="16">
        <v>52169717.24244</v>
      </c>
      <c r="D26" s="159">
        <v>15150627.941089999</v>
      </c>
      <c r="E26" s="16">
        <v>29.041039020171233</v>
      </c>
      <c r="F26" s="16">
        <v>51641736.054439999</v>
      </c>
      <c r="G26" s="159">
        <v>14960738.38837</v>
      </c>
      <c r="H26" s="16">
        <v>28.97024680308694</v>
      </c>
      <c r="I26" s="16"/>
      <c r="J26" s="159"/>
      <c r="K26" s="16"/>
      <c r="L26" s="16">
        <v>51641736.054439999</v>
      </c>
      <c r="M26" s="159">
        <v>14960738.38837</v>
      </c>
      <c r="N26" s="16">
        <v>28.97024680308694</v>
      </c>
      <c r="O26" s="16"/>
      <c r="P26" s="159"/>
      <c r="Q26" s="16"/>
      <c r="R26" s="182"/>
      <c r="S26" s="182"/>
      <c r="T26" s="182"/>
      <c r="U26" s="182"/>
      <c r="V26" s="182"/>
      <c r="W26" s="182"/>
      <c r="X26" s="16">
        <v>527981.18799999997</v>
      </c>
      <c r="Y26" s="159">
        <v>189889.55272000001</v>
      </c>
      <c r="Z26" s="16">
        <v>35.96521183629747</v>
      </c>
      <c r="AA26" s="16"/>
      <c r="AB26" s="159"/>
      <c r="AC26" s="16"/>
      <c r="AD26" s="16"/>
      <c r="AE26" s="16"/>
      <c r="AF26" s="16"/>
      <c r="AG26" s="16">
        <v>527981.18799999997</v>
      </c>
      <c r="AH26" s="159">
        <v>189889.55272000001</v>
      </c>
      <c r="AI26" s="16">
        <v>35.96521183629747</v>
      </c>
      <c r="AJ26" s="16"/>
      <c r="AK26" s="159"/>
      <c r="AL26" s="16"/>
      <c r="AM26" s="16"/>
      <c r="AN26" s="159"/>
      <c r="AO26" s="16"/>
      <c r="AP26" s="9"/>
    </row>
    <row r="27" spans="1:42" ht="16.5" customHeight="1" x14ac:dyDescent="0.2">
      <c r="A27" s="166"/>
      <c r="B27" s="168" t="s">
        <v>25</v>
      </c>
      <c r="C27" s="16">
        <v>917897.27856000001</v>
      </c>
      <c r="D27" s="159">
        <v>576793.64092999999</v>
      </c>
      <c r="E27" s="16">
        <v>62.838582748047322</v>
      </c>
      <c r="F27" s="16">
        <v>679428.33117999998</v>
      </c>
      <c r="G27" s="159">
        <v>491933.29515000002</v>
      </c>
      <c r="H27" s="16">
        <v>72.404000918777228</v>
      </c>
      <c r="I27" s="16"/>
      <c r="J27" s="159"/>
      <c r="K27" s="16"/>
      <c r="L27" s="16">
        <v>679428.33117999998</v>
      </c>
      <c r="M27" s="159">
        <v>491933.29515000002</v>
      </c>
      <c r="N27" s="16">
        <v>72.404000918777228</v>
      </c>
      <c r="O27" s="16"/>
      <c r="P27" s="159"/>
      <c r="Q27" s="16"/>
      <c r="R27" s="182"/>
      <c r="S27" s="182"/>
      <c r="T27" s="182"/>
      <c r="U27" s="182"/>
      <c r="V27" s="182"/>
      <c r="W27" s="182"/>
      <c r="X27" s="16">
        <v>238468.94738</v>
      </c>
      <c r="Y27" s="159">
        <v>84860.345780000003</v>
      </c>
      <c r="Z27" s="16">
        <v>35.58549098838229</v>
      </c>
      <c r="AA27" s="16"/>
      <c r="AB27" s="159"/>
      <c r="AC27" s="16"/>
      <c r="AD27" s="16"/>
      <c r="AE27" s="16"/>
      <c r="AF27" s="16"/>
      <c r="AG27" s="16">
        <v>238468.94738</v>
      </c>
      <c r="AH27" s="159">
        <v>84860.345780000003</v>
      </c>
      <c r="AI27" s="16">
        <v>35.58549098838229</v>
      </c>
      <c r="AJ27" s="16"/>
      <c r="AK27" s="159"/>
      <c r="AL27" s="16"/>
      <c r="AM27" s="16"/>
      <c r="AN27" s="159"/>
      <c r="AO27" s="16"/>
      <c r="AP27" s="9"/>
    </row>
    <row r="28" spans="1:42" ht="16.5" customHeight="1" x14ac:dyDescent="0.2">
      <c r="A28" s="166"/>
      <c r="B28" s="168" t="s">
        <v>26</v>
      </c>
      <c r="C28" s="16">
        <v>2302893.7761399997</v>
      </c>
      <c r="D28" s="159">
        <v>395495.37685</v>
      </c>
      <c r="E28" s="16">
        <v>17.173843663467206</v>
      </c>
      <c r="F28" s="16">
        <v>1956283.3267699999</v>
      </c>
      <c r="G28" s="159">
        <v>380052.59959</v>
      </c>
      <c r="H28" s="16">
        <v>19.427277960677664</v>
      </c>
      <c r="I28" s="16"/>
      <c r="J28" s="159"/>
      <c r="K28" s="16"/>
      <c r="L28" s="16">
        <v>1871626.86524</v>
      </c>
      <c r="M28" s="159">
        <v>374359.73914000002</v>
      </c>
      <c r="N28" s="16">
        <v>20.001836161504105</v>
      </c>
      <c r="O28" s="16">
        <v>84656.46153</v>
      </c>
      <c r="P28" s="159">
        <v>5692.8604500000001</v>
      </c>
      <c r="Q28" s="16">
        <v>6.7246614695590621</v>
      </c>
      <c r="R28" s="182"/>
      <c r="S28" s="182"/>
      <c r="T28" s="182"/>
      <c r="U28" s="182"/>
      <c r="V28" s="182"/>
      <c r="W28" s="182"/>
      <c r="X28" s="16">
        <v>346610.44936999999</v>
      </c>
      <c r="Y28" s="159">
        <v>15442.777260000001</v>
      </c>
      <c r="Z28" s="16">
        <v>4.4553697928232783</v>
      </c>
      <c r="AA28" s="16"/>
      <c r="AB28" s="159"/>
      <c r="AC28" s="16"/>
      <c r="AD28" s="16"/>
      <c r="AE28" s="16"/>
      <c r="AF28" s="16"/>
      <c r="AG28" s="16">
        <v>346610.44936999999</v>
      </c>
      <c r="AH28" s="159">
        <v>15442.777260000001</v>
      </c>
      <c r="AI28" s="16">
        <v>4.4553697928232783</v>
      </c>
      <c r="AJ28" s="16"/>
      <c r="AK28" s="159"/>
      <c r="AL28" s="16"/>
      <c r="AM28" s="16"/>
      <c r="AN28" s="159"/>
      <c r="AO28" s="16"/>
      <c r="AP28" s="9"/>
    </row>
    <row r="29" spans="1:42" ht="16.5" customHeight="1" x14ac:dyDescent="0.2">
      <c r="A29" s="166"/>
      <c r="B29" s="168" t="s">
        <v>27</v>
      </c>
      <c r="C29" s="16">
        <v>916928.60000000009</v>
      </c>
      <c r="D29" s="159">
        <v>448575.22673999995</v>
      </c>
      <c r="E29" s="16">
        <v>48.921500184420019</v>
      </c>
      <c r="F29" s="16">
        <v>695577.20000000007</v>
      </c>
      <c r="G29" s="159">
        <v>227223.82673999999</v>
      </c>
      <c r="H29" s="16">
        <v>32.666945773955788</v>
      </c>
      <c r="I29" s="16"/>
      <c r="J29" s="159"/>
      <c r="K29" s="16"/>
      <c r="L29" s="16">
        <v>695577.20000000007</v>
      </c>
      <c r="M29" s="159">
        <v>227223.82673999999</v>
      </c>
      <c r="N29" s="16">
        <v>32.666945773955788</v>
      </c>
      <c r="O29" s="16"/>
      <c r="P29" s="159"/>
      <c r="Q29" s="16"/>
      <c r="R29" s="182"/>
      <c r="S29" s="182"/>
      <c r="T29" s="182"/>
      <c r="U29" s="182"/>
      <c r="V29" s="182"/>
      <c r="W29" s="182"/>
      <c r="X29" s="16">
        <v>221351.4</v>
      </c>
      <c r="Y29" s="159">
        <v>221351.4</v>
      </c>
      <c r="Z29" s="16">
        <v>100</v>
      </c>
      <c r="AA29" s="16">
        <v>221351.4</v>
      </c>
      <c r="AB29" s="159">
        <v>221351.4</v>
      </c>
      <c r="AC29" s="16">
        <v>100</v>
      </c>
      <c r="AD29" s="16"/>
      <c r="AE29" s="16"/>
      <c r="AF29" s="16"/>
      <c r="AG29" s="16"/>
      <c r="AH29" s="159"/>
      <c r="AI29" s="16"/>
      <c r="AJ29" s="16"/>
      <c r="AK29" s="159"/>
      <c r="AL29" s="16"/>
      <c r="AM29" s="16"/>
      <c r="AN29" s="159"/>
      <c r="AO29" s="16"/>
      <c r="AP29" s="9"/>
    </row>
    <row r="30" spans="1:42" ht="16.5" customHeight="1" x14ac:dyDescent="0.2">
      <c r="A30" s="166"/>
      <c r="B30" s="168" t="s">
        <v>28</v>
      </c>
      <c r="C30" s="16">
        <v>1460298.1565099999</v>
      </c>
      <c r="D30" s="159">
        <v>1126948.3252100002</v>
      </c>
      <c r="E30" s="16">
        <v>77.172481536463749</v>
      </c>
      <c r="F30" s="16">
        <v>1458777.75651</v>
      </c>
      <c r="G30" s="159">
        <v>1126439.3321500001</v>
      </c>
      <c r="H30" s="16">
        <v>77.218022219156197</v>
      </c>
      <c r="I30" s="16"/>
      <c r="J30" s="159"/>
      <c r="K30" s="16"/>
      <c r="L30" s="16">
        <v>286196.83650999999</v>
      </c>
      <c r="M30" s="159">
        <v>161625.21085999999</v>
      </c>
      <c r="N30" s="16">
        <v>56.473444231922052</v>
      </c>
      <c r="O30" s="16">
        <v>1172580.92</v>
      </c>
      <c r="P30" s="159">
        <v>964814.12129000004</v>
      </c>
      <c r="Q30" s="16">
        <v>82.281240026487907</v>
      </c>
      <c r="R30" s="182"/>
      <c r="S30" s="182"/>
      <c r="T30" s="182"/>
      <c r="U30" s="182"/>
      <c r="V30" s="182"/>
      <c r="W30" s="182"/>
      <c r="X30" s="16">
        <v>1520.4</v>
      </c>
      <c r="Y30" s="159">
        <v>508.99306000000001</v>
      </c>
      <c r="Z30" s="16">
        <v>33.47757563799</v>
      </c>
      <c r="AA30" s="16"/>
      <c r="AB30" s="159"/>
      <c r="AC30" s="16"/>
      <c r="AD30" s="16"/>
      <c r="AE30" s="16"/>
      <c r="AF30" s="16"/>
      <c r="AG30" s="16">
        <v>1520.4</v>
      </c>
      <c r="AH30" s="159">
        <v>508.99306000000001</v>
      </c>
      <c r="AI30" s="16">
        <v>33.47757563799</v>
      </c>
      <c r="AJ30" s="16"/>
      <c r="AK30" s="159"/>
      <c r="AL30" s="16"/>
      <c r="AM30" s="16"/>
      <c r="AN30" s="159"/>
      <c r="AO30" s="16"/>
      <c r="AP30" s="9"/>
    </row>
    <row r="31" spans="1:42" ht="16.5" customHeight="1" x14ac:dyDescent="0.2">
      <c r="A31" s="166"/>
      <c r="B31" s="168" t="s">
        <v>29</v>
      </c>
      <c r="C31" s="16">
        <v>1413781.7997300001</v>
      </c>
      <c r="D31" s="159">
        <v>425412.4032</v>
      </c>
      <c r="E31" s="16">
        <v>30.090386174248675</v>
      </c>
      <c r="F31" s="16">
        <v>1413781.7997300001</v>
      </c>
      <c r="G31" s="159">
        <v>425412.4032</v>
      </c>
      <c r="H31" s="16">
        <v>30.090386174248675</v>
      </c>
      <c r="I31" s="16"/>
      <c r="J31" s="159"/>
      <c r="K31" s="16"/>
      <c r="L31" s="16">
        <v>1106453.04929</v>
      </c>
      <c r="M31" s="159">
        <v>118083.65281</v>
      </c>
      <c r="N31" s="16">
        <v>10.672269635460188</v>
      </c>
      <c r="O31" s="16">
        <v>307328.75043999997</v>
      </c>
      <c r="P31" s="159">
        <v>307328.75039</v>
      </c>
      <c r="Q31" s="16">
        <v>99.999999983730774</v>
      </c>
      <c r="R31" s="182"/>
      <c r="S31" s="182"/>
      <c r="T31" s="182"/>
      <c r="U31" s="182"/>
      <c r="V31" s="182"/>
      <c r="W31" s="182"/>
      <c r="X31" s="16"/>
      <c r="Y31" s="159"/>
      <c r="Z31" s="16"/>
      <c r="AA31" s="16"/>
      <c r="AB31" s="159"/>
      <c r="AC31" s="16"/>
      <c r="AD31" s="16"/>
      <c r="AE31" s="16"/>
      <c r="AF31" s="16"/>
      <c r="AG31" s="16"/>
      <c r="AH31" s="159"/>
      <c r="AI31" s="16"/>
      <c r="AJ31" s="16"/>
      <c r="AK31" s="159"/>
      <c r="AL31" s="16"/>
      <c r="AM31" s="16"/>
      <c r="AN31" s="159"/>
      <c r="AO31" s="16"/>
      <c r="AP31" s="9"/>
    </row>
    <row r="32" spans="1:42" ht="16.5" customHeight="1" x14ac:dyDescent="0.2">
      <c r="A32" s="166"/>
      <c r="B32" s="168" t="s">
        <v>30</v>
      </c>
      <c r="C32" s="16">
        <v>1977595.3616800001</v>
      </c>
      <c r="D32" s="159">
        <v>363834.14277999999</v>
      </c>
      <c r="E32" s="16">
        <v>18.39780522497367</v>
      </c>
      <c r="F32" s="16">
        <v>1977595.3616800001</v>
      </c>
      <c r="G32" s="159">
        <v>363834.14277999999</v>
      </c>
      <c r="H32" s="16">
        <v>18.39780522497367</v>
      </c>
      <c r="I32" s="16"/>
      <c r="J32" s="159"/>
      <c r="K32" s="16"/>
      <c r="L32" s="16">
        <v>1977595.3616800001</v>
      </c>
      <c r="M32" s="159">
        <v>363834.14277999999</v>
      </c>
      <c r="N32" s="16">
        <v>18.39780522497367</v>
      </c>
      <c r="O32" s="16"/>
      <c r="P32" s="159"/>
      <c r="Q32" s="16"/>
      <c r="R32" s="182"/>
      <c r="S32" s="182"/>
      <c r="T32" s="182"/>
      <c r="U32" s="182"/>
      <c r="V32" s="182"/>
      <c r="W32" s="182"/>
      <c r="X32" s="16"/>
      <c r="Y32" s="159"/>
      <c r="Z32" s="16"/>
      <c r="AA32" s="16"/>
      <c r="AB32" s="159"/>
      <c r="AC32" s="16"/>
      <c r="AD32" s="16"/>
      <c r="AE32" s="16"/>
      <c r="AF32" s="16"/>
      <c r="AG32" s="16"/>
      <c r="AH32" s="159"/>
      <c r="AI32" s="16"/>
      <c r="AJ32" s="16"/>
      <c r="AK32" s="159"/>
      <c r="AL32" s="16"/>
      <c r="AM32" s="16"/>
      <c r="AN32" s="159"/>
      <c r="AO32" s="16"/>
      <c r="AP32" s="9"/>
    </row>
    <row r="33" spans="1:42" ht="16.5" customHeight="1" x14ac:dyDescent="0.2">
      <c r="A33" s="166"/>
      <c r="B33" s="168" t="s">
        <v>31</v>
      </c>
      <c r="C33" s="16">
        <v>19258443.800000001</v>
      </c>
      <c r="D33" s="159">
        <v>3201928.5612500003</v>
      </c>
      <c r="E33" s="16">
        <v>16.626102267152032</v>
      </c>
      <c r="F33" s="16">
        <v>11659796.300000001</v>
      </c>
      <c r="G33" s="159">
        <v>1508601.13124</v>
      </c>
      <c r="H33" s="16">
        <v>12.938486165834645</v>
      </c>
      <c r="I33" s="16"/>
      <c r="J33" s="159"/>
      <c r="K33" s="16"/>
      <c r="L33" s="16">
        <v>11659796.300000001</v>
      </c>
      <c r="M33" s="159">
        <v>1508601.13124</v>
      </c>
      <c r="N33" s="16">
        <v>12.938486165834645</v>
      </c>
      <c r="O33" s="16"/>
      <c r="P33" s="159"/>
      <c r="Q33" s="16"/>
      <c r="R33" s="182"/>
      <c r="S33" s="182"/>
      <c r="T33" s="182"/>
      <c r="U33" s="182"/>
      <c r="V33" s="182"/>
      <c r="W33" s="182"/>
      <c r="X33" s="16">
        <v>7598647.5</v>
      </c>
      <c r="Y33" s="159">
        <v>1693327.43001</v>
      </c>
      <c r="Z33" s="16">
        <v>22.284589856418528</v>
      </c>
      <c r="AA33" s="16"/>
      <c r="AB33" s="159"/>
      <c r="AC33" s="16"/>
      <c r="AD33" s="16"/>
      <c r="AE33" s="16"/>
      <c r="AF33" s="16"/>
      <c r="AG33" s="16"/>
      <c r="AH33" s="159"/>
      <c r="AI33" s="16"/>
      <c r="AJ33" s="16"/>
      <c r="AK33" s="159"/>
      <c r="AL33" s="16"/>
      <c r="AM33" s="16">
        <v>7598647.5</v>
      </c>
      <c r="AN33" s="159">
        <v>1693327.43001</v>
      </c>
      <c r="AO33" s="16">
        <v>22.284589856418528</v>
      </c>
      <c r="AP33" s="9"/>
    </row>
    <row r="34" spans="1:42" ht="26.65" customHeight="1" x14ac:dyDescent="0.2">
      <c r="A34" s="165"/>
      <c r="B34" s="168" t="s">
        <v>32</v>
      </c>
      <c r="C34" s="16">
        <v>46375462.989040002</v>
      </c>
      <c r="D34" s="159">
        <v>18422843.546019997</v>
      </c>
      <c r="E34" s="16">
        <v>39.725411583219994</v>
      </c>
      <c r="F34" s="16">
        <v>42231639.133920006</v>
      </c>
      <c r="G34" s="159">
        <v>15843381.96013</v>
      </c>
      <c r="H34" s="16">
        <v>37.51543223290323</v>
      </c>
      <c r="I34" s="16">
        <v>5232446.0073999995</v>
      </c>
      <c r="J34" s="159">
        <v>3461677.2969999998</v>
      </c>
      <c r="K34" s="16">
        <v>66.157917197890129</v>
      </c>
      <c r="L34" s="16">
        <v>34597122.856519997</v>
      </c>
      <c r="M34" s="159">
        <v>11599016.802210001</v>
      </c>
      <c r="N34" s="16">
        <v>33.525957780689012</v>
      </c>
      <c r="O34" s="16">
        <v>2402070.27</v>
      </c>
      <c r="P34" s="159">
        <v>782687.86091999989</v>
      </c>
      <c r="Q34" s="16">
        <v>32.5838869368297</v>
      </c>
      <c r="R34" s="182"/>
      <c r="S34" s="182"/>
      <c r="T34" s="182"/>
      <c r="U34" s="182"/>
      <c r="V34" s="182"/>
      <c r="W34" s="182"/>
      <c r="X34" s="16">
        <v>4143823.85512</v>
      </c>
      <c r="Y34" s="159">
        <v>2579461.5858899998</v>
      </c>
      <c r="Z34" s="16">
        <v>62.248340568407237</v>
      </c>
      <c r="AA34" s="16">
        <v>50595.239000000001</v>
      </c>
      <c r="AB34" s="159">
        <v>0</v>
      </c>
      <c r="AC34" s="16">
        <v>0</v>
      </c>
      <c r="AD34" s="16"/>
      <c r="AE34" s="16"/>
      <c r="AF34" s="16"/>
      <c r="AG34" s="16">
        <v>3899609.6347200004</v>
      </c>
      <c r="AH34" s="159">
        <v>2528461.5858899998</v>
      </c>
      <c r="AI34" s="16">
        <v>64.838838312890474</v>
      </c>
      <c r="AJ34" s="16">
        <v>193618.98139999999</v>
      </c>
      <c r="AK34" s="159">
        <v>51000</v>
      </c>
      <c r="AL34" s="16">
        <v>26.340392678049696</v>
      </c>
      <c r="AM34" s="16"/>
      <c r="AN34" s="159"/>
      <c r="AO34" s="16"/>
      <c r="AP34" s="9"/>
    </row>
    <row r="35" spans="1:42" ht="16.5" customHeight="1" x14ac:dyDescent="0.2">
      <c r="A35" s="166"/>
      <c r="B35" s="168" t="s">
        <v>33</v>
      </c>
      <c r="C35" s="16">
        <v>1919013.9098399999</v>
      </c>
      <c r="D35" s="159">
        <v>1903104.00884</v>
      </c>
      <c r="E35" s="16">
        <v>99.170933523805132</v>
      </c>
      <c r="F35" s="16">
        <v>179738.77374999999</v>
      </c>
      <c r="G35" s="159">
        <v>173704.06275000001</v>
      </c>
      <c r="H35" s="16">
        <v>96.642510197385846</v>
      </c>
      <c r="I35" s="16">
        <v>5569.3</v>
      </c>
      <c r="J35" s="159">
        <v>0</v>
      </c>
      <c r="K35" s="16">
        <v>0</v>
      </c>
      <c r="L35" s="16">
        <v>174169.47375</v>
      </c>
      <c r="M35" s="159">
        <v>173704.06275000001</v>
      </c>
      <c r="N35" s="16">
        <v>99.732782680007375</v>
      </c>
      <c r="O35" s="16"/>
      <c r="P35" s="159"/>
      <c r="Q35" s="16"/>
      <c r="R35" s="182"/>
      <c r="S35" s="182"/>
      <c r="T35" s="182"/>
      <c r="U35" s="182"/>
      <c r="V35" s="182"/>
      <c r="W35" s="182"/>
      <c r="X35" s="16">
        <v>1739275.1360899999</v>
      </c>
      <c r="Y35" s="159">
        <v>1729399.94609</v>
      </c>
      <c r="Z35" s="16">
        <v>99.432223815824798</v>
      </c>
      <c r="AA35" s="16"/>
      <c r="AB35" s="159"/>
      <c r="AC35" s="16"/>
      <c r="AD35" s="16"/>
      <c r="AE35" s="16"/>
      <c r="AF35" s="16"/>
      <c r="AG35" s="16">
        <v>1739275.1360899999</v>
      </c>
      <c r="AH35" s="159">
        <v>1729399.94609</v>
      </c>
      <c r="AI35" s="16">
        <v>99.432223815824798</v>
      </c>
      <c r="AJ35" s="16"/>
      <c r="AK35" s="159"/>
      <c r="AL35" s="16"/>
      <c r="AM35" s="16"/>
      <c r="AN35" s="159"/>
      <c r="AO35" s="16"/>
      <c r="AP35" s="9"/>
    </row>
    <row r="36" spans="1:42" ht="16.5" customHeight="1" x14ac:dyDescent="0.2">
      <c r="A36" s="166"/>
      <c r="B36" s="168" t="s">
        <v>34</v>
      </c>
      <c r="C36" s="16">
        <v>2804567.1221799999</v>
      </c>
      <c r="D36" s="159">
        <v>1268333.9547599999</v>
      </c>
      <c r="E36" s="16">
        <v>45.223875896188908</v>
      </c>
      <c r="F36" s="16">
        <v>2802567.1221799999</v>
      </c>
      <c r="G36" s="159">
        <v>1268009.2681799999</v>
      </c>
      <c r="H36" s="16">
        <v>45.244563748170584</v>
      </c>
      <c r="I36" s="16"/>
      <c r="J36" s="159"/>
      <c r="K36" s="16"/>
      <c r="L36" s="16">
        <v>2802567.1221799999</v>
      </c>
      <c r="M36" s="159">
        <v>1268009.2681799999</v>
      </c>
      <c r="N36" s="16">
        <v>45.244563748170584</v>
      </c>
      <c r="O36" s="16"/>
      <c r="P36" s="159"/>
      <c r="Q36" s="16"/>
      <c r="R36" s="182"/>
      <c r="S36" s="182"/>
      <c r="T36" s="182"/>
      <c r="U36" s="182"/>
      <c r="V36" s="182"/>
      <c r="W36" s="182"/>
      <c r="X36" s="16">
        <v>2000</v>
      </c>
      <c r="Y36" s="159">
        <v>324.68657999999999</v>
      </c>
      <c r="Z36" s="16">
        <v>16.234328999999999</v>
      </c>
      <c r="AA36" s="16"/>
      <c r="AB36" s="159"/>
      <c r="AC36" s="16"/>
      <c r="AD36" s="16"/>
      <c r="AE36" s="16"/>
      <c r="AF36" s="16"/>
      <c r="AG36" s="16">
        <v>2000</v>
      </c>
      <c r="AH36" s="159">
        <v>324.68657999999999</v>
      </c>
      <c r="AI36" s="16">
        <v>16.234328999999999</v>
      </c>
      <c r="AJ36" s="16"/>
      <c r="AK36" s="159"/>
      <c r="AL36" s="16"/>
      <c r="AM36" s="16"/>
      <c r="AN36" s="159"/>
      <c r="AO36" s="16"/>
      <c r="AP36" s="9"/>
    </row>
    <row r="37" spans="1:42" ht="16.5" customHeight="1" x14ac:dyDescent="0.2">
      <c r="A37" s="166"/>
      <c r="B37" s="168" t="s">
        <v>35</v>
      </c>
      <c r="C37" s="16">
        <v>1406638.47856</v>
      </c>
      <c r="D37" s="159">
        <v>273287.39036999998</v>
      </c>
      <c r="E37" s="16">
        <v>19.428402857980181</v>
      </c>
      <c r="F37" s="16">
        <v>1406088.47856</v>
      </c>
      <c r="G37" s="159">
        <v>273287.39036999998</v>
      </c>
      <c r="H37" s="16">
        <v>19.436002395089563</v>
      </c>
      <c r="I37" s="16"/>
      <c r="J37" s="159"/>
      <c r="K37" s="16"/>
      <c r="L37" s="16">
        <v>1406088.47856</v>
      </c>
      <c r="M37" s="159">
        <v>273287.39036999998</v>
      </c>
      <c r="N37" s="16">
        <v>19.436002395089563</v>
      </c>
      <c r="O37" s="16"/>
      <c r="P37" s="159"/>
      <c r="Q37" s="16"/>
      <c r="R37" s="182"/>
      <c r="S37" s="182"/>
      <c r="T37" s="182"/>
      <c r="U37" s="182"/>
      <c r="V37" s="182"/>
      <c r="W37" s="182"/>
      <c r="X37" s="16">
        <v>550</v>
      </c>
      <c r="Y37" s="159">
        <v>0</v>
      </c>
      <c r="Z37" s="16">
        <v>0</v>
      </c>
      <c r="AA37" s="16"/>
      <c r="AB37" s="159"/>
      <c r="AC37" s="16"/>
      <c r="AD37" s="16"/>
      <c r="AE37" s="16"/>
      <c r="AF37" s="16"/>
      <c r="AG37" s="16">
        <v>550</v>
      </c>
      <c r="AH37" s="159">
        <v>0</v>
      </c>
      <c r="AI37" s="16">
        <v>0</v>
      </c>
      <c r="AJ37" s="16"/>
      <c r="AK37" s="159"/>
      <c r="AL37" s="16"/>
      <c r="AM37" s="16"/>
      <c r="AN37" s="159"/>
      <c r="AO37" s="16"/>
      <c r="AP37" s="9"/>
    </row>
    <row r="38" spans="1:42" ht="16.5" customHeight="1" x14ac:dyDescent="0.2">
      <c r="A38" s="166"/>
      <c r="B38" s="168" t="s">
        <v>36</v>
      </c>
      <c r="C38" s="16">
        <v>1957846.17906</v>
      </c>
      <c r="D38" s="159">
        <v>1049527.4460100001</v>
      </c>
      <c r="E38" s="16">
        <v>53.606225924954877</v>
      </c>
      <c r="F38" s="16">
        <v>1954192.25826</v>
      </c>
      <c r="G38" s="159">
        <v>1049527.4460100001</v>
      </c>
      <c r="H38" s="16">
        <v>53.706458081278676</v>
      </c>
      <c r="I38" s="16"/>
      <c r="J38" s="159"/>
      <c r="K38" s="16"/>
      <c r="L38" s="16">
        <v>1954192.25826</v>
      </c>
      <c r="M38" s="159">
        <v>1049527.4460100001</v>
      </c>
      <c r="N38" s="16">
        <v>53.706458081278676</v>
      </c>
      <c r="O38" s="16"/>
      <c r="P38" s="159"/>
      <c r="Q38" s="16"/>
      <c r="R38" s="182"/>
      <c r="S38" s="182"/>
      <c r="T38" s="182"/>
      <c r="U38" s="182"/>
      <c r="V38" s="182"/>
      <c r="W38" s="182"/>
      <c r="X38" s="16">
        <v>3653.9208000000003</v>
      </c>
      <c r="Y38" s="159">
        <v>0</v>
      </c>
      <c r="Z38" s="16">
        <v>0</v>
      </c>
      <c r="AA38" s="16"/>
      <c r="AB38" s="159"/>
      <c r="AC38" s="16"/>
      <c r="AD38" s="16"/>
      <c r="AE38" s="16"/>
      <c r="AF38" s="16"/>
      <c r="AG38" s="16">
        <v>3653.9208000000003</v>
      </c>
      <c r="AH38" s="159">
        <v>0</v>
      </c>
      <c r="AI38" s="16">
        <v>0</v>
      </c>
      <c r="AJ38" s="16"/>
      <c r="AK38" s="159"/>
      <c r="AL38" s="16"/>
      <c r="AM38" s="16"/>
      <c r="AN38" s="159"/>
      <c r="AO38" s="16"/>
      <c r="AP38" s="9"/>
    </row>
    <row r="39" spans="1:42" ht="16.5" customHeight="1" x14ac:dyDescent="0.2">
      <c r="A39" s="166"/>
      <c r="B39" s="168" t="s">
        <v>37</v>
      </c>
      <c r="C39" s="16">
        <v>3082974.1404400002</v>
      </c>
      <c r="D39" s="159">
        <v>1510964.2781799999</v>
      </c>
      <c r="E39" s="16">
        <v>49.009956274377181</v>
      </c>
      <c r="F39" s="16">
        <v>1488837.4980000001</v>
      </c>
      <c r="G39" s="159">
        <v>759684.49295999995</v>
      </c>
      <c r="H39" s="16">
        <v>51.0253465526296</v>
      </c>
      <c r="I39" s="16"/>
      <c r="J39" s="159"/>
      <c r="K39" s="16"/>
      <c r="L39" s="16">
        <v>179388.13</v>
      </c>
      <c r="M39" s="159">
        <v>0</v>
      </c>
      <c r="N39" s="16">
        <v>0</v>
      </c>
      <c r="O39" s="16">
        <v>1309449.368</v>
      </c>
      <c r="P39" s="159">
        <v>759684.49295999995</v>
      </c>
      <c r="Q39" s="16">
        <v>58.015568339256319</v>
      </c>
      <c r="R39" s="182"/>
      <c r="S39" s="182"/>
      <c r="T39" s="182"/>
      <c r="U39" s="182"/>
      <c r="V39" s="182"/>
      <c r="W39" s="182"/>
      <c r="X39" s="16">
        <v>1594136.6424400001</v>
      </c>
      <c r="Y39" s="159">
        <v>751279.78521999996</v>
      </c>
      <c r="Z39" s="16">
        <v>47.127690639497771</v>
      </c>
      <c r="AA39" s="16"/>
      <c r="AB39" s="159"/>
      <c r="AC39" s="16"/>
      <c r="AD39" s="16"/>
      <c r="AE39" s="16"/>
      <c r="AF39" s="16"/>
      <c r="AG39" s="16">
        <v>1588264.3924400001</v>
      </c>
      <c r="AH39" s="159">
        <v>751279.78521999996</v>
      </c>
      <c r="AI39" s="16">
        <v>47.301934665036008</v>
      </c>
      <c r="AJ39" s="16">
        <v>5872.25</v>
      </c>
      <c r="AK39" s="159">
        <v>0</v>
      </c>
      <c r="AL39" s="16">
        <v>0</v>
      </c>
      <c r="AM39" s="16"/>
      <c r="AN39" s="159"/>
      <c r="AO39" s="16"/>
      <c r="AP39" s="9"/>
    </row>
    <row r="40" spans="1:42" ht="16.5" customHeight="1" x14ac:dyDescent="0.2">
      <c r="A40" s="166"/>
      <c r="B40" s="168" t="s">
        <v>38</v>
      </c>
      <c r="C40" s="16">
        <v>2012378.1082899999</v>
      </c>
      <c r="D40" s="159">
        <v>253603.37371000001</v>
      </c>
      <c r="E40" s="16">
        <v>12.602173153508273</v>
      </c>
      <c r="F40" s="16">
        <v>1409115.7838999999</v>
      </c>
      <c r="G40" s="159">
        <v>206146.20571000001</v>
      </c>
      <c r="H40" s="16">
        <v>14.629472472407526</v>
      </c>
      <c r="I40" s="16">
        <v>13512.107400000001</v>
      </c>
      <c r="J40" s="159">
        <v>8700</v>
      </c>
      <c r="K40" s="16">
        <v>64.386699590620481</v>
      </c>
      <c r="L40" s="16">
        <v>1330755.0194999999</v>
      </c>
      <c r="M40" s="159">
        <v>197446.20571000001</v>
      </c>
      <c r="N40" s="16">
        <v>14.837156562759823</v>
      </c>
      <c r="O40" s="16">
        <v>64848.656999999999</v>
      </c>
      <c r="P40" s="159">
        <v>0</v>
      </c>
      <c r="Q40" s="16">
        <v>0</v>
      </c>
      <c r="R40" s="182"/>
      <c r="S40" s="182"/>
      <c r="T40" s="182"/>
      <c r="U40" s="182"/>
      <c r="V40" s="182"/>
      <c r="W40" s="182"/>
      <c r="X40" s="16">
        <v>603262.32438999997</v>
      </c>
      <c r="Y40" s="159">
        <v>47457.167999999998</v>
      </c>
      <c r="Z40" s="16">
        <v>7.8667548231173239</v>
      </c>
      <c r="AA40" s="16">
        <v>50595.239000000001</v>
      </c>
      <c r="AB40" s="159">
        <v>0</v>
      </c>
      <c r="AC40" s="16">
        <v>0</v>
      </c>
      <c r="AD40" s="16"/>
      <c r="AE40" s="16"/>
      <c r="AF40" s="16"/>
      <c r="AG40" s="16">
        <v>552667.08539000002</v>
      </c>
      <c r="AH40" s="159">
        <v>47457.167999999998</v>
      </c>
      <c r="AI40" s="16">
        <v>8.5869358343478961</v>
      </c>
      <c r="AJ40" s="16"/>
      <c r="AK40" s="159"/>
      <c r="AL40" s="16"/>
      <c r="AM40" s="16"/>
      <c r="AN40" s="159"/>
      <c r="AO40" s="16"/>
      <c r="AP40" s="9"/>
    </row>
    <row r="41" spans="1:42" ht="16.5" customHeight="1" x14ac:dyDescent="0.2">
      <c r="A41" s="166"/>
      <c r="B41" s="168" t="s">
        <v>39</v>
      </c>
      <c r="C41" s="16">
        <v>2170612.5601599999</v>
      </c>
      <c r="D41" s="159">
        <v>251855.54433</v>
      </c>
      <c r="E41" s="16">
        <v>11.602970928696518</v>
      </c>
      <c r="F41" s="16">
        <v>2157413.4601599998</v>
      </c>
      <c r="G41" s="159">
        <v>251855.54433</v>
      </c>
      <c r="H41" s="16">
        <v>11.67395814390264</v>
      </c>
      <c r="I41" s="16"/>
      <c r="J41" s="159"/>
      <c r="K41" s="16"/>
      <c r="L41" s="16">
        <v>2157413.4601599998</v>
      </c>
      <c r="M41" s="159">
        <v>251855.54433</v>
      </c>
      <c r="N41" s="16">
        <v>11.67395814390264</v>
      </c>
      <c r="O41" s="16"/>
      <c r="P41" s="159"/>
      <c r="Q41" s="16"/>
      <c r="R41" s="182"/>
      <c r="S41" s="182"/>
      <c r="T41" s="182"/>
      <c r="U41" s="182"/>
      <c r="V41" s="182"/>
      <c r="W41" s="182"/>
      <c r="X41" s="16">
        <v>13199.1</v>
      </c>
      <c r="Y41" s="159">
        <v>0</v>
      </c>
      <c r="Z41" s="16">
        <v>0</v>
      </c>
      <c r="AA41" s="16"/>
      <c r="AB41" s="159"/>
      <c r="AC41" s="16"/>
      <c r="AD41" s="16"/>
      <c r="AE41" s="16"/>
      <c r="AF41" s="16"/>
      <c r="AG41" s="16">
        <v>13199.1</v>
      </c>
      <c r="AH41" s="159">
        <v>0</v>
      </c>
      <c r="AI41" s="16">
        <v>0</v>
      </c>
      <c r="AJ41" s="16"/>
      <c r="AK41" s="159"/>
      <c r="AL41" s="16"/>
      <c r="AM41" s="16"/>
      <c r="AN41" s="159"/>
      <c r="AO41" s="16"/>
      <c r="AP41" s="9"/>
    </row>
    <row r="42" spans="1:42" ht="16.5" customHeight="1" x14ac:dyDescent="0.2">
      <c r="A42" s="166"/>
      <c r="B42" s="168" t="s">
        <v>40</v>
      </c>
      <c r="C42" s="16">
        <v>889930.23139999993</v>
      </c>
      <c r="D42" s="159">
        <v>310715.41697999998</v>
      </c>
      <c r="E42" s="16">
        <v>34.914581617392173</v>
      </c>
      <c r="F42" s="16">
        <v>702183.5</v>
      </c>
      <c r="G42" s="159">
        <v>259715.41698000001</v>
      </c>
      <c r="H42" s="16">
        <v>36.986829935479832</v>
      </c>
      <c r="I42" s="16"/>
      <c r="J42" s="159"/>
      <c r="K42" s="16"/>
      <c r="L42" s="16">
        <v>702183.5</v>
      </c>
      <c r="M42" s="159">
        <v>259715.41698000001</v>
      </c>
      <c r="N42" s="16">
        <v>36.986829935479832</v>
      </c>
      <c r="O42" s="16"/>
      <c r="P42" s="159"/>
      <c r="Q42" s="16"/>
      <c r="R42" s="182"/>
      <c r="S42" s="182"/>
      <c r="T42" s="182"/>
      <c r="U42" s="182"/>
      <c r="V42" s="182"/>
      <c r="W42" s="182"/>
      <c r="X42" s="16">
        <v>187746.73139999999</v>
      </c>
      <c r="Y42" s="159">
        <v>51000</v>
      </c>
      <c r="Z42" s="16">
        <v>27.164254535725036</v>
      </c>
      <c r="AA42" s="16"/>
      <c r="AB42" s="159"/>
      <c r="AC42" s="16"/>
      <c r="AD42" s="16"/>
      <c r="AE42" s="16"/>
      <c r="AF42" s="16"/>
      <c r="AG42" s="16"/>
      <c r="AH42" s="159"/>
      <c r="AI42" s="16"/>
      <c r="AJ42" s="16">
        <v>187746.73139999999</v>
      </c>
      <c r="AK42" s="159">
        <v>51000</v>
      </c>
      <c r="AL42" s="16">
        <v>27.164254535725036</v>
      </c>
      <c r="AM42" s="16"/>
      <c r="AN42" s="159"/>
      <c r="AO42" s="16"/>
      <c r="AP42" s="9"/>
    </row>
    <row r="43" spans="1:42" ht="16.5" customHeight="1" x14ac:dyDescent="0.2">
      <c r="A43" s="166"/>
      <c r="B43" s="168" t="s">
        <v>41</v>
      </c>
      <c r="C43" s="16">
        <v>1058996.05911</v>
      </c>
      <c r="D43" s="159">
        <v>220837.60128</v>
      </c>
      <c r="E43" s="16">
        <v>20.853486599902553</v>
      </c>
      <c r="F43" s="16">
        <v>1058996.05911</v>
      </c>
      <c r="G43" s="159">
        <v>220837.60128</v>
      </c>
      <c r="H43" s="16">
        <v>20.853486599902553</v>
      </c>
      <c r="I43" s="16"/>
      <c r="J43" s="159"/>
      <c r="K43" s="16"/>
      <c r="L43" s="16">
        <v>981681.61410999997</v>
      </c>
      <c r="M43" s="159">
        <v>197834.23332</v>
      </c>
      <c r="N43" s="16">
        <v>20.15258618237014</v>
      </c>
      <c r="O43" s="16">
        <v>77314.445000000007</v>
      </c>
      <c r="P43" s="159">
        <v>23003.36796</v>
      </c>
      <c r="Q43" s="16">
        <v>29.753001473398662</v>
      </c>
      <c r="R43" s="182"/>
      <c r="S43" s="182"/>
      <c r="T43" s="182"/>
      <c r="U43" s="182"/>
      <c r="V43" s="182"/>
      <c r="W43" s="182"/>
      <c r="X43" s="16"/>
      <c r="Y43" s="159"/>
      <c r="Z43" s="16"/>
      <c r="AA43" s="16"/>
      <c r="AB43" s="159"/>
      <c r="AC43" s="16"/>
      <c r="AD43" s="16"/>
      <c r="AE43" s="16"/>
      <c r="AF43" s="16"/>
      <c r="AG43" s="16"/>
      <c r="AH43" s="159"/>
      <c r="AI43" s="16"/>
      <c r="AJ43" s="16"/>
      <c r="AK43" s="159"/>
      <c r="AL43" s="16"/>
      <c r="AM43" s="16"/>
      <c r="AN43" s="159"/>
      <c r="AO43" s="16"/>
      <c r="AP43" s="9"/>
    </row>
    <row r="44" spans="1:42" ht="16.5" customHeight="1" x14ac:dyDescent="0.2">
      <c r="A44" s="166"/>
      <c r="B44" s="168" t="s">
        <v>42</v>
      </c>
      <c r="C44" s="16">
        <v>28428144.900000002</v>
      </c>
      <c r="D44" s="159">
        <v>11121461.28021</v>
      </c>
      <c r="E44" s="16">
        <v>39.121305028278499</v>
      </c>
      <c r="F44" s="16">
        <v>28428144.900000002</v>
      </c>
      <c r="G44" s="159">
        <v>11121461.28021</v>
      </c>
      <c r="H44" s="16">
        <v>39.121305028278499</v>
      </c>
      <c r="I44" s="16">
        <v>5213364.5999999996</v>
      </c>
      <c r="J44" s="159">
        <v>3452977.2969999998</v>
      </c>
      <c r="K44" s="16">
        <v>66.233182636027408</v>
      </c>
      <c r="L44" s="16">
        <v>22264322.5</v>
      </c>
      <c r="M44" s="159">
        <v>7668483.9832100002</v>
      </c>
      <c r="N44" s="16">
        <v>34.442925371791574</v>
      </c>
      <c r="O44" s="16">
        <v>950457.8</v>
      </c>
      <c r="P44" s="159">
        <v>0</v>
      </c>
      <c r="Q44" s="16">
        <v>0</v>
      </c>
      <c r="R44" s="182"/>
      <c r="S44" s="182"/>
      <c r="T44" s="182"/>
      <c r="U44" s="182"/>
      <c r="V44" s="182"/>
      <c r="W44" s="182"/>
      <c r="X44" s="16"/>
      <c r="Y44" s="159"/>
      <c r="Z44" s="16"/>
      <c r="AA44" s="16"/>
      <c r="AB44" s="159"/>
      <c r="AC44" s="16"/>
      <c r="AD44" s="16"/>
      <c r="AE44" s="16"/>
      <c r="AF44" s="16"/>
      <c r="AG44" s="16"/>
      <c r="AH44" s="159"/>
      <c r="AI44" s="16"/>
      <c r="AJ44" s="16"/>
      <c r="AK44" s="159"/>
      <c r="AL44" s="16"/>
      <c r="AM44" s="16"/>
      <c r="AN44" s="159"/>
      <c r="AO44" s="16"/>
      <c r="AP44" s="9"/>
    </row>
    <row r="45" spans="1:42" ht="16.5" customHeight="1" x14ac:dyDescent="0.2">
      <c r="A45" s="166"/>
      <c r="B45" s="168" t="s">
        <v>43</v>
      </c>
      <c r="C45" s="16">
        <v>644361.30000000005</v>
      </c>
      <c r="D45" s="159">
        <v>259153.25135000001</v>
      </c>
      <c r="E45" s="16">
        <v>40.218624450288992</v>
      </c>
      <c r="F45" s="16">
        <v>644361.30000000005</v>
      </c>
      <c r="G45" s="159">
        <v>259153.25135000001</v>
      </c>
      <c r="H45" s="16">
        <v>40.218624450288992</v>
      </c>
      <c r="I45" s="16"/>
      <c r="J45" s="159"/>
      <c r="K45" s="16"/>
      <c r="L45" s="16">
        <v>644361.30000000005</v>
      </c>
      <c r="M45" s="159">
        <v>259153.25135000001</v>
      </c>
      <c r="N45" s="16">
        <v>40.218624450288992</v>
      </c>
      <c r="O45" s="16"/>
      <c r="P45" s="159"/>
      <c r="Q45" s="16"/>
      <c r="R45" s="182"/>
      <c r="S45" s="182"/>
      <c r="T45" s="182"/>
      <c r="U45" s="182"/>
      <c r="V45" s="182"/>
      <c r="W45" s="182"/>
      <c r="X45" s="16"/>
      <c r="Y45" s="159"/>
      <c r="Z45" s="16"/>
      <c r="AA45" s="16"/>
      <c r="AB45" s="159"/>
      <c r="AC45" s="16"/>
      <c r="AD45" s="16"/>
      <c r="AE45" s="16"/>
      <c r="AF45" s="16"/>
      <c r="AG45" s="16"/>
      <c r="AH45" s="159"/>
      <c r="AI45" s="16"/>
      <c r="AJ45" s="16"/>
      <c r="AK45" s="159"/>
      <c r="AL45" s="16"/>
      <c r="AM45" s="16"/>
      <c r="AN45" s="159"/>
      <c r="AO45" s="16"/>
      <c r="AP45" s="9"/>
    </row>
    <row r="46" spans="1:42" ht="16.5" customHeight="1" x14ac:dyDescent="0.2">
      <c r="A46" s="165"/>
      <c r="B46" s="168" t="s">
        <v>44</v>
      </c>
      <c r="C46" s="16">
        <v>52177036.726600006</v>
      </c>
      <c r="D46" s="159">
        <v>17425870.323879998</v>
      </c>
      <c r="E46" s="16">
        <v>33.397585254197153</v>
      </c>
      <c r="F46" s="16">
        <v>51398654.436299995</v>
      </c>
      <c r="G46" s="159">
        <v>16940109.019959997</v>
      </c>
      <c r="H46" s="16">
        <v>32.958273335646204</v>
      </c>
      <c r="I46" s="16">
        <v>4247000</v>
      </c>
      <c r="J46" s="159">
        <v>0</v>
      </c>
      <c r="K46" s="16">
        <v>0</v>
      </c>
      <c r="L46" s="16">
        <v>45821518.536300004</v>
      </c>
      <c r="M46" s="159">
        <v>16742345.241520001</v>
      </c>
      <c r="N46" s="16">
        <v>36.538171968824308</v>
      </c>
      <c r="O46" s="16">
        <v>1330135.8999999999</v>
      </c>
      <c r="P46" s="159">
        <v>197763.77843999999</v>
      </c>
      <c r="Q46" s="16">
        <v>14.86793781297084</v>
      </c>
      <c r="R46" s="182"/>
      <c r="S46" s="182"/>
      <c r="T46" s="182"/>
      <c r="U46" s="182"/>
      <c r="V46" s="182"/>
      <c r="W46" s="182"/>
      <c r="X46" s="16">
        <v>778382.29029999999</v>
      </c>
      <c r="Y46" s="159">
        <v>485761.30392000003</v>
      </c>
      <c r="Z46" s="16">
        <v>62.406520545679491</v>
      </c>
      <c r="AA46" s="16"/>
      <c r="AB46" s="159"/>
      <c r="AC46" s="16"/>
      <c r="AD46" s="16"/>
      <c r="AE46" s="16"/>
      <c r="AF46" s="16"/>
      <c r="AG46" s="16">
        <v>768096.99508000002</v>
      </c>
      <c r="AH46" s="159">
        <v>482177.76667000004</v>
      </c>
      <c r="AI46" s="16">
        <v>62.775635077153183</v>
      </c>
      <c r="AJ46" s="16">
        <v>10285.29522</v>
      </c>
      <c r="AK46" s="159">
        <v>3583.5372499999999</v>
      </c>
      <c r="AL46" s="16">
        <v>34.841365010425044</v>
      </c>
      <c r="AM46" s="16"/>
      <c r="AN46" s="159"/>
      <c r="AO46" s="16"/>
      <c r="AP46" s="9"/>
    </row>
    <row r="47" spans="1:42" ht="16.5" customHeight="1" x14ac:dyDescent="0.2">
      <c r="A47" s="166"/>
      <c r="B47" s="168" t="s">
        <v>45</v>
      </c>
      <c r="C47" s="16">
        <v>380189.01500000001</v>
      </c>
      <c r="D47" s="159">
        <v>43763.668259999999</v>
      </c>
      <c r="E47" s="16">
        <v>11.511029128498096</v>
      </c>
      <c r="F47" s="16">
        <v>290732.89199999999</v>
      </c>
      <c r="G47" s="159">
        <v>91.824529999999996</v>
      </c>
      <c r="H47" s="16">
        <v>3.1583811989184904E-2</v>
      </c>
      <c r="I47" s="16"/>
      <c r="J47" s="159"/>
      <c r="K47" s="16"/>
      <c r="L47" s="16">
        <v>290732.89199999999</v>
      </c>
      <c r="M47" s="159">
        <v>91.824529999999996</v>
      </c>
      <c r="N47" s="16">
        <v>3.1583811989184904E-2</v>
      </c>
      <c r="O47" s="16"/>
      <c r="P47" s="159"/>
      <c r="Q47" s="16"/>
      <c r="R47" s="182"/>
      <c r="S47" s="182"/>
      <c r="T47" s="182"/>
      <c r="U47" s="182"/>
      <c r="V47" s="182"/>
      <c r="W47" s="182"/>
      <c r="X47" s="16">
        <v>89456.123000000007</v>
      </c>
      <c r="Y47" s="159">
        <v>43671.843730000001</v>
      </c>
      <c r="Z47" s="16">
        <v>48.819289575069106</v>
      </c>
      <c r="AA47" s="16"/>
      <c r="AB47" s="159"/>
      <c r="AC47" s="16"/>
      <c r="AD47" s="16"/>
      <c r="AE47" s="16"/>
      <c r="AF47" s="16"/>
      <c r="AG47" s="16">
        <v>89456.123000000007</v>
      </c>
      <c r="AH47" s="159">
        <v>43671.843730000001</v>
      </c>
      <c r="AI47" s="16">
        <v>48.819289575069106</v>
      </c>
      <c r="AJ47" s="16"/>
      <c r="AK47" s="159"/>
      <c r="AL47" s="16"/>
      <c r="AM47" s="16"/>
      <c r="AN47" s="159"/>
      <c r="AO47" s="16"/>
      <c r="AP47" s="9"/>
    </row>
    <row r="48" spans="1:42" ht="16.5" customHeight="1" x14ac:dyDescent="0.2">
      <c r="A48" s="166"/>
      <c r="B48" s="168" t="s">
        <v>46</v>
      </c>
      <c r="C48" s="16">
        <v>30553584.78427</v>
      </c>
      <c r="D48" s="159">
        <v>8309425.3750899993</v>
      </c>
      <c r="E48" s="16">
        <v>27.196237147818959</v>
      </c>
      <c r="F48" s="16">
        <v>30311074.470869999</v>
      </c>
      <c r="G48" s="159">
        <v>8246508.0838499991</v>
      </c>
      <c r="H48" s="16">
        <v>27.206254571328977</v>
      </c>
      <c r="I48" s="16">
        <v>4247000</v>
      </c>
      <c r="J48" s="159">
        <v>0</v>
      </c>
      <c r="K48" s="16">
        <v>0</v>
      </c>
      <c r="L48" s="16">
        <v>24733938.570870001</v>
      </c>
      <c r="M48" s="159">
        <v>8048744.3054099996</v>
      </c>
      <c r="N48" s="16">
        <v>32.541296576556064</v>
      </c>
      <c r="O48" s="16">
        <v>1330135.8999999999</v>
      </c>
      <c r="P48" s="159">
        <v>197763.77843999999</v>
      </c>
      <c r="Q48" s="16">
        <v>14.86793781297084</v>
      </c>
      <c r="R48" s="182"/>
      <c r="S48" s="182"/>
      <c r="T48" s="182"/>
      <c r="U48" s="182"/>
      <c r="V48" s="182"/>
      <c r="W48" s="182"/>
      <c r="X48" s="16">
        <v>242510.31340000001</v>
      </c>
      <c r="Y48" s="159">
        <v>62917.291239999999</v>
      </c>
      <c r="Z48" s="16">
        <v>25.94417134591027</v>
      </c>
      <c r="AA48" s="16"/>
      <c r="AB48" s="159"/>
      <c r="AC48" s="16"/>
      <c r="AD48" s="16"/>
      <c r="AE48" s="16"/>
      <c r="AF48" s="16"/>
      <c r="AG48" s="16">
        <v>232225.01818000001</v>
      </c>
      <c r="AH48" s="159">
        <v>59333.753989999997</v>
      </c>
      <c r="AI48" s="16">
        <v>25.550112754866827</v>
      </c>
      <c r="AJ48" s="16">
        <v>10285.29522</v>
      </c>
      <c r="AK48" s="159">
        <v>3583.5372499999999</v>
      </c>
      <c r="AL48" s="16">
        <v>34.841365010425044</v>
      </c>
      <c r="AM48" s="16"/>
      <c r="AN48" s="159"/>
      <c r="AO48" s="16"/>
      <c r="AP48" s="9"/>
    </row>
    <row r="49" spans="1:42" ht="16.5" customHeight="1" x14ac:dyDescent="0.2">
      <c r="A49" s="166"/>
      <c r="B49" s="168" t="s">
        <v>47</v>
      </c>
      <c r="C49" s="16">
        <v>1437882.6028199999</v>
      </c>
      <c r="D49" s="159">
        <v>430221.72892999998</v>
      </c>
      <c r="E49" s="16">
        <v>29.92050450337474</v>
      </c>
      <c r="F49" s="16">
        <v>1437882.6028199999</v>
      </c>
      <c r="G49" s="159">
        <v>430221.72892999998</v>
      </c>
      <c r="H49" s="16">
        <v>29.92050450337474</v>
      </c>
      <c r="I49" s="16"/>
      <c r="J49" s="159"/>
      <c r="K49" s="16"/>
      <c r="L49" s="16">
        <v>1437882.6028199999</v>
      </c>
      <c r="M49" s="159">
        <v>430221.72892999998</v>
      </c>
      <c r="N49" s="16">
        <v>29.92050450337474</v>
      </c>
      <c r="O49" s="16"/>
      <c r="P49" s="159"/>
      <c r="Q49" s="16"/>
      <c r="R49" s="182"/>
      <c r="S49" s="182"/>
      <c r="T49" s="182"/>
      <c r="U49" s="182"/>
      <c r="V49" s="182"/>
      <c r="W49" s="182"/>
      <c r="X49" s="16"/>
      <c r="Y49" s="159"/>
      <c r="Z49" s="16"/>
      <c r="AA49" s="16"/>
      <c r="AB49" s="159"/>
      <c r="AC49" s="16"/>
      <c r="AD49" s="16"/>
      <c r="AE49" s="16"/>
      <c r="AF49" s="16"/>
      <c r="AG49" s="16"/>
      <c r="AH49" s="159"/>
      <c r="AI49" s="16"/>
      <c r="AJ49" s="16"/>
      <c r="AK49" s="159"/>
      <c r="AL49" s="16"/>
      <c r="AM49" s="16"/>
      <c r="AN49" s="159"/>
      <c r="AO49" s="16"/>
      <c r="AP49" s="9"/>
    </row>
    <row r="50" spans="1:42" ht="16.5" customHeight="1" x14ac:dyDescent="0.2">
      <c r="A50" s="166"/>
      <c r="B50" s="168" t="s">
        <v>48</v>
      </c>
      <c r="C50" s="16">
        <v>2926465.9515800001</v>
      </c>
      <c r="D50" s="159">
        <v>1796730.9530400001</v>
      </c>
      <c r="E50" s="16">
        <v>61.395928835937561</v>
      </c>
      <c r="F50" s="16">
        <v>2926465.9515800001</v>
      </c>
      <c r="G50" s="159">
        <v>1796730.9530400001</v>
      </c>
      <c r="H50" s="16">
        <v>61.395928835937561</v>
      </c>
      <c r="I50" s="16"/>
      <c r="J50" s="159"/>
      <c r="K50" s="16"/>
      <c r="L50" s="16">
        <v>2926465.9515800001</v>
      </c>
      <c r="M50" s="159">
        <v>1796730.9530400001</v>
      </c>
      <c r="N50" s="16">
        <v>61.395928835937561</v>
      </c>
      <c r="O50" s="16"/>
      <c r="P50" s="159"/>
      <c r="Q50" s="16"/>
      <c r="R50" s="182"/>
      <c r="S50" s="182"/>
      <c r="T50" s="182"/>
      <c r="U50" s="182"/>
      <c r="V50" s="182"/>
      <c r="W50" s="182"/>
      <c r="X50" s="16"/>
      <c r="Y50" s="159"/>
      <c r="Z50" s="16"/>
      <c r="AA50" s="16"/>
      <c r="AB50" s="159"/>
      <c r="AC50" s="16"/>
      <c r="AD50" s="16"/>
      <c r="AE50" s="16"/>
      <c r="AF50" s="16"/>
      <c r="AG50" s="16"/>
      <c r="AH50" s="159"/>
      <c r="AI50" s="16"/>
      <c r="AJ50" s="16"/>
      <c r="AK50" s="159"/>
      <c r="AL50" s="16"/>
      <c r="AM50" s="16"/>
      <c r="AN50" s="159"/>
      <c r="AO50" s="16"/>
      <c r="AP50" s="9"/>
    </row>
    <row r="51" spans="1:42" ht="16.5" customHeight="1" x14ac:dyDescent="0.2">
      <c r="A51" s="166"/>
      <c r="B51" s="168" t="s">
        <v>49</v>
      </c>
      <c r="C51" s="16">
        <v>10680867.460000001</v>
      </c>
      <c r="D51" s="159">
        <v>4778415.8914900003</v>
      </c>
      <c r="E51" s="16">
        <v>44.73808807557284</v>
      </c>
      <c r="F51" s="16">
        <v>10680867.460000001</v>
      </c>
      <c r="G51" s="159">
        <v>4778415.8914900003</v>
      </c>
      <c r="H51" s="16">
        <v>44.73808807557284</v>
      </c>
      <c r="I51" s="16"/>
      <c r="J51" s="159"/>
      <c r="K51" s="16"/>
      <c r="L51" s="16">
        <v>10680867.460000001</v>
      </c>
      <c r="M51" s="159">
        <v>4778415.8914900003</v>
      </c>
      <c r="N51" s="16">
        <v>44.73808807557284</v>
      </c>
      <c r="O51" s="16"/>
      <c r="P51" s="159"/>
      <c r="Q51" s="16"/>
      <c r="R51" s="182"/>
      <c r="S51" s="182"/>
      <c r="T51" s="182"/>
      <c r="U51" s="182"/>
      <c r="V51" s="182"/>
      <c r="W51" s="182"/>
      <c r="X51" s="16"/>
      <c r="Y51" s="159"/>
      <c r="Z51" s="16"/>
      <c r="AA51" s="16"/>
      <c r="AB51" s="159"/>
      <c r="AC51" s="16"/>
      <c r="AD51" s="16"/>
      <c r="AE51" s="16"/>
      <c r="AF51" s="16"/>
      <c r="AG51" s="16"/>
      <c r="AH51" s="159"/>
      <c r="AI51" s="16"/>
      <c r="AJ51" s="16"/>
      <c r="AK51" s="159"/>
      <c r="AL51" s="16"/>
      <c r="AM51" s="16"/>
      <c r="AN51" s="159"/>
      <c r="AO51" s="16"/>
      <c r="AP51" s="9"/>
    </row>
    <row r="52" spans="1:42" ht="16.5" customHeight="1" x14ac:dyDescent="0.2">
      <c r="A52" s="166"/>
      <c r="B52" s="168" t="s">
        <v>50</v>
      </c>
      <c r="C52" s="16">
        <v>840999.86155000003</v>
      </c>
      <c r="D52" s="159">
        <v>90705.018490000002</v>
      </c>
      <c r="E52" s="16">
        <v>10.785378528223136</v>
      </c>
      <c r="F52" s="16">
        <v>840999.86155000003</v>
      </c>
      <c r="G52" s="159">
        <v>90705.018490000002</v>
      </c>
      <c r="H52" s="16">
        <v>10.785378528223136</v>
      </c>
      <c r="I52" s="16"/>
      <c r="J52" s="159"/>
      <c r="K52" s="16"/>
      <c r="L52" s="16">
        <v>840999.86155000003</v>
      </c>
      <c r="M52" s="159">
        <v>90705.018490000002</v>
      </c>
      <c r="N52" s="16">
        <v>10.785378528223136</v>
      </c>
      <c r="O52" s="16"/>
      <c r="P52" s="159"/>
      <c r="Q52" s="16"/>
      <c r="R52" s="182"/>
      <c r="S52" s="182"/>
      <c r="T52" s="182"/>
      <c r="U52" s="182"/>
      <c r="V52" s="182"/>
      <c r="W52" s="182"/>
      <c r="X52" s="16"/>
      <c r="Y52" s="159"/>
      <c r="Z52" s="16"/>
      <c r="AA52" s="16"/>
      <c r="AB52" s="159"/>
      <c r="AC52" s="16"/>
      <c r="AD52" s="16"/>
      <c r="AE52" s="16"/>
      <c r="AF52" s="16"/>
      <c r="AG52" s="16"/>
      <c r="AH52" s="159"/>
      <c r="AI52" s="16"/>
      <c r="AJ52" s="16"/>
      <c r="AK52" s="159"/>
      <c r="AL52" s="16"/>
      <c r="AM52" s="16"/>
      <c r="AN52" s="159"/>
      <c r="AO52" s="16"/>
      <c r="AP52" s="9"/>
    </row>
    <row r="53" spans="1:42" ht="16.5" customHeight="1" x14ac:dyDescent="0.2">
      <c r="A53" s="166"/>
      <c r="B53" s="168" t="s">
        <v>51</v>
      </c>
      <c r="C53" s="16">
        <v>1902199.3624800001</v>
      </c>
      <c r="D53" s="159">
        <v>308771.30576000002</v>
      </c>
      <c r="E53" s="16">
        <v>16.232331471157586</v>
      </c>
      <c r="F53" s="16">
        <v>1882311.8424800001</v>
      </c>
      <c r="G53" s="159">
        <v>308771.30576000002</v>
      </c>
      <c r="H53" s="16">
        <v>16.403833774598418</v>
      </c>
      <c r="I53" s="16"/>
      <c r="J53" s="159"/>
      <c r="K53" s="16"/>
      <c r="L53" s="16">
        <v>1882311.8424800001</v>
      </c>
      <c r="M53" s="159">
        <v>308771.30576000002</v>
      </c>
      <c r="N53" s="16">
        <v>16.403833774598418</v>
      </c>
      <c r="O53" s="16"/>
      <c r="P53" s="159"/>
      <c r="Q53" s="16"/>
      <c r="R53" s="182"/>
      <c r="S53" s="182"/>
      <c r="T53" s="182"/>
      <c r="U53" s="182"/>
      <c r="V53" s="182"/>
      <c r="W53" s="182"/>
      <c r="X53" s="16">
        <v>19887.52</v>
      </c>
      <c r="Y53" s="159">
        <v>0</v>
      </c>
      <c r="Z53" s="16">
        <v>0</v>
      </c>
      <c r="AA53" s="16"/>
      <c r="AB53" s="159"/>
      <c r="AC53" s="16"/>
      <c r="AD53" s="16"/>
      <c r="AE53" s="16"/>
      <c r="AF53" s="16"/>
      <c r="AG53" s="16">
        <v>19887.52</v>
      </c>
      <c r="AH53" s="159">
        <v>0</v>
      </c>
      <c r="AI53" s="16">
        <v>0</v>
      </c>
      <c r="AJ53" s="16"/>
      <c r="AK53" s="159"/>
      <c r="AL53" s="16"/>
      <c r="AM53" s="16"/>
      <c r="AN53" s="159"/>
      <c r="AO53" s="16"/>
      <c r="AP53" s="9"/>
    </row>
    <row r="54" spans="1:42" ht="16.5" customHeight="1" x14ac:dyDescent="0.2">
      <c r="A54" s="166"/>
      <c r="B54" s="168" t="s">
        <v>52</v>
      </c>
      <c r="C54" s="16">
        <v>3268142.1889</v>
      </c>
      <c r="D54" s="159">
        <v>1667836.3828200002</v>
      </c>
      <c r="E54" s="16">
        <v>51.033164606016271</v>
      </c>
      <c r="F54" s="16">
        <v>2878658.855</v>
      </c>
      <c r="G54" s="159">
        <v>1288664.2138700001</v>
      </c>
      <c r="H54" s="16">
        <v>44.76613168773693</v>
      </c>
      <c r="I54" s="16"/>
      <c r="J54" s="159"/>
      <c r="K54" s="16"/>
      <c r="L54" s="16">
        <v>2878658.855</v>
      </c>
      <c r="M54" s="159">
        <v>1288664.2138700001</v>
      </c>
      <c r="N54" s="16">
        <v>44.76613168773693</v>
      </c>
      <c r="O54" s="16"/>
      <c r="P54" s="159"/>
      <c r="Q54" s="16"/>
      <c r="R54" s="182"/>
      <c r="S54" s="182"/>
      <c r="T54" s="182"/>
      <c r="U54" s="182"/>
      <c r="V54" s="182"/>
      <c r="W54" s="182"/>
      <c r="X54" s="16">
        <v>389483.33390000003</v>
      </c>
      <c r="Y54" s="159">
        <v>379172.16895000002</v>
      </c>
      <c r="Z54" s="16">
        <v>97.352604321537569</v>
      </c>
      <c r="AA54" s="16"/>
      <c r="AB54" s="159"/>
      <c r="AC54" s="16"/>
      <c r="AD54" s="16"/>
      <c r="AE54" s="16"/>
      <c r="AF54" s="16"/>
      <c r="AG54" s="16">
        <v>389483.33390000003</v>
      </c>
      <c r="AH54" s="159">
        <v>379172.16895000002</v>
      </c>
      <c r="AI54" s="16">
        <v>97.352604321537569</v>
      </c>
      <c r="AJ54" s="16"/>
      <c r="AK54" s="159"/>
      <c r="AL54" s="16"/>
      <c r="AM54" s="16"/>
      <c r="AN54" s="159"/>
      <c r="AO54" s="16"/>
      <c r="AP54" s="9"/>
    </row>
    <row r="55" spans="1:42" ht="26.65" customHeight="1" x14ac:dyDescent="0.2">
      <c r="A55" s="165"/>
      <c r="B55" s="168" t="s">
        <v>53</v>
      </c>
      <c r="C55" s="16">
        <v>34552388.595940001</v>
      </c>
      <c r="D55" s="159">
        <v>13436076.579950003</v>
      </c>
      <c r="E55" s="16">
        <v>38.886100573460148</v>
      </c>
      <c r="F55" s="16">
        <v>32585289.392719999</v>
      </c>
      <c r="G55" s="159">
        <v>12767792.199859999</v>
      </c>
      <c r="H55" s="16">
        <v>39.182687764352032</v>
      </c>
      <c r="I55" s="16"/>
      <c r="J55" s="159"/>
      <c r="K55" s="16"/>
      <c r="L55" s="16">
        <v>32585289.392719999</v>
      </c>
      <c r="M55" s="159">
        <v>12767792.199860001</v>
      </c>
      <c r="N55" s="16">
        <v>39.182687764352039</v>
      </c>
      <c r="O55" s="16"/>
      <c r="P55" s="159"/>
      <c r="Q55" s="16"/>
      <c r="R55" s="182"/>
      <c r="S55" s="182"/>
      <c r="T55" s="182"/>
      <c r="U55" s="182"/>
      <c r="V55" s="182"/>
      <c r="W55" s="182"/>
      <c r="X55" s="16">
        <v>1967099.20322</v>
      </c>
      <c r="Y55" s="159">
        <v>668284.38008999999</v>
      </c>
      <c r="Z55" s="16">
        <v>33.973089867357295</v>
      </c>
      <c r="AA55" s="16"/>
      <c r="AB55" s="159"/>
      <c r="AC55" s="16"/>
      <c r="AD55" s="16"/>
      <c r="AE55" s="16"/>
      <c r="AF55" s="16"/>
      <c r="AG55" s="16">
        <v>301681.06371999998</v>
      </c>
      <c r="AH55" s="159">
        <v>69969.230930000005</v>
      </c>
      <c r="AI55" s="16">
        <v>23.19311330556058</v>
      </c>
      <c r="AJ55" s="16">
        <v>1665418.1395</v>
      </c>
      <c r="AK55" s="159">
        <v>598315.14916000003</v>
      </c>
      <c r="AL55" s="16">
        <v>35.925821568127574</v>
      </c>
      <c r="AM55" s="16"/>
      <c r="AN55" s="159"/>
      <c r="AO55" s="16"/>
      <c r="AP55" s="9"/>
    </row>
    <row r="56" spans="1:42" ht="16.5" customHeight="1" x14ac:dyDescent="0.2">
      <c r="A56" s="166"/>
      <c r="B56" s="168" t="s">
        <v>54</v>
      </c>
      <c r="C56" s="16">
        <v>8874305.9130700007</v>
      </c>
      <c r="D56" s="159">
        <v>2324831.6617400004</v>
      </c>
      <c r="E56" s="16">
        <v>26.197335143878785</v>
      </c>
      <c r="F56" s="16">
        <v>7208887.7735700002</v>
      </c>
      <c r="G56" s="159">
        <v>1726516.5125800001</v>
      </c>
      <c r="H56" s="16">
        <v>23.949832024156912</v>
      </c>
      <c r="I56" s="16"/>
      <c r="J56" s="159"/>
      <c r="K56" s="16"/>
      <c r="L56" s="16">
        <v>7208887.7735700002</v>
      </c>
      <c r="M56" s="159">
        <v>1726516.5125800001</v>
      </c>
      <c r="N56" s="16">
        <v>23.949832024156912</v>
      </c>
      <c r="O56" s="16"/>
      <c r="P56" s="159"/>
      <c r="Q56" s="16"/>
      <c r="R56" s="182"/>
      <c r="S56" s="182"/>
      <c r="T56" s="182"/>
      <c r="U56" s="182"/>
      <c r="V56" s="182"/>
      <c r="W56" s="182"/>
      <c r="X56" s="16">
        <v>1665418.1395</v>
      </c>
      <c r="Y56" s="159">
        <v>598315.14916000003</v>
      </c>
      <c r="Z56" s="16">
        <v>35.925821568127574</v>
      </c>
      <c r="AA56" s="16"/>
      <c r="AB56" s="159"/>
      <c r="AC56" s="16"/>
      <c r="AD56" s="16"/>
      <c r="AE56" s="16"/>
      <c r="AF56" s="16"/>
      <c r="AG56" s="16"/>
      <c r="AH56" s="159"/>
      <c r="AI56" s="16"/>
      <c r="AJ56" s="16">
        <v>1665418.1395</v>
      </c>
      <c r="AK56" s="159">
        <v>598315.14916000003</v>
      </c>
      <c r="AL56" s="16">
        <v>35.925821568127574</v>
      </c>
      <c r="AM56" s="16"/>
      <c r="AN56" s="159"/>
      <c r="AO56" s="16"/>
      <c r="AP56" s="9"/>
    </row>
    <row r="57" spans="1:42" ht="16.5" customHeight="1" x14ac:dyDescent="0.2">
      <c r="A57" s="166"/>
      <c r="B57" s="168" t="s">
        <v>55</v>
      </c>
      <c r="C57" s="16">
        <v>3508581.0989100002</v>
      </c>
      <c r="D57" s="159">
        <v>1479636.4232999999</v>
      </c>
      <c r="E57" s="16">
        <v>42.17193166091198</v>
      </c>
      <c r="F57" s="16">
        <v>3508581.0989100002</v>
      </c>
      <c r="G57" s="159">
        <v>1479636.4232999999</v>
      </c>
      <c r="H57" s="16">
        <v>42.17193166091198</v>
      </c>
      <c r="I57" s="16"/>
      <c r="J57" s="159"/>
      <c r="K57" s="16"/>
      <c r="L57" s="16">
        <v>3508581.0989100002</v>
      </c>
      <c r="M57" s="159">
        <v>1479636.4232999999</v>
      </c>
      <c r="N57" s="16">
        <v>42.17193166091198</v>
      </c>
      <c r="O57" s="16"/>
      <c r="P57" s="159"/>
      <c r="Q57" s="16"/>
      <c r="R57" s="182"/>
      <c r="S57" s="182"/>
      <c r="T57" s="182"/>
      <c r="U57" s="182"/>
      <c r="V57" s="182"/>
      <c r="W57" s="182"/>
      <c r="X57" s="16"/>
      <c r="Y57" s="159"/>
      <c r="Z57" s="16"/>
      <c r="AA57" s="16"/>
      <c r="AB57" s="159"/>
      <c r="AC57" s="16"/>
      <c r="AD57" s="16"/>
      <c r="AE57" s="16"/>
      <c r="AF57" s="16"/>
      <c r="AG57" s="16"/>
      <c r="AH57" s="159"/>
      <c r="AI57" s="16"/>
      <c r="AJ57" s="16"/>
      <c r="AK57" s="159"/>
      <c r="AL57" s="16"/>
      <c r="AM57" s="16"/>
      <c r="AN57" s="159"/>
      <c r="AO57" s="16"/>
      <c r="AP57" s="9"/>
    </row>
    <row r="58" spans="1:42" ht="26.65" customHeight="1" x14ac:dyDescent="0.2">
      <c r="A58" s="166"/>
      <c r="B58" s="168" t="s">
        <v>56</v>
      </c>
      <c r="C58" s="16">
        <v>1374665.003</v>
      </c>
      <c r="D58" s="159">
        <v>389302.64739</v>
      </c>
      <c r="E58" s="16">
        <v>28.319819486231584</v>
      </c>
      <c r="F58" s="16">
        <v>1374665.003</v>
      </c>
      <c r="G58" s="159">
        <v>389302.64739</v>
      </c>
      <c r="H58" s="16">
        <v>28.319819486231584</v>
      </c>
      <c r="I58" s="16"/>
      <c r="J58" s="159"/>
      <c r="K58" s="16"/>
      <c r="L58" s="16">
        <v>1374665.003</v>
      </c>
      <c r="M58" s="159">
        <v>389302.64739</v>
      </c>
      <c r="N58" s="16">
        <v>28.319819486231584</v>
      </c>
      <c r="O58" s="16"/>
      <c r="P58" s="159"/>
      <c r="Q58" s="16"/>
      <c r="R58" s="182"/>
      <c r="S58" s="182"/>
      <c r="T58" s="182"/>
      <c r="U58" s="182"/>
      <c r="V58" s="182"/>
      <c r="W58" s="182"/>
      <c r="X58" s="16"/>
      <c r="Y58" s="159"/>
      <c r="Z58" s="16"/>
      <c r="AA58" s="16"/>
      <c r="AB58" s="159"/>
      <c r="AC58" s="16"/>
      <c r="AD58" s="16"/>
      <c r="AE58" s="16"/>
      <c r="AF58" s="16"/>
      <c r="AG58" s="16"/>
      <c r="AH58" s="159"/>
      <c r="AI58" s="16"/>
      <c r="AJ58" s="16"/>
      <c r="AK58" s="159"/>
      <c r="AL58" s="16"/>
      <c r="AM58" s="16"/>
      <c r="AN58" s="159"/>
      <c r="AO58" s="16"/>
      <c r="AP58" s="9"/>
    </row>
    <row r="59" spans="1:42" ht="16.5" customHeight="1" x14ac:dyDescent="0.2">
      <c r="A59" s="166"/>
      <c r="B59" s="168" t="s">
        <v>57</v>
      </c>
      <c r="C59" s="16">
        <v>3432282.3227499998</v>
      </c>
      <c r="D59" s="159">
        <v>547296.30128000001</v>
      </c>
      <c r="E59" s="16">
        <v>15.945550214572602</v>
      </c>
      <c r="F59" s="16">
        <v>3432282.3227499998</v>
      </c>
      <c r="G59" s="159">
        <v>547296.30128000001</v>
      </c>
      <c r="H59" s="16">
        <v>15.945550214572602</v>
      </c>
      <c r="I59" s="16"/>
      <c r="J59" s="159"/>
      <c r="K59" s="16"/>
      <c r="L59" s="16">
        <v>3432282.3227499998</v>
      </c>
      <c r="M59" s="159">
        <v>547296.30128000001</v>
      </c>
      <c r="N59" s="16">
        <v>15.945550214572602</v>
      </c>
      <c r="O59" s="16"/>
      <c r="P59" s="159"/>
      <c r="Q59" s="16"/>
      <c r="R59" s="182"/>
      <c r="S59" s="182"/>
      <c r="T59" s="182"/>
      <c r="U59" s="182"/>
      <c r="V59" s="182"/>
      <c r="W59" s="182"/>
      <c r="X59" s="16"/>
      <c r="Y59" s="159"/>
      <c r="Z59" s="16"/>
      <c r="AA59" s="16"/>
      <c r="AB59" s="159"/>
      <c r="AC59" s="16"/>
      <c r="AD59" s="16"/>
      <c r="AE59" s="16"/>
      <c r="AF59" s="16"/>
      <c r="AG59" s="16"/>
      <c r="AH59" s="159"/>
      <c r="AI59" s="16"/>
      <c r="AJ59" s="16"/>
      <c r="AK59" s="159"/>
      <c r="AL59" s="16"/>
      <c r="AM59" s="16"/>
      <c r="AN59" s="159"/>
      <c r="AO59" s="16"/>
      <c r="AP59" s="9"/>
    </row>
    <row r="60" spans="1:42" ht="16.5" customHeight="1" x14ac:dyDescent="0.2">
      <c r="A60" s="166"/>
      <c r="B60" s="168" t="s">
        <v>58</v>
      </c>
      <c r="C60" s="16">
        <v>4946004.0909599997</v>
      </c>
      <c r="D60" s="159">
        <v>1305748.6859800001</v>
      </c>
      <c r="E60" s="16">
        <v>26.400072906663517</v>
      </c>
      <c r="F60" s="16">
        <v>4644323.0272399997</v>
      </c>
      <c r="G60" s="159">
        <v>1235779.45505</v>
      </c>
      <c r="H60" s="16">
        <v>26.608387224615416</v>
      </c>
      <c r="I60" s="16"/>
      <c r="J60" s="159"/>
      <c r="K60" s="16"/>
      <c r="L60" s="16">
        <v>4644323.0272399997</v>
      </c>
      <c r="M60" s="159">
        <v>1235779.45505</v>
      </c>
      <c r="N60" s="16">
        <v>26.608387224615416</v>
      </c>
      <c r="O60" s="16"/>
      <c r="P60" s="159"/>
      <c r="Q60" s="16"/>
      <c r="R60" s="182"/>
      <c r="S60" s="182"/>
      <c r="T60" s="182"/>
      <c r="U60" s="182"/>
      <c r="V60" s="182"/>
      <c r="W60" s="182"/>
      <c r="X60" s="16">
        <v>301681.06371999998</v>
      </c>
      <c r="Y60" s="159">
        <v>69969.230930000005</v>
      </c>
      <c r="Z60" s="16">
        <v>23.19311330556058</v>
      </c>
      <c r="AA60" s="16"/>
      <c r="AB60" s="159"/>
      <c r="AC60" s="16"/>
      <c r="AD60" s="16"/>
      <c r="AE60" s="16"/>
      <c r="AF60" s="16"/>
      <c r="AG60" s="16">
        <v>301681.06371999998</v>
      </c>
      <c r="AH60" s="159">
        <v>69969.230930000005</v>
      </c>
      <c r="AI60" s="16">
        <v>23.19311330556058</v>
      </c>
      <c r="AJ60" s="16"/>
      <c r="AK60" s="159"/>
      <c r="AL60" s="16"/>
      <c r="AM60" s="16"/>
      <c r="AN60" s="159"/>
      <c r="AO60" s="16"/>
      <c r="AP60" s="9"/>
    </row>
    <row r="61" spans="1:42" ht="16.5" customHeight="1" x14ac:dyDescent="0.2">
      <c r="A61" s="166"/>
      <c r="B61" s="168" t="s">
        <v>59</v>
      </c>
      <c r="C61" s="16">
        <v>484317.27133000002</v>
      </c>
      <c r="D61" s="159">
        <v>252354.86478999999</v>
      </c>
      <c r="E61" s="16">
        <v>52.105278859248557</v>
      </c>
      <c r="F61" s="16">
        <v>484317.27133000002</v>
      </c>
      <c r="G61" s="159">
        <v>252354.86478999999</v>
      </c>
      <c r="H61" s="16">
        <v>52.105278859248557</v>
      </c>
      <c r="I61" s="16"/>
      <c r="J61" s="159"/>
      <c r="K61" s="16"/>
      <c r="L61" s="16">
        <v>484317.27133000002</v>
      </c>
      <c r="M61" s="159">
        <v>252354.86478999999</v>
      </c>
      <c r="N61" s="16">
        <v>52.105278859248557</v>
      </c>
      <c r="O61" s="16"/>
      <c r="P61" s="159"/>
      <c r="Q61" s="16"/>
      <c r="R61" s="182"/>
      <c r="S61" s="182"/>
      <c r="T61" s="182"/>
      <c r="U61" s="182"/>
      <c r="V61" s="182"/>
      <c r="W61" s="182"/>
      <c r="X61" s="16"/>
      <c r="Y61" s="159"/>
      <c r="Z61" s="16"/>
      <c r="AA61" s="16"/>
      <c r="AB61" s="159"/>
      <c r="AC61" s="16"/>
      <c r="AD61" s="16"/>
      <c r="AE61" s="16"/>
      <c r="AF61" s="16"/>
      <c r="AG61" s="16"/>
      <c r="AH61" s="159"/>
      <c r="AI61" s="16"/>
      <c r="AJ61" s="16"/>
      <c r="AK61" s="159"/>
      <c r="AL61" s="16"/>
      <c r="AM61" s="16"/>
      <c r="AN61" s="159"/>
      <c r="AO61" s="16"/>
      <c r="AP61" s="9"/>
    </row>
    <row r="62" spans="1:42" ht="16.5" customHeight="1" x14ac:dyDescent="0.2">
      <c r="A62" s="166"/>
      <c r="B62" s="168" t="s">
        <v>60</v>
      </c>
      <c r="C62" s="16">
        <v>11932232.895919999</v>
      </c>
      <c r="D62" s="159">
        <v>7136905.9954700004</v>
      </c>
      <c r="E62" s="16">
        <v>59.811990410531877</v>
      </c>
      <c r="F62" s="16">
        <v>11932232.895919999</v>
      </c>
      <c r="G62" s="159">
        <v>7136905.9954700004</v>
      </c>
      <c r="H62" s="16">
        <v>59.811990410531877</v>
      </c>
      <c r="I62" s="16"/>
      <c r="J62" s="159"/>
      <c r="K62" s="16"/>
      <c r="L62" s="16">
        <v>11932232.895919999</v>
      </c>
      <c r="M62" s="159">
        <v>7136905.9954700004</v>
      </c>
      <c r="N62" s="16">
        <v>59.811990410531877</v>
      </c>
      <c r="O62" s="16"/>
      <c r="P62" s="159"/>
      <c r="Q62" s="16"/>
      <c r="R62" s="182"/>
      <c r="S62" s="182"/>
      <c r="T62" s="182"/>
      <c r="U62" s="182"/>
      <c r="V62" s="182"/>
      <c r="W62" s="182"/>
      <c r="X62" s="16"/>
      <c r="Y62" s="159"/>
      <c r="Z62" s="16"/>
      <c r="AA62" s="16"/>
      <c r="AB62" s="159"/>
      <c r="AC62" s="16"/>
      <c r="AD62" s="16"/>
      <c r="AE62" s="16"/>
      <c r="AF62" s="16"/>
      <c r="AG62" s="16"/>
      <c r="AH62" s="159"/>
      <c r="AI62" s="16"/>
      <c r="AJ62" s="16"/>
      <c r="AK62" s="159"/>
      <c r="AL62" s="16"/>
      <c r="AM62" s="16"/>
      <c r="AN62" s="159"/>
      <c r="AO62" s="16"/>
      <c r="AP62" s="9"/>
    </row>
    <row r="63" spans="1:42" ht="26.65" customHeight="1" x14ac:dyDescent="0.2">
      <c r="A63" s="165"/>
      <c r="B63" s="168" t="s">
        <v>61</v>
      </c>
      <c r="C63" s="16">
        <v>42786781.273959994</v>
      </c>
      <c r="D63" s="159">
        <v>16597134.042900002</v>
      </c>
      <c r="E63" s="16">
        <v>38.790330912320826</v>
      </c>
      <c r="F63" s="16">
        <v>41105650.671579987</v>
      </c>
      <c r="G63" s="159">
        <v>15573056.24447</v>
      </c>
      <c r="H63" s="16">
        <v>37.885439082070164</v>
      </c>
      <c r="I63" s="16">
        <v>395726.83199999999</v>
      </c>
      <c r="J63" s="159">
        <v>21113.731760000002</v>
      </c>
      <c r="K63" s="16">
        <v>5.3354309217020699</v>
      </c>
      <c r="L63" s="16">
        <v>33954406.617470004</v>
      </c>
      <c r="M63" s="159">
        <v>11471053.04603</v>
      </c>
      <c r="N63" s="16">
        <v>33.783694632813841</v>
      </c>
      <c r="O63" s="16">
        <v>6755517.2221099995</v>
      </c>
      <c r="P63" s="159">
        <v>4080889.4666799996</v>
      </c>
      <c r="Q63" s="16">
        <v>60.408246067728712</v>
      </c>
      <c r="R63" s="182"/>
      <c r="S63" s="182"/>
      <c r="T63" s="182"/>
      <c r="U63" s="182"/>
      <c r="V63" s="182"/>
      <c r="W63" s="182"/>
      <c r="X63" s="16">
        <v>1681130.6023799998</v>
      </c>
      <c r="Y63" s="159">
        <v>1024077.79843</v>
      </c>
      <c r="Z63" s="16">
        <v>60.916016696156674</v>
      </c>
      <c r="AA63" s="16"/>
      <c r="AB63" s="159"/>
      <c r="AC63" s="16"/>
      <c r="AD63" s="16"/>
      <c r="AE63" s="16"/>
      <c r="AF63" s="16"/>
      <c r="AG63" s="16">
        <v>1041623.1723100001</v>
      </c>
      <c r="AH63" s="159">
        <v>591737.32263999991</v>
      </c>
      <c r="AI63" s="16">
        <v>56.809155015984182</v>
      </c>
      <c r="AJ63" s="16">
        <v>639507.43007</v>
      </c>
      <c r="AK63" s="159">
        <v>432340.47579</v>
      </c>
      <c r="AL63" s="16">
        <v>67.605231067084915</v>
      </c>
      <c r="AM63" s="16"/>
      <c r="AN63" s="159"/>
      <c r="AO63" s="16"/>
      <c r="AP63" s="9"/>
    </row>
    <row r="64" spans="1:42" ht="16.5" customHeight="1" x14ac:dyDescent="0.2">
      <c r="A64" s="166"/>
      <c r="B64" s="168" t="s">
        <v>62</v>
      </c>
      <c r="C64" s="16">
        <v>3245773.6500699995</v>
      </c>
      <c r="D64" s="159">
        <v>1117711.4852500001</v>
      </c>
      <c r="E64" s="16">
        <v>34.435903601161314</v>
      </c>
      <c r="F64" s="16">
        <v>3244915.1888099997</v>
      </c>
      <c r="G64" s="159">
        <v>1117711.4852500001</v>
      </c>
      <c r="H64" s="16">
        <v>34.445013820527492</v>
      </c>
      <c r="I64" s="16"/>
      <c r="J64" s="159"/>
      <c r="K64" s="16"/>
      <c r="L64" s="16">
        <v>2670781.2068099999</v>
      </c>
      <c r="M64" s="159">
        <v>1063227.5742500001</v>
      </c>
      <c r="N64" s="16">
        <v>39.809609695431647</v>
      </c>
      <c r="O64" s="16">
        <v>574133.98199999996</v>
      </c>
      <c r="P64" s="159">
        <v>54483.911</v>
      </c>
      <c r="Q64" s="16">
        <v>9.4897554766232251</v>
      </c>
      <c r="R64" s="182"/>
      <c r="S64" s="182"/>
      <c r="T64" s="182"/>
      <c r="U64" s="182"/>
      <c r="V64" s="182"/>
      <c r="W64" s="182"/>
      <c r="X64" s="16">
        <v>858.46126000000004</v>
      </c>
      <c r="Y64" s="159">
        <v>0</v>
      </c>
      <c r="Z64" s="16">
        <v>0</v>
      </c>
      <c r="AA64" s="16"/>
      <c r="AB64" s="159"/>
      <c r="AC64" s="16"/>
      <c r="AD64" s="16"/>
      <c r="AE64" s="16"/>
      <c r="AF64" s="16"/>
      <c r="AG64" s="16">
        <v>858.46126000000004</v>
      </c>
      <c r="AH64" s="159">
        <v>0</v>
      </c>
      <c r="AI64" s="16">
        <v>0</v>
      </c>
      <c r="AJ64" s="16"/>
      <c r="AK64" s="159"/>
      <c r="AL64" s="16"/>
      <c r="AM64" s="16"/>
      <c r="AN64" s="159"/>
      <c r="AO64" s="16"/>
      <c r="AP64" s="9"/>
    </row>
    <row r="65" spans="1:42" ht="16.5" customHeight="1" x14ac:dyDescent="0.2">
      <c r="A65" s="166"/>
      <c r="B65" s="168" t="s">
        <v>63</v>
      </c>
      <c r="C65" s="16">
        <v>941579.39630000002</v>
      </c>
      <c r="D65" s="159">
        <v>367684.05132999999</v>
      </c>
      <c r="E65" s="16">
        <v>39.049712937096899</v>
      </c>
      <c r="F65" s="16">
        <v>938577.39630000002</v>
      </c>
      <c r="G65" s="159">
        <v>367680.55132999999</v>
      </c>
      <c r="H65" s="16">
        <v>39.174238883170091</v>
      </c>
      <c r="I65" s="16"/>
      <c r="J65" s="159"/>
      <c r="K65" s="16"/>
      <c r="L65" s="16">
        <v>861413.72230000002</v>
      </c>
      <c r="M65" s="159">
        <v>367680.55132999999</v>
      </c>
      <c r="N65" s="16">
        <v>42.683386833945725</v>
      </c>
      <c r="O65" s="16">
        <v>77163.673999999999</v>
      </c>
      <c r="P65" s="159">
        <v>0</v>
      </c>
      <c r="Q65" s="16">
        <v>0</v>
      </c>
      <c r="R65" s="182"/>
      <c r="S65" s="182"/>
      <c r="T65" s="182"/>
      <c r="U65" s="182"/>
      <c r="V65" s="182"/>
      <c r="W65" s="182"/>
      <c r="X65" s="16">
        <v>3002</v>
      </c>
      <c r="Y65" s="159">
        <v>3.5</v>
      </c>
      <c r="Z65" s="16">
        <v>0.11658894070619585</v>
      </c>
      <c r="AA65" s="16"/>
      <c r="AB65" s="159"/>
      <c r="AC65" s="16"/>
      <c r="AD65" s="16"/>
      <c r="AE65" s="16"/>
      <c r="AF65" s="16"/>
      <c r="AG65" s="16">
        <v>3002</v>
      </c>
      <c r="AH65" s="159">
        <v>3.5</v>
      </c>
      <c r="AI65" s="16">
        <v>0.11658894070619585</v>
      </c>
      <c r="AJ65" s="16"/>
      <c r="AK65" s="159"/>
      <c r="AL65" s="16"/>
      <c r="AM65" s="16"/>
      <c r="AN65" s="159"/>
      <c r="AO65" s="16"/>
      <c r="AP65" s="9"/>
    </row>
    <row r="66" spans="1:42" ht="16.5" customHeight="1" x14ac:dyDescent="0.2">
      <c r="A66" s="166"/>
      <c r="B66" s="168" t="s">
        <v>64</v>
      </c>
      <c r="C66" s="16">
        <v>1092672.1958300001</v>
      </c>
      <c r="D66" s="159">
        <v>576243.28428999998</v>
      </c>
      <c r="E66" s="16">
        <v>52.737068490361125</v>
      </c>
      <c r="F66" s="16">
        <v>1092672.1958300001</v>
      </c>
      <c r="G66" s="159">
        <v>576243.28428999998</v>
      </c>
      <c r="H66" s="16">
        <v>52.737068490361125</v>
      </c>
      <c r="I66" s="16"/>
      <c r="J66" s="159"/>
      <c r="K66" s="16"/>
      <c r="L66" s="16">
        <v>1092672.1958300001</v>
      </c>
      <c r="M66" s="159">
        <v>576243.28428999998</v>
      </c>
      <c r="N66" s="16">
        <v>52.737068490361125</v>
      </c>
      <c r="O66" s="16"/>
      <c r="P66" s="159"/>
      <c r="Q66" s="16"/>
      <c r="R66" s="182"/>
      <c r="S66" s="182"/>
      <c r="T66" s="182"/>
      <c r="U66" s="182"/>
      <c r="V66" s="182"/>
      <c r="W66" s="182"/>
      <c r="X66" s="16"/>
      <c r="Y66" s="159"/>
      <c r="Z66" s="16"/>
      <c r="AA66" s="16"/>
      <c r="AB66" s="159"/>
      <c r="AC66" s="16"/>
      <c r="AD66" s="16"/>
      <c r="AE66" s="16"/>
      <c r="AF66" s="16"/>
      <c r="AG66" s="16"/>
      <c r="AH66" s="159"/>
      <c r="AI66" s="16"/>
      <c r="AJ66" s="16"/>
      <c r="AK66" s="159"/>
      <c r="AL66" s="16"/>
      <c r="AM66" s="16"/>
      <c r="AN66" s="159"/>
      <c r="AO66" s="16"/>
      <c r="AP66" s="9"/>
    </row>
    <row r="67" spans="1:42" ht="16.5" customHeight="1" x14ac:dyDescent="0.2">
      <c r="A67" s="166"/>
      <c r="B67" s="168" t="s">
        <v>65</v>
      </c>
      <c r="C67" s="16">
        <v>6957718.9054899998</v>
      </c>
      <c r="D67" s="159">
        <v>1141683.2124900001</v>
      </c>
      <c r="E67" s="16">
        <v>16.408872332987656</v>
      </c>
      <c r="F67" s="16">
        <v>6957718.9054899998</v>
      </c>
      <c r="G67" s="159">
        <v>1141683.2124900001</v>
      </c>
      <c r="H67" s="16">
        <v>16.408872332987656</v>
      </c>
      <c r="I67" s="16"/>
      <c r="J67" s="159"/>
      <c r="K67" s="16"/>
      <c r="L67" s="16">
        <v>5613949.0264900001</v>
      </c>
      <c r="M67" s="159">
        <v>962052.22449000005</v>
      </c>
      <c r="N67" s="16">
        <v>17.136817950260273</v>
      </c>
      <c r="O67" s="16">
        <v>1343769.879</v>
      </c>
      <c r="P67" s="159">
        <v>179630.98800000001</v>
      </c>
      <c r="Q67" s="16">
        <v>13.367689721820295</v>
      </c>
      <c r="R67" s="182"/>
      <c r="S67" s="182"/>
      <c r="T67" s="182"/>
      <c r="U67" s="182"/>
      <c r="V67" s="182"/>
      <c r="W67" s="182"/>
      <c r="X67" s="16"/>
      <c r="Y67" s="159"/>
      <c r="Z67" s="16"/>
      <c r="AA67" s="16"/>
      <c r="AB67" s="159"/>
      <c r="AC67" s="16"/>
      <c r="AD67" s="16"/>
      <c r="AE67" s="16"/>
      <c r="AF67" s="16"/>
      <c r="AG67" s="16"/>
      <c r="AH67" s="159"/>
      <c r="AI67" s="16"/>
      <c r="AJ67" s="16"/>
      <c r="AK67" s="159"/>
      <c r="AL67" s="16"/>
      <c r="AM67" s="16"/>
      <c r="AN67" s="159"/>
      <c r="AO67" s="16"/>
      <c r="AP67" s="9"/>
    </row>
    <row r="68" spans="1:42" ht="16.5" customHeight="1" x14ac:dyDescent="0.2">
      <c r="A68" s="166"/>
      <c r="B68" s="168" t="s">
        <v>66</v>
      </c>
      <c r="C68" s="16">
        <v>1181934.1945499999</v>
      </c>
      <c r="D68" s="159">
        <v>404583.12652000005</v>
      </c>
      <c r="E68" s="16">
        <v>34.230596625900802</v>
      </c>
      <c r="F68" s="16">
        <v>983083.21713999996</v>
      </c>
      <c r="G68" s="159">
        <v>242761.70719000002</v>
      </c>
      <c r="H68" s="16">
        <v>24.693912270849857</v>
      </c>
      <c r="I68" s="16">
        <v>9226.2000000000007</v>
      </c>
      <c r="J68" s="159">
        <v>4613.0997600000001</v>
      </c>
      <c r="K68" s="16">
        <v>49.99999739871236</v>
      </c>
      <c r="L68" s="16">
        <v>973857.01714000001</v>
      </c>
      <c r="M68" s="159">
        <v>238148.60743</v>
      </c>
      <c r="N68" s="16">
        <v>24.454165574468945</v>
      </c>
      <c r="O68" s="16"/>
      <c r="P68" s="159"/>
      <c r="Q68" s="16"/>
      <c r="R68" s="182"/>
      <c r="S68" s="182"/>
      <c r="T68" s="182"/>
      <c r="U68" s="182"/>
      <c r="V68" s="182"/>
      <c r="W68" s="182"/>
      <c r="X68" s="16">
        <v>198850.97741000002</v>
      </c>
      <c r="Y68" s="159">
        <v>161821.41933</v>
      </c>
      <c r="Z68" s="16">
        <v>81.378236827244365</v>
      </c>
      <c r="AA68" s="16"/>
      <c r="AB68" s="159"/>
      <c r="AC68" s="16"/>
      <c r="AD68" s="16"/>
      <c r="AE68" s="16"/>
      <c r="AF68" s="16"/>
      <c r="AG68" s="16">
        <v>59778.070570000003</v>
      </c>
      <c r="AH68" s="159">
        <v>54435.44354</v>
      </c>
      <c r="AI68" s="16">
        <v>91.062563613953046</v>
      </c>
      <c r="AJ68" s="16">
        <v>139072.90684000001</v>
      </c>
      <c r="AK68" s="159">
        <v>107385.97579</v>
      </c>
      <c r="AL68" s="16">
        <v>77.215597365448716</v>
      </c>
      <c r="AM68" s="16"/>
      <c r="AN68" s="159"/>
      <c r="AO68" s="16"/>
      <c r="AP68" s="9"/>
    </row>
    <row r="69" spans="1:42" ht="16.5" customHeight="1" x14ac:dyDescent="0.2">
      <c r="A69" s="166"/>
      <c r="B69" s="168" t="s">
        <v>67</v>
      </c>
      <c r="C69" s="16">
        <v>1469500.4300800001</v>
      </c>
      <c r="D69" s="159">
        <v>891210.79269999987</v>
      </c>
      <c r="E69" s="16">
        <v>60.6471950914286</v>
      </c>
      <c r="F69" s="16">
        <v>1469500.4300800001</v>
      </c>
      <c r="G69" s="159">
        <v>891210.79269999987</v>
      </c>
      <c r="H69" s="16">
        <v>60.6471950914286</v>
      </c>
      <c r="I69" s="16"/>
      <c r="J69" s="159"/>
      <c r="K69" s="16"/>
      <c r="L69" s="16">
        <v>1196216.79208</v>
      </c>
      <c r="M69" s="159">
        <v>617927.15469999996</v>
      </c>
      <c r="N69" s="16">
        <v>51.656786528262884</v>
      </c>
      <c r="O69" s="16">
        <v>273283.63799999998</v>
      </c>
      <c r="P69" s="159">
        <v>273283.63799999998</v>
      </c>
      <c r="Q69" s="16">
        <v>100</v>
      </c>
      <c r="R69" s="182"/>
      <c r="S69" s="182"/>
      <c r="T69" s="182"/>
      <c r="U69" s="182"/>
      <c r="V69" s="182"/>
      <c r="W69" s="182"/>
      <c r="X69" s="16"/>
      <c r="Y69" s="159"/>
      <c r="Z69" s="16"/>
      <c r="AA69" s="16"/>
      <c r="AB69" s="159"/>
      <c r="AC69" s="16"/>
      <c r="AD69" s="16"/>
      <c r="AE69" s="16"/>
      <c r="AF69" s="16"/>
      <c r="AG69" s="16"/>
      <c r="AH69" s="159"/>
      <c r="AI69" s="16"/>
      <c r="AJ69" s="16"/>
      <c r="AK69" s="159"/>
      <c r="AL69" s="16"/>
      <c r="AM69" s="16"/>
      <c r="AN69" s="159"/>
      <c r="AO69" s="16"/>
      <c r="AP69" s="9"/>
    </row>
    <row r="70" spans="1:42" ht="16.5" customHeight="1" x14ac:dyDescent="0.2">
      <c r="A70" s="166"/>
      <c r="B70" s="168" t="s">
        <v>68</v>
      </c>
      <c r="C70" s="16">
        <v>5422134.4251000006</v>
      </c>
      <c r="D70" s="159">
        <v>2818879.3623200003</v>
      </c>
      <c r="E70" s="16">
        <v>51.98837102361238</v>
      </c>
      <c r="F70" s="16">
        <v>5358266.4811000004</v>
      </c>
      <c r="G70" s="159">
        <v>2816946.5665800003</v>
      </c>
      <c r="H70" s="16">
        <v>52.571975964915211</v>
      </c>
      <c r="I70" s="16"/>
      <c r="J70" s="159"/>
      <c r="K70" s="16"/>
      <c r="L70" s="16">
        <v>3813374.9111000001</v>
      </c>
      <c r="M70" s="159">
        <v>1272055.00358</v>
      </c>
      <c r="N70" s="16">
        <v>33.357722050283932</v>
      </c>
      <c r="O70" s="16">
        <v>1544891.57</v>
      </c>
      <c r="P70" s="159">
        <v>1544891.5630000001</v>
      </c>
      <c r="Q70" s="16">
        <v>99.999999546893775</v>
      </c>
      <c r="R70" s="182"/>
      <c r="S70" s="182"/>
      <c r="T70" s="182"/>
      <c r="U70" s="182"/>
      <c r="V70" s="182"/>
      <c r="W70" s="182"/>
      <c r="X70" s="16">
        <v>63867.944000000003</v>
      </c>
      <c r="Y70" s="159">
        <v>1932.79574</v>
      </c>
      <c r="Z70" s="16">
        <v>3.0262376067718728</v>
      </c>
      <c r="AA70" s="16"/>
      <c r="AB70" s="159"/>
      <c r="AC70" s="16"/>
      <c r="AD70" s="16"/>
      <c r="AE70" s="16"/>
      <c r="AF70" s="16"/>
      <c r="AG70" s="16">
        <v>63867.944000000003</v>
      </c>
      <c r="AH70" s="159">
        <v>1932.79574</v>
      </c>
      <c r="AI70" s="16">
        <v>3.0262376067718728</v>
      </c>
      <c r="AJ70" s="16"/>
      <c r="AK70" s="159"/>
      <c r="AL70" s="16"/>
      <c r="AM70" s="16"/>
      <c r="AN70" s="159"/>
      <c r="AO70" s="16"/>
      <c r="AP70" s="9"/>
    </row>
    <row r="71" spans="1:42" ht="16.5" customHeight="1" x14ac:dyDescent="0.2">
      <c r="A71" s="166"/>
      <c r="B71" s="168" t="s">
        <v>69</v>
      </c>
      <c r="C71" s="16">
        <v>2871614.24</v>
      </c>
      <c r="D71" s="159">
        <v>910046.01072000002</v>
      </c>
      <c r="E71" s="16">
        <v>31.691095483632925</v>
      </c>
      <c r="F71" s="16">
        <v>2871614.24</v>
      </c>
      <c r="G71" s="159">
        <v>910046.01072000002</v>
      </c>
      <c r="H71" s="16">
        <v>31.691095483632925</v>
      </c>
      <c r="I71" s="16"/>
      <c r="J71" s="159"/>
      <c r="K71" s="16"/>
      <c r="L71" s="16">
        <v>2871614.24</v>
      </c>
      <c r="M71" s="159">
        <v>910046.01072000002</v>
      </c>
      <c r="N71" s="16">
        <v>31.691095483632925</v>
      </c>
      <c r="O71" s="16"/>
      <c r="P71" s="159"/>
      <c r="Q71" s="16"/>
      <c r="R71" s="182"/>
      <c r="S71" s="182"/>
      <c r="T71" s="182"/>
      <c r="U71" s="182"/>
      <c r="V71" s="182"/>
      <c r="W71" s="182"/>
      <c r="X71" s="16"/>
      <c r="Y71" s="159"/>
      <c r="Z71" s="16"/>
      <c r="AA71" s="16"/>
      <c r="AB71" s="159"/>
      <c r="AC71" s="16"/>
      <c r="AD71" s="16"/>
      <c r="AE71" s="16"/>
      <c r="AF71" s="16"/>
      <c r="AG71" s="16"/>
      <c r="AH71" s="159"/>
      <c r="AI71" s="16"/>
      <c r="AJ71" s="16"/>
      <c r="AK71" s="159"/>
      <c r="AL71" s="16"/>
      <c r="AM71" s="16"/>
      <c r="AN71" s="159"/>
      <c r="AO71" s="16"/>
      <c r="AP71" s="9"/>
    </row>
    <row r="72" spans="1:42" ht="16.5" customHeight="1" x14ac:dyDescent="0.2">
      <c r="A72" s="166"/>
      <c r="B72" s="168" t="s">
        <v>70</v>
      </c>
      <c r="C72" s="16">
        <v>1491796.45915</v>
      </c>
      <c r="D72" s="159">
        <v>962783.51958000008</v>
      </c>
      <c r="E72" s="16">
        <v>64.538530955394378</v>
      </c>
      <c r="F72" s="16">
        <v>1491796.45915</v>
      </c>
      <c r="G72" s="159">
        <v>962783.51958000008</v>
      </c>
      <c r="H72" s="16">
        <v>64.538530955394378</v>
      </c>
      <c r="I72" s="16"/>
      <c r="J72" s="159"/>
      <c r="K72" s="16"/>
      <c r="L72" s="16">
        <v>992250.08704000001</v>
      </c>
      <c r="M72" s="159">
        <v>648171.31027000002</v>
      </c>
      <c r="N72" s="16">
        <v>65.323381548251831</v>
      </c>
      <c r="O72" s="16">
        <v>499546.37211</v>
      </c>
      <c r="P72" s="159">
        <v>314612.20931000001</v>
      </c>
      <c r="Q72" s="16">
        <v>62.979580450385583</v>
      </c>
      <c r="R72" s="182"/>
      <c r="S72" s="182"/>
      <c r="T72" s="182"/>
      <c r="U72" s="182"/>
      <c r="V72" s="182"/>
      <c r="W72" s="182"/>
      <c r="X72" s="16"/>
      <c r="Y72" s="159"/>
      <c r="Z72" s="16"/>
      <c r="AA72" s="16"/>
      <c r="AB72" s="159"/>
      <c r="AC72" s="16"/>
      <c r="AD72" s="16"/>
      <c r="AE72" s="16"/>
      <c r="AF72" s="16"/>
      <c r="AG72" s="16"/>
      <c r="AH72" s="159"/>
      <c r="AI72" s="16"/>
      <c r="AJ72" s="16"/>
      <c r="AK72" s="159"/>
      <c r="AL72" s="16"/>
      <c r="AM72" s="16"/>
      <c r="AN72" s="159"/>
      <c r="AO72" s="16"/>
      <c r="AP72" s="9"/>
    </row>
    <row r="73" spans="1:42" ht="16.5" customHeight="1" x14ac:dyDescent="0.2">
      <c r="A73" s="166"/>
      <c r="B73" s="168" t="s">
        <v>71</v>
      </c>
      <c r="C73" s="16">
        <v>3896893.4325899999</v>
      </c>
      <c r="D73" s="159">
        <v>1011711.03886</v>
      </c>
      <c r="E73" s="16">
        <v>25.961988860126063</v>
      </c>
      <c r="F73" s="16">
        <v>3765665.4093599999</v>
      </c>
      <c r="G73" s="159">
        <v>1011711.03886</v>
      </c>
      <c r="H73" s="16">
        <v>26.866726829879106</v>
      </c>
      <c r="I73" s="16"/>
      <c r="J73" s="159"/>
      <c r="K73" s="16"/>
      <c r="L73" s="16">
        <v>3765665.4093599999</v>
      </c>
      <c r="M73" s="159">
        <v>1011711.03886</v>
      </c>
      <c r="N73" s="16">
        <v>26.866726829879106</v>
      </c>
      <c r="O73" s="16"/>
      <c r="P73" s="159"/>
      <c r="Q73" s="16"/>
      <c r="R73" s="182"/>
      <c r="S73" s="182"/>
      <c r="T73" s="182"/>
      <c r="U73" s="182"/>
      <c r="V73" s="182"/>
      <c r="W73" s="182"/>
      <c r="X73" s="16">
        <v>131228.02322999999</v>
      </c>
      <c r="Y73" s="159">
        <v>0</v>
      </c>
      <c r="Z73" s="16">
        <v>0</v>
      </c>
      <c r="AA73" s="16"/>
      <c r="AB73" s="159"/>
      <c r="AC73" s="16"/>
      <c r="AD73" s="16"/>
      <c r="AE73" s="16"/>
      <c r="AF73" s="16"/>
      <c r="AG73" s="16"/>
      <c r="AH73" s="159"/>
      <c r="AI73" s="16"/>
      <c r="AJ73" s="16">
        <v>131228.02322999999</v>
      </c>
      <c r="AK73" s="159">
        <v>0</v>
      </c>
      <c r="AL73" s="16">
        <v>0</v>
      </c>
      <c r="AM73" s="16"/>
      <c r="AN73" s="159"/>
      <c r="AO73" s="16"/>
      <c r="AP73" s="9"/>
    </row>
    <row r="74" spans="1:42" ht="16.5" customHeight="1" x14ac:dyDescent="0.2">
      <c r="A74" s="166"/>
      <c r="B74" s="168" t="s">
        <v>72</v>
      </c>
      <c r="C74" s="16">
        <v>2994530.5239900001</v>
      </c>
      <c r="D74" s="159">
        <v>1430065.2785100001</v>
      </c>
      <c r="E74" s="16">
        <v>47.755909216932587</v>
      </c>
      <c r="F74" s="16">
        <v>2991209.2209600001</v>
      </c>
      <c r="G74" s="159">
        <v>1427215.2785100001</v>
      </c>
      <c r="H74" s="16">
        <v>47.713656019419091</v>
      </c>
      <c r="I74" s="16"/>
      <c r="J74" s="159"/>
      <c r="K74" s="16"/>
      <c r="L74" s="16">
        <v>2991209.2209600001</v>
      </c>
      <c r="M74" s="159">
        <v>1427215.2785100001</v>
      </c>
      <c r="N74" s="16">
        <v>47.713656019419091</v>
      </c>
      <c r="O74" s="16"/>
      <c r="P74" s="159"/>
      <c r="Q74" s="16"/>
      <c r="R74" s="182"/>
      <c r="S74" s="182"/>
      <c r="T74" s="182"/>
      <c r="U74" s="182"/>
      <c r="V74" s="182"/>
      <c r="W74" s="182"/>
      <c r="X74" s="16">
        <v>3321.30303</v>
      </c>
      <c r="Y74" s="159">
        <v>2850</v>
      </c>
      <c r="Z74" s="16">
        <v>85.809694997929782</v>
      </c>
      <c r="AA74" s="16"/>
      <c r="AB74" s="159"/>
      <c r="AC74" s="16"/>
      <c r="AD74" s="16"/>
      <c r="AE74" s="16"/>
      <c r="AF74" s="16"/>
      <c r="AG74" s="16">
        <v>3321.30303</v>
      </c>
      <c r="AH74" s="159">
        <v>2850</v>
      </c>
      <c r="AI74" s="16">
        <v>85.809694997929782</v>
      </c>
      <c r="AJ74" s="16"/>
      <c r="AK74" s="159"/>
      <c r="AL74" s="16"/>
      <c r="AM74" s="16"/>
      <c r="AN74" s="159"/>
      <c r="AO74" s="16"/>
      <c r="AP74" s="9"/>
    </row>
    <row r="75" spans="1:42" ht="16.5" customHeight="1" x14ac:dyDescent="0.2">
      <c r="A75" s="166"/>
      <c r="B75" s="168" t="s">
        <v>73</v>
      </c>
      <c r="C75" s="16">
        <v>7993551.5369499996</v>
      </c>
      <c r="D75" s="159">
        <v>3500447.5261999997</v>
      </c>
      <c r="E75" s="16">
        <v>43.790892071180942</v>
      </c>
      <c r="F75" s="16">
        <v>7152836.8434999995</v>
      </c>
      <c r="G75" s="159">
        <v>3028233.9840299999</v>
      </c>
      <c r="H75" s="16">
        <v>42.336125516155846</v>
      </c>
      <c r="I75" s="16">
        <v>370000</v>
      </c>
      <c r="J75" s="159">
        <v>0</v>
      </c>
      <c r="K75" s="16">
        <v>0</v>
      </c>
      <c r="L75" s="16">
        <v>4340108.7364999996</v>
      </c>
      <c r="M75" s="159">
        <v>1314246.82666</v>
      </c>
      <c r="N75" s="16">
        <v>30.281426260298034</v>
      </c>
      <c r="O75" s="16">
        <v>2442728.1069999998</v>
      </c>
      <c r="P75" s="159">
        <v>1713987.1573699999</v>
      </c>
      <c r="Q75" s="16">
        <v>70.166923304248044</v>
      </c>
      <c r="R75" s="182"/>
      <c r="S75" s="182"/>
      <c r="T75" s="182"/>
      <c r="U75" s="182"/>
      <c r="V75" s="182"/>
      <c r="W75" s="182"/>
      <c r="X75" s="16">
        <v>840714.69345000002</v>
      </c>
      <c r="Y75" s="159">
        <v>472213.54216999997</v>
      </c>
      <c r="Z75" s="16">
        <v>56.168108616277443</v>
      </c>
      <c r="AA75" s="16"/>
      <c r="AB75" s="159"/>
      <c r="AC75" s="16"/>
      <c r="AD75" s="16"/>
      <c r="AE75" s="16"/>
      <c r="AF75" s="16"/>
      <c r="AG75" s="16">
        <v>840714.69345000002</v>
      </c>
      <c r="AH75" s="159">
        <v>472213.54216999997</v>
      </c>
      <c r="AI75" s="16">
        <v>56.168108616277443</v>
      </c>
      <c r="AJ75" s="16"/>
      <c r="AK75" s="159"/>
      <c r="AL75" s="16"/>
      <c r="AM75" s="16"/>
      <c r="AN75" s="159"/>
      <c r="AO75" s="16"/>
      <c r="AP75" s="9"/>
    </row>
    <row r="76" spans="1:42" ht="16.5" customHeight="1" x14ac:dyDescent="0.2">
      <c r="A76" s="166"/>
      <c r="B76" s="168" t="s">
        <v>74</v>
      </c>
      <c r="C76" s="16">
        <v>1771495</v>
      </c>
      <c r="D76" s="159">
        <v>777773.01251999999</v>
      </c>
      <c r="E76" s="16">
        <v>43.904894595807498</v>
      </c>
      <c r="F76" s="16">
        <v>1332207.8</v>
      </c>
      <c r="G76" s="159">
        <v>392516.47132999997</v>
      </c>
      <c r="H76" s="16">
        <v>29.463607053644331</v>
      </c>
      <c r="I76" s="16"/>
      <c r="J76" s="159"/>
      <c r="K76" s="16"/>
      <c r="L76" s="16">
        <v>1332207.8</v>
      </c>
      <c r="M76" s="159">
        <v>392516.47132999997</v>
      </c>
      <c r="N76" s="16">
        <v>29.463607053644331</v>
      </c>
      <c r="O76" s="16"/>
      <c r="P76" s="159"/>
      <c r="Q76" s="16"/>
      <c r="R76" s="182"/>
      <c r="S76" s="182"/>
      <c r="T76" s="182"/>
      <c r="U76" s="182"/>
      <c r="V76" s="182"/>
      <c r="W76" s="182"/>
      <c r="X76" s="16">
        <v>439287.2</v>
      </c>
      <c r="Y76" s="159">
        <v>385256.54119000002</v>
      </c>
      <c r="Z76" s="16">
        <v>87.700379430586636</v>
      </c>
      <c r="AA76" s="16"/>
      <c r="AB76" s="159"/>
      <c r="AC76" s="16"/>
      <c r="AD76" s="16"/>
      <c r="AE76" s="16"/>
      <c r="AF76" s="16"/>
      <c r="AG76" s="16">
        <v>70080.7</v>
      </c>
      <c r="AH76" s="159">
        <v>60302.041190000004</v>
      </c>
      <c r="AI76" s="16">
        <v>86.046573721438293</v>
      </c>
      <c r="AJ76" s="16">
        <v>369206.5</v>
      </c>
      <c r="AK76" s="159">
        <v>324954.5</v>
      </c>
      <c r="AL76" s="16">
        <v>88.014295522966151</v>
      </c>
      <c r="AM76" s="16"/>
      <c r="AN76" s="159"/>
      <c r="AO76" s="16"/>
      <c r="AP76" s="9"/>
    </row>
    <row r="77" spans="1:42" ht="16.5" customHeight="1" x14ac:dyDescent="0.2">
      <c r="A77" s="166"/>
      <c r="B77" s="168" t="s">
        <v>75</v>
      </c>
      <c r="C77" s="16">
        <v>1455586.8838599999</v>
      </c>
      <c r="D77" s="159">
        <v>686312.34161</v>
      </c>
      <c r="E77" s="16">
        <v>47.150214749806054</v>
      </c>
      <c r="F77" s="16">
        <v>1455586.8838599999</v>
      </c>
      <c r="G77" s="159">
        <v>686312.34161</v>
      </c>
      <c r="H77" s="16">
        <v>47.150214749806054</v>
      </c>
      <c r="I77" s="16">
        <v>16500.632000000001</v>
      </c>
      <c r="J77" s="159">
        <v>16500.632000000001</v>
      </c>
      <c r="K77" s="16">
        <v>100</v>
      </c>
      <c r="L77" s="16">
        <v>1439086.25186</v>
      </c>
      <c r="M77" s="159">
        <v>669811.70961000002</v>
      </c>
      <c r="N77" s="16">
        <v>46.544236576805403</v>
      </c>
      <c r="O77" s="16"/>
      <c r="P77" s="159"/>
      <c r="Q77" s="16"/>
      <c r="R77" s="182"/>
      <c r="S77" s="182"/>
      <c r="T77" s="182"/>
      <c r="U77" s="182"/>
      <c r="V77" s="182"/>
      <c r="W77" s="182"/>
      <c r="X77" s="16"/>
      <c r="Y77" s="159"/>
      <c r="Z77" s="16"/>
      <c r="AA77" s="16"/>
      <c r="AB77" s="159"/>
      <c r="AC77" s="16"/>
      <c r="AD77" s="16"/>
      <c r="AE77" s="16"/>
      <c r="AF77" s="16"/>
      <c r="AG77" s="16"/>
      <c r="AH77" s="159"/>
      <c r="AI77" s="16"/>
      <c r="AJ77" s="16"/>
      <c r="AK77" s="159"/>
      <c r="AL77" s="16"/>
      <c r="AM77" s="16"/>
      <c r="AN77" s="159"/>
      <c r="AO77" s="16"/>
      <c r="AP77" s="9"/>
    </row>
    <row r="78" spans="1:42" ht="26.65" customHeight="1" x14ac:dyDescent="0.2">
      <c r="A78" s="165"/>
      <c r="B78" s="168" t="s">
        <v>76</v>
      </c>
      <c r="C78" s="16">
        <v>25841435.14954</v>
      </c>
      <c r="D78" s="159">
        <v>10127729.85782</v>
      </c>
      <c r="E78" s="16">
        <v>39.191824289992205</v>
      </c>
      <c r="F78" s="16">
        <v>25810550.531640001</v>
      </c>
      <c r="G78" s="159">
        <v>10125699.85782</v>
      </c>
      <c r="H78" s="16">
        <v>39.230855790570438</v>
      </c>
      <c r="I78" s="16">
        <v>314536.00599999999</v>
      </c>
      <c r="J78" s="159">
        <v>314536.00599999999</v>
      </c>
      <c r="K78" s="16">
        <v>100</v>
      </c>
      <c r="L78" s="16">
        <v>24644899.328560002</v>
      </c>
      <c r="M78" s="159">
        <v>9214540.0448400006</v>
      </c>
      <c r="N78" s="16">
        <v>37.389237918945909</v>
      </c>
      <c r="O78" s="16">
        <v>851115.19708000007</v>
      </c>
      <c r="P78" s="159">
        <v>596623.80697999999</v>
      </c>
      <c r="Q78" s="16">
        <v>70.099066381013131</v>
      </c>
      <c r="R78" s="182"/>
      <c r="S78" s="182"/>
      <c r="T78" s="182"/>
      <c r="U78" s="182"/>
      <c r="V78" s="182"/>
      <c r="W78" s="182"/>
      <c r="X78" s="16">
        <v>30884.617900000001</v>
      </c>
      <c r="Y78" s="159">
        <v>2030</v>
      </c>
      <c r="Z78" s="16">
        <v>6.5728512704053887</v>
      </c>
      <c r="AA78" s="16"/>
      <c r="AB78" s="159"/>
      <c r="AC78" s="16"/>
      <c r="AD78" s="16"/>
      <c r="AE78" s="16"/>
      <c r="AF78" s="16"/>
      <c r="AG78" s="16">
        <v>30884.617900000001</v>
      </c>
      <c r="AH78" s="159">
        <v>2030</v>
      </c>
      <c r="AI78" s="16">
        <v>6.5728512704053887</v>
      </c>
      <c r="AJ78" s="16"/>
      <c r="AK78" s="159"/>
      <c r="AL78" s="16"/>
      <c r="AM78" s="16"/>
      <c r="AN78" s="159"/>
      <c r="AO78" s="16"/>
      <c r="AP78" s="9"/>
    </row>
    <row r="79" spans="1:42" ht="16.5" customHeight="1" x14ac:dyDescent="0.2">
      <c r="A79" s="166"/>
      <c r="B79" s="168" t="s">
        <v>77</v>
      </c>
      <c r="C79" s="16">
        <v>1055529.3094200001</v>
      </c>
      <c r="D79" s="159">
        <v>228984.0422</v>
      </c>
      <c r="E79" s="16">
        <v>21.693764460773128</v>
      </c>
      <c r="F79" s="16">
        <v>1030541.81842</v>
      </c>
      <c r="G79" s="159">
        <v>228984.0422</v>
      </c>
      <c r="H79" s="16">
        <v>22.219771978887024</v>
      </c>
      <c r="I79" s="16"/>
      <c r="J79" s="159"/>
      <c r="K79" s="16"/>
      <c r="L79" s="16">
        <v>1030541.81842</v>
      </c>
      <c r="M79" s="159">
        <v>228984.0422</v>
      </c>
      <c r="N79" s="16">
        <v>22.219771978887024</v>
      </c>
      <c r="O79" s="16"/>
      <c r="P79" s="159"/>
      <c r="Q79" s="16"/>
      <c r="R79" s="182"/>
      <c r="S79" s="182"/>
      <c r="T79" s="182"/>
      <c r="U79" s="182"/>
      <c r="V79" s="182"/>
      <c r="W79" s="182"/>
      <c r="X79" s="16">
        <v>24987.491000000002</v>
      </c>
      <c r="Y79" s="159">
        <v>0</v>
      </c>
      <c r="Z79" s="16">
        <v>0</v>
      </c>
      <c r="AA79" s="16"/>
      <c r="AB79" s="159"/>
      <c r="AC79" s="16"/>
      <c r="AD79" s="16"/>
      <c r="AE79" s="16"/>
      <c r="AF79" s="16"/>
      <c r="AG79" s="16">
        <v>24987.491000000002</v>
      </c>
      <c r="AH79" s="159">
        <v>0</v>
      </c>
      <c r="AI79" s="16">
        <v>0</v>
      </c>
      <c r="AJ79" s="16"/>
      <c r="AK79" s="159"/>
      <c r="AL79" s="16"/>
      <c r="AM79" s="16"/>
      <c r="AN79" s="159"/>
      <c r="AO79" s="16"/>
      <c r="AP79" s="9"/>
    </row>
    <row r="80" spans="1:42" ht="16.5" customHeight="1" x14ac:dyDescent="0.2">
      <c r="A80" s="166"/>
      <c r="B80" s="168" t="s">
        <v>78</v>
      </c>
      <c r="C80" s="16">
        <v>3802061.6876400001</v>
      </c>
      <c r="D80" s="159">
        <v>2504316.5261300001</v>
      </c>
      <c r="E80" s="16">
        <v>65.867330198013406</v>
      </c>
      <c r="F80" s="16">
        <v>3800031.6876400001</v>
      </c>
      <c r="G80" s="159">
        <v>2502286.5261300001</v>
      </c>
      <c r="H80" s="16">
        <v>65.849096318563554</v>
      </c>
      <c r="I80" s="16"/>
      <c r="J80" s="159"/>
      <c r="K80" s="16"/>
      <c r="L80" s="16">
        <v>3800031.6876400001</v>
      </c>
      <c r="M80" s="159">
        <v>2214473.1527</v>
      </c>
      <c r="N80" s="16">
        <v>58.275123333913385</v>
      </c>
      <c r="O80" s="16">
        <v>0</v>
      </c>
      <c r="P80" s="159">
        <v>287813.37342999998</v>
      </c>
      <c r="Q80" s="16"/>
      <c r="R80" s="182"/>
      <c r="S80" s="182"/>
      <c r="T80" s="182"/>
      <c r="U80" s="182"/>
      <c r="V80" s="182"/>
      <c r="W80" s="182"/>
      <c r="X80" s="16">
        <v>2030</v>
      </c>
      <c r="Y80" s="159">
        <v>2030</v>
      </c>
      <c r="Z80" s="16">
        <v>100</v>
      </c>
      <c r="AA80" s="16"/>
      <c r="AB80" s="159"/>
      <c r="AC80" s="16"/>
      <c r="AD80" s="16"/>
      <c r="AE80" s="16"/>
      <c r="AF80" s="16"/>
      <c r="AG80" s="16">
        <v>2030</v>
      </c>
      <c r="AH80" s="159">
        <v>2030</v>
      </c>
      <c r="AI80" s="16">
        <v>100</v>
      </c>
      <c r="AJ80" s="16"/>
      <c r="AK80" s="159"/>
      <c r="AL80" s="16"/>
      <c r="AM80" s="16"/>
      <c r="AN80" s="159"/>
      <c r="AO80" s="16"/>
      <c r="AP80" s="9"/>
    </row>
    <row r="81" spans="1:42" ht="16.5" customHeight="1" x14ac:dyDescent="0.2">
      <c r="A81" s="166"/>
      <c r="B81" s="168" t="s">
        <v>79</v>
      </c>
      <c r="C81" s="16">
        <v>6690782.5444499999</v>
      </c>
      <c r="D81" s="159">
        <v>2766200.0081199999</v>
      </c>
      <c r="E81" s="16">
        <v>41.343445101418837</v>
      </c>
      <c r="F81" s="16">
        <v>6690782.5444499999</v>
      </c>
      <c r="G81" s="159">
        <v>2766200.0081199999</v>
      </c>
      <c r="H81" s="16">
        <v>41.343445101418837</v>
      </c>
      <c r="I81" s="16"/>
      <c r="J81" s="159"/>
      <c r="K81" s="16"/>
      <c r="L81" s="16">
        <v>6690782.5444499999</v>
      </c>
      <c r="M81" s="159">
        <v>2766200.0081199999</v>
      </c>
      <c r="N81" s="16">
        <v>41.343445101418837</v>
      </c>
      <c r="O81" s="16"/>
      <c r="P81" s="159"/>
      <c r="Q81" s="16"/>
      <c r="R81" s="182"/>
      <c r="S81" s="182"/>
      <c r="T81" s="182"/>
      <c r="U81" s="182"/>
      <c r="V81" s="182"/>
      <c r="W81" s="182"/>
      <c r="X81" s="16"/>
      <c r="Y81" s="159"/>
      <c r="Z81" s="16"/>
      <c r="AA81" s="16"/>
      <c r="AB81" s="159"/>
      <c r="AC81" s="16"/>
      <c r="AD81" s="16"/>
      <c r="AE81" s="16"/>
      <c r="AF81" s="16"/>
      <c r="AG81" s="16"/>
      <c r="AH81" s="159"/>
      <c r="AI81" s="16"/>
      <c r="AJ81" s="16"/>
      <c r="AK81" s="159"/>
      <c r="AL81" s="16"/>
      <c r="AM81" s="16"/>
      <c r="AN81" s="159"/>
      <c r="AO81" s="16"/>
      <c r="AP81" s="9"/>
    </row>
    <row r="82" spans="1:42" ht="16.5" customHeight="1" x14ac:dyDescent="0.2">
      <c r="A82" s="166"/>
      <c r="B82" s="168" t="s">
        <v>80</v>
      </c>
      <c r="C82" s="16">
        <v>3250423.2370900004</v>
      </c>
      <c r="D82" s="159">
        <v>1371134.4708699998</v>
      </c>
      <c r="E82" s="16">
        <v>42.183259559069988</v>
      </c>
      <c r="F82" s="16">
        <v>3246556.1101900004</v>
      </c>
      <c r="G82" s="159">
        <v>1371134.4708699998</v>
      </c>
      <c r="H82" s="16">
        <v>42.233506039412205</v>
      </c>
      <c r="I82" s="16">
        <v>314536.00599999999</v>
      </c>
      <c r="J82" s="159">
        <v>314536.00599999999</v>
      </c>
      <c r="K82" s="16">
        <v>100</v>
      </c>
      <c r="L82" s="16">
        <v>2244169.4041900001</v>
      </c>
      <c r="M82" s="159">
        <v>747788.03131999995</v>
      </c>
      <c r="N82" s="16">
        <v>33.321371814615887</v>
      </c>
      <c r="O82" s="16">
        <v>687850.70000000007</v>
      </c>
      <c r="P82" s="159">
        <v>308810.43355000002</v>
      </c>
      <c r="Q82" s="16">
        <v>44.894979906250008</v>
      </c>
      <c r="R82" s="182"/>
      <c r="S82" s="182"/>
      <c r="T82" s="182"/>
      <c r="U82" s="182"/>
      <c r="V82" s="182"/>
      <c r="W82" s="182"/>
      <c r="X82" s="16">
        <v>3867.1269000000002</v>
      </c>
      <c r="Y82" s="159">
        <v>0</v>
      </c>
      <c r="Z82" s="16">
        <v>0</v>
      </c>
      <c r="AA82" s="16"/>
      <c r="AB82" s="159"/>
      <c r="AC82" s="16"/>
      <c r="AD82" s="16"/>
      <c r="AE82" s="16"/>
      <c r="AF82" s="16"/>
      <c r="AG82" s="16">
        <v>3867.1269000000002</v>
      </c>
      <c r="AH82" s="159">
        <v>0</v>
      </c>
      <c r="AI82" s="16">
        <v>0</v>
      </c>
      <c r="AJ82" s="16"/>
      <c r="AK82" s="159"/>
      <c r="AL82" s="16"/>
      <c r="AM82" s="16"/>
      <c r="AN82" s="159"/>
      <c r="AO82" s="16"/>
      <c r="AP82" s="9"/>
    </row>
    <row r="83" spans="1:42" ht="26.65" customHeight="1" x14ac:dyDescent="0.2">
      <c r="A83" s="166"/>
      <c r="B83" s="168" t="s">
        <v>81</v>
      </c>
      <c r="C83" s="16">
        <v>6391036.4849399999</v>
      </c>
      <c r="D83" s="159">
        <v>1113494.69992</v>
      </c>
      <c r="E83" s="16">
        <v>17.422756113877103</v>
      </c>
      <c r="F83" s="16">
        <v>6391036.4849399999</v>
      </c>
      <c r="G83" s="159">
        <v>1113494.69992</v>
      </c>
      <c r="H83" s="16">
        <v>17.422756113877103</v>
      </c>
      <c r="I83" s="16"/>
      <c r="J83" s="159"/>
      <c r="K83" s="16"/>
      <c r="L83" s="16">
        <v>6227771.9878599998</v>
      </c>
      <c r="M83" s="159">
        <v>1113494.69992</v>
      </c>
      <c r="N83" s="16">
        <v>17.879503329450273</v>
      </c>
      <c r="O83" s="16">
        <v>163264.49708</v>
      </c>
      <c r="P83" s="159">
        <v>0</v>
      </c>
      <c r="Q83" s="16">
        <v>0</v>
      </c>
      <c r="R83" s="182"/>
      <c r="S83" s="182"/>
      <c r="T83" s="182"/>
      <c r="U83" s="182"/>
      <c r="V83" s="182"/>
      <c r="W83" s="182"/>
      <c r="X83" s="16"/>
      <c r="Y83" s="159"/>
      <c r="Z83" s="16"/>
      <c r="AA83" s="16"/>
      <c r="AB83" s="159"/>
      <c r="AC83" s="16"/>
      <c r="AD83" s="16"/>
      <c r="AE83" s="16"/>
      <c r="AF83" s="16"/>
      <c r="AG83" s="16"/>
      <c r="AH83" s="159"/>
      <c r="AI83" s="16"/>
      <c r="AJ83" s="16"/>
      <c r="AK83" s="159"/>
      <c r="AL83" s="16"/>
      <c r="AM83" s="16"/>
      <c r="AN83" s="159"/>
      <c r="AO83" s="16"/>
      <c r="AP83" s="9"/>
    </row>
    <row r="84" spans="1:42" ht="16.5" customHeight="1" x14ac:dyDescent="0.2">
      <c r="A84" s="166"/>
      <c r="B84" s="168" t="s">
        <v>82</v>
      </c>
      <c r="C84" s="16">
        <v>4651601.8859999999</v>
      </c>
      <c r="D84" s="159">
        <v>2143600.1105800001</v>
      </c>
      <c r="E84" s="16">
        <v>46.083051884376161</v>
      </c>
      <c r="F84" s="16">
        <v>4651601.8859999999</v>
      </c>
      <c r="G84" s="159">
        <v>2143600.1105800001</v>
      </c>
      <c r="H84" s="16">
        <v>46.083051884376161</v>
      </c>
      <c r="I84" s="16"/>
      <c r="J84" s="159"/>
      <c r="K84" s="16"/>
      <c r="L84" s="16">
        <v>4651601.8859999999</v>
      </c>
      <c r="M84" s="159">
        <v>2143600.1105800001</v>
      </c>
      <c r="N84" s="16">
        <v>46.083051884376161</v>
      </c>
      <c r="O84" s="16"/>
      <c r="P84" s="159"/>
      <c r="Q84" s="16"/>
      <c r="R84" s="182"/>
      <c r="S84" s="182"/>
      <c r="T84" s="182"/>
      <c r="U84" s="182"/>
      <c r="V84" s="182"/>
      <c r="W84" s="182"/>
      <c r="X84" s="16"/>
      <c r="Y84" s="159"/>
      <c r="Z84" s="16"/>
      <c r="AA84" s="16"/>
      <c r="AB84" s="159"/>
      <c r="AC84" s="16"/>
      <c r="AD84" s="16"/>
      <c r="AE84" s="16"/>
      <c r="AF84" s="16"/>
      <c r="AG84" s="16"/>
      <c r="AH84" s="159"/>
      <c r="AI84" s="16"/>
      <c r="AJ84" s="16"/>
      <c r="AK84" s="159"/>
      <c r="AL84" s="16"/>
      <c r="AM84" s="16"/>
      <c r="AN84" s="159"/>
      <c r="AO84" s="16"/>
      <c r="AP84" s="9"/>
    </row>
    <row r="85" spans="1:42" ht="26.65" customHeight="1" x14ac:dyDescent="0.2">
      <c r="A85" s="165"/>
      <c r="B85" s="168" t="s">
        <v>83</v>
      </c>
      <c r="C85" s="16">
        <v>42141475.016729996</v>
      </c>
      <c r="D85" s="159">
        <v>12053588.103850001</v>
      </c>
      <c r="E85" s="16">
        <v>28.602672543058294</v>
      </c>
      <c r="F85" s="16">
        <v>40317630.794939995</v>
      </c>
      <c r="G85" s="159">
        <v>11510590.423420001</v>
      </c>
      <c r="H85" s="16">
        <v>28.549768913664984</v>
      </c>
      <c r="I85" s="16">
        <v>49563.524819999999</v>
      </c>
      <c r="J85" s="159">
        <v>0</v>
      </c>
      <c r="K85" s="16">
        <v>0</v>
      </c>
      <c r="L85" s="16">
        <v>40136719.106120005</v>
      </c>
      <c r="M85" s="159">
        <v>11379242.25942</v>
      </c>
      <c r="N85" s="16">
        <v>28.3512018741086</v>
      </c>
      <c r="O85" s="16">
        <v>131348.16399999999</v>
      </c>
      <c r="P85" s="159">
        <v>131348.16399999999</v>
      </c>
      <c r="Q85" s="16">
        <v>100</v>
      </c>
      <c r="R85" s="182">
        <v>99821.414139999993</v>
      </c>
      <c r="S85" s="182">
        <v>0</v>
      </c>
      <c r="T85" s="182">
        <v>0</v>
      </c>
      <c r="U85" s="182">
        <v>99821.414139999993</v>
      </c>
      <c r="V85" s="182">
        <v>0</v>
      </c>
      <c r="W85" s="182">
        <v>0</v>
      </c>
      <c r="X85" s="16">
        <v>1724022.8076500001</v>
      </c>
      <c r="Y85" s="159">
        <v>542997.68043000007</v>
      </c>
      <c r="Z85" s="16">
        <v>31.495968499984944</v>
      </c>
      <c r="AA85" s="16">
        <v>22664.9</v>
      </c>
      <c r="AB85" s="159">
        <v>3335</v>
      </c>
      <c r="AC85" s="16">
        <v>14.714382150373485</v>
      </c>
      <c r="AD85" s="16"/>
      <c r="AE85" s="16"/>
      <c r="AF85" s="16"/>
      <c r="AG85" s="16">
        <v>1660357.9076500002</v>
      </c>
      <c r="AH85" s="159">
        <v>539662.68043000007</v>
      </c>
      <c r="AI85" s="16">
        <v>32.502792195799259</v>
      </c>
      <c r="AJ85" s="16">
        <v>41000</v>
      </c>
      <c r="AK85" s="159">
        <v>0</v>
      </c>
      <c r="AL85" s="16">
        <v>0</v>
      </c>
      <c r="AM85" s="16"/>
      <c r="AN85" s="159"/>
      <c r="AO85" s="16"/>
      <c r="AP85" s="9"/>
    </row>
    <row r="86" spans="1:42" ht="16.5" customHeight="1" x14ac:dyDescent="0.2">
      <c r="A86" s="166"/>
      <c r="B86" s="168" t="s">
        <v>84</v>
      </c>
      <c r="C86" s="16">
        <v>6185853.159</v>
      </c>
      <c r="D86" s="159">
        <v>2866589.55926</v>
      </c>
      <c r="E86" s="16">
        <v>46.341054104869997</v>
      </c>
      <c r="F86" s="16">
        <v>6185853.159</v>
      </c>
      <c r="G86" s="159">
        <v>2866589.55926</v>
      </c>
      <c r="H86" s="16">
        <v>46.341054104869997</v>
      </c>
      <c r="I86" s="16"/>
      <c r="J86" s="159"/>
      <c r="K86" s="16"/>
      <c r="L86" s="16">
        <v>6185853.159</v>
      </c>
      <c r="M86" s="159">
        <v>2866589.55926</v>
      </c>
      <c r="N86" s="16">
        <v>46.341054104869997</v>
      </c>
      <c r="O86" s="16"/>
      <c r="P86" s="159"/>
      <c r="Q86" s="16"/>
      <c r="R86" s="182"/>
      <c r="S86" s="182"/>
      <c r="T86" s="182"/>
      <c r="U86" s="182"/>
      <c r="V86" s="182"/>
      <c r="W86" s="182"/>
      <c r="X86" s="16"/>
      <c r="Y86" s="159"/>
      <c r="Z86" s="16"/>
      <c r="AA86" s="16"/>
      <c r="AB86" s="159"/>
      <c r="AC86" s="16"/>
      <c r="AD86" s="16"/>
      <c r="AE86" s="16"/>
      <c r="AF86" s="16"/>
      <c r="AG86" s="16"/>
      <c r="AH86" s="159"/>
      <c r="AI86" s="16"/>
      <c r="AJ86" s="16"/>
      <c r="AK86" s="159"/>
      <c r="AL86" s="16"/>
      <c r="AM86" s="16"/>
      <c r="AN86" s="159"/>
      <c r="AO86" s="16"/>
      <c r="AP86" s="9"/>
    </row>
    <row r="87" spans="1:42" ht="16.5" customHeight="1" x14ac:dyDescent="0.2">
      <c r="A87" s="166"/>
      <c r="B87" s="168" t="s">
        <v>85</v>
      </c>
      <c r="C87" s="16">
        <v>1810393.8</v>
      </c>
      <c r="D87" s="159">
        <v>553473.95414000005</v>
      </c>
      <c r="E87" s="16">
        <v>30.57201997377587</v>
      </c>
      <c r="F87" s="16">
        <v>1738468.7</v>
      </c>
      <c r="G87" s="159">
        <v>533343.98147</v>
      </c>
      <c r="H87" s="16">
        <v>30.678952199139392</v>
      </c>
      <c r="I87" s="16"/>
      <c r="J87" s="159"/>
      <c r="K87" s="16"/>
      <c r="L87" s="16">
        <v>1738468.7</v>
      </c>
      <c r="M87" s="159">
        <v>533343.98147</v>
      </c>
      <c r="N87" s="16">
        <v>30.678952199139392</v>
      </c>
      <c r="O87" s="16"/>
      <c r="P87" s="159"/>
      <c r="Q87" s="16"/>
      <c r="R87" s="182"/>
      <c r="S87" s="182"/>
      <c r="T87" s="182"/>
      <c r="U87" s="182"/>
      <c r="V87" s="182"/>
      <c r="W87" s="182"/>
      <c r="X87" s="16">
        <v>71925.100000000006</v>
      </c>
      <c r="Y87" s="159">
        <v>20129.972669999999</v>
      </c>
      <c r="Z87" s="16">
        <v>27.987410055738536</v>
      </c>
      <c r="AA87" s="16"/>
      <c r="AB87" s="159"/>
      <c r="AC87" s="16"/>
      <c r="AD87" s="16"/>
      <c r="AE87" s="16"/>
      <c r="AF87" s="16"/>
      <c r="AG87" s="16">
        <v>71925.100000000006</v>
      </c>
      <c r="AH87" s="159">
        <v>20129.972669999999</v>
      </c>
      <c r="AI87" s="16">
        <v>27.987410055738536</v>
      </c>
      <c r="AJ87" s="16"/>
      <c r="AK87" s="159"/>
      <c r="AL87" s="16"/>
      <c r="AM87" s="16"/>
      <c r="AN87" s="159"/>
      <c r="AO87" s="16"/>
      <c r="AP87" s="9"/>
    </row>
    <row r="88" spans="1:42" ht="16.5" customHeight="1" x14ac:dyDescent="0.2">
      <c r="A88" s="166"/>
      <c r="B88" s="168" t="s">
        <v>86</v>
      </c>
      <c r="C88" s="16">
        <v>6628070.4193500001</v>
      </c>
      <c r="D88" s="159">
        <v>1619045.2823699999</v>
      </c>
      <c r="E88" s="16">
        <v>24.427098385125124</v>
      </c>
      <c r="F88" s="16">
        <v>6532580.4193500001</v>
      </c>
      <c r="G88" s="159">
        <v>1618835.2823699999</v>
      </c>
      <c r="H88" s="16">
        <v>24.780946860981405</v>
      </c>
      <c r="I88" s="16"/>
      <c r="J88" s="159"/>
      <c r="K88" s="16"/>
      <c r="L88" s="16">
        <v>6532580.4193500001</v>
      </c>
      <c r="M88" s="159">
        <v>1618835.2823699999</v>
      </c>
      <c r="N88" s="16">
        <v>24.780946860981405</v>
      </c>
      <c r="O88" s="16"/>
      <c r="P88" s="159"/>
      <c r="Q88" s="16"/>
      <c r="R88" s="182"/>
      <c r="S88" s="182"/>
      <c r="T88" s="182"/>
      <c r="U88" s="182"/>
      <c r="V88" s="182"/>
      <c r="W88" s="182"/>
      <c r="X88" s="16">
        <v>95490</v>
      </c>
      <c r="Y88" s="159">
        <v>210</v>
      </c>
      <c r="Z88" s="16">
        <v>0.21991831605403708</v>
      </c>
      <c r="AA88" s="16"/>
      <c r="AB88" s="159"/>
      <c r="AC88" s="16"/>
      <c r="AD88" s="16"/>
      <c r="AE88" s="16"/>
      <c r="AF88" s="16"/>
      <c r="AG88" s="16">
        <v>55490</v>
      </c>
      <c r="AH88" s="159">
        <v>210</v>
      </c>
      <c r="AI88" s="16">
        <v>0.37844656694899981</v>
      </c>
      <c r="AJ88" s="16">
        <v>40000</v>
      </c>
      <c r="AK88" s="159">
        <v>0</v>
      </c>
      <c r="AL88" s="16">
        <v>0</v>
      </c>
      <c r="AM88" s="16"/>
      <c r="AN88" s="159"/>
      <c r="AO88" s="16"/>
      <c r="AP88" s="9"/>
    </row>
    <row r="89" spans="1:42" ht="16.5" customHeight="1" x14ac:dyDescent="0.2">
      <c r="A89" s="166"/>
      <c r="B89" s="168" t="s">
        <v>87</v>
      </c>
      <c r="C89" s="16">
        <v>7667048.9187399996</v>
      </c>
      <c r="D89" s="159">
        <v>1380599.5265200001</v>
      </c>
      <c r="E89" s="16">
        <v>18.006922104611892</v>
      </c>
      <c r="F89" s="16">
        <v>6561143.0947399996</v>
      </c>
      <c r="G89" s="159">
        <v>1010912.33018</v>
      </c>
      <c r="H89" s="16">
        <v>15.407564133000513</v>
      </c>
      <c r="I89" s="16">
        <v>2800</v>
      </c>
      <c r="J89" s="159">
        <v>0</v>
      </c>
      <c r="K89" s="16">
        <v>0</v>
      </c>
      <c r="L89" s="16">
        <v>6558343.0947399996</v>
      </c>
      <c r="M89" s="159">
        <v>1010912.33018</v>
      </c>
      <c r="N89" s="16">
        <v>15.414142193792577</v>
      </c>
      <c r="O89" s="16"/>
      <c r="P89" s="159"/>
      <c r="Q89" s="16"/>
      <c r="R89" s="182"/>
      <c r="S89" s="182"/>
      <c r="T89" s="182"/>
      <c r="U89" s="182"/>
      <c r="V89" s="182"/>
      <c r="W89" s="182"/>
      <c r="X89" s="16">
        <v>1105905.824</v>
      </c>
      <c r="Y89" s="159">
        <v>369687.19634000002</v>
      </c>
      <c r="Z89" s="16">
        <v>33.428451891397224</v>
      </c>
      <c r="AA89" s="16"/>
      <c r="AB89" s="159"/>
      <c r="AC89" s="16"/>
      <c r="AD89" s="16"/>
      <c r="AE89" s="16"/>
      <c r="AF89" s="16"/>
      <c r="AG89" s="16">
        <v>1105905.824</v>
      </c>
      <c r="AH89" s="159">
        <v>369687.19634000002</v>
      </c>
      <c r="AI89" s="16">
        <v>33.428451891397224</v>
      </c>
      <c r="AJ89" s="16"/>
      <c r="AK89" s="159"/>
      <c r="AL89" s="16"/>
      <c r="AM89" s="16"/>
      <c r="AN89" s="159"/>
      <c r="AO89" s="16"/>
      <c r="AP89" s="9"/>
    </row>
    <row r="90" spans="1:42" ht="16.5" customHeight="1" x14ac:dyDescent="0.2">
      <c r="A90" s="166"/>
      <c r="B90" s="168" t="s">
        <v>88</v>
      </c>
      <c r="C90" s="16">
        <v>5579725.7470399998</v>
      </c>
      <c r="D90" s="159">
        <v>2001225.0549600001</v>
      </c>
      <c r="E90" s="16">
        <v>35.866011085251529</v>
      </c>
      <c r="F90" s="16">
        <v>5496431.8160600001</v>
      </c>
      <c r="G90" s="159">
        <v>2001225.0549600001</v>
      </c>
      <c r="H90" s="16">
        <v>36.409531163702049</v>
      </c>
      <c r="I90" s="16"/>
      <c r="J90" s="159"/>
      <c r="K90" s="16"/>
      <c r="L90" s="16">
        <v>5496431.8160600001</v>
      </c>
      <c r="M90" s="159">
        <v>2001225.0549600001</v>
      </c>
      <c r="N90" s="16">
        <v>36.409531163702049</v>
      </c>
      <c r="O90" s="16"/>
      <c r="P90" s="159"/>
      <c r="Q90" s="16"/>
      <c r="R90" s="182"/>
      <c r="S90" s="182"/>
      <c r="T90" s="182"/>
      <c r="U90" s="182"/>
      <c r="V90" s="182"/>
      <c r="W90" s="182"/>
      <c r="X90" s="16">
        <v>83293.930980000005</v>
      </c>
      <c r="Y90" s="159">
        <v>0</v>
      </c>
      <c r="Z90" s="16">
        <v>0</v>
      </c>
      <c r="AA90" s="16"/>
      <c r="AB90" s="159"/>
      <c r="AC90" s="16"/>
      <c r="AD90" s="16"/>
      <c r="AE90" s="16"/>
      <c r="AF90" s="16"/>
      <c r="AG90" s="16">
        <v>82293.930980000005</v>
      </c>
      <c r="AH90" s="159">
        <v>0</v>
      </c>
      <c r="AI90" s="16">
        <v>0</v>
      </c>
      <c r="AJ90" s="16">
        <v>1000</v>
      </c>
      <c r="AK90" s="159">
        <v>0</v>
      </c>
      <c r="AL90" s="16">
        <v>0</v>
      </c>
      <c r="AM90" s="16"/>
      <c r="AN90" s="159"/>
      <c r="AO90" s="16"/>
      <c r="AP90" s="9"/>
    </row>
    <row r="91" spans="1:42" ht="16.5" customHeight="1" x14ac:dyDescent="0.2">
      <c r="A91" s="166"/>
      <c r="B91" s="168" t="s">
        <v>89</v>
      </c>
      <c r="C91" s="16">
        <v>9038761.6409600005</v>
      </c>
      <c r="D91" s="159">
        <v>1203508.8416800001</v>
      </c>
      <c r="E91" s="16">
        <v>13.31497487693653</v>
      </c>
      <c r="F91" s="16">
        <v>8970562.2725600004</v>
      </c>
      <c r="G91" s="159">
        <v>1173770.81146</v>
      </c>
      <c r="H91" s="16">
        <v>13.084696095923002</v>
      </c>
      <c r="I91" s="16">
        <v>5092.4310299999997</v>
      </c>
      <c r="J91" s="159">
        <v>0</v>
      </c>
      <c r="K91" s="16">
        <v>0</v>
      </c>
      <c r="L91" s="16">
        <v>8965469.8415300008</v>
      </c>
      <c r="M91" s="159">
        <v>1173770.81146</v>
      </c>
      <c r="N91" s="16">
        <v>13.092128267755015</v>
      </c>
      <c r="O91" s="16"/>
      <c r="P91" s="159"/>
      <c r="Q91" s="16"/>
      <c r="R91" s="182"/>
      <c r="S91" s="182"/>
      <c r="T91" s="182"/>
      <c r="U91" s="182"/>
      <c r="V91" s="182"/>
      <c r="W91" s="182"/>
      <c r="X91" s="16">
        <v>68199.368400000007</v>
      </c>
      <c r="Y91" s="159">
        <v>29738.030220000001</v>
      </c>
      <c r="Z91" s="16">
        <v>43.604553704341924</v>
      </c>
      <c r="AA91" s="16"/>
      <c r="AB91" s="159"/>
      <c r="AC91" s="16"/>
      <c r="AD91" s="16"/>
      <c r="AE91" s="16"/>
      <c r="AF91" s="16"/>
      <c r="AG91" s="16">
        <v>68199.368400000007</v>
      </c>
      <c r="AH91" s="159">
        <v>29738.030220000001</v>
      </c>
      <c r="AI91" s="16">
        <v>43.604553704341924</v>
      </c>
      <c r="AJ91" s="16"/>
      <c r="AK91" s="159"/>
      <c r="AL91" s="16"/>
      <c r="AM91" s="16"/>
      <c r="AN91" s="159"/>
      <c r="AO91" s="16"/>
      <c r="AP91" s="9"/>
    </row>
    <row r="92" spans="1:42" ht="16.5" customHeight="1" x14ac:dyDescent="0.2">
      <c r="A92" s="166"/>
      <c r="B92" s="168" t="s">
        <v>90</v>
      </c>
      <c r="C92" s="16">
        <v>2136017.59289</v>
      </c>
      <c r="D92" s="159">
        <v>930491.34299000003</v>
      </c>
      <c r="E92" s="16">
        <v>43.561969999088781</v>
      </c>
      <c r="F92" s="16">
        <v>1885581.8484</v>
      </c>
      <c r="G92" s="159">
        <v>811284.16179000004</v>
      </c>
      <c r="H92" s="16">
        <v>43.025666718122615</v>
      </c>
      <c r="I92" s="16"/>
      <c r="J92" s="159"/>
      <c r="K92" s="16"/>
      <c r="L92" s="16">
        <v>1754233.6843999999</v>
      </c>
      <c r="M92" s="159">
        <v>679935.99779000005</v>
      </c>
      <c r="N92" s="16">
        <v>38.759716213211263</v>
      </c>
      <c r="O92" s="16">
        <v>131348.16399999999</v>
      </c>
      <c r="P92" s="159">
        <v>131348.16399999999</v>
      </c>
      <c r="Q92" s="16">
        <v>100</v>
      </c>
      <c r="R92" s="182"/>
      <c r="S92" s="182"/>
      <c r="T92" s="182"/>
      <c r="U92" s="182"/>
      <c r="V92" s="182"/>
      <c r="W92" s="182"/>
      <c r="X92" s="16">
        <v>250435.74449000001</v>
      </c>
      <c r="Y92" s="159">
        <v>119207.18120000001</v>
      </c>
      <c r="Z92" s="16">
        <v>47.599906891390255</v>
      </c>
      <c r="AA92" s="16"/>
      <c r="AB92" s="159"/>
      <c r="AC92" s="16"/>
      <c r="AD92" s="16"/>
      <c r="AE92" s="16"/>
      <c r="AF92" s="16"/>
      <c r="AG92" s="16">
        <v>250435.74449000001</v>
      </c>
      <c r="AH92" s="159">
        <v>119207.18120000001</v>
      </c>
      <c r="AI92" s="16">
        <v>47.599906891390255</v>
      </c>
      <c r="AJ92" s="16"/>
      <c r="AK92" s="159"/>
      <c r="AL92" s="16"/>
      <c r="AM92" s="16"/>
      <c r="AN92" s="159"/>
      <c r="AO92" s="16"/>
      <c r="AP92" s="9"/>
    </row>
    <row r="93" spans="1:42" ht="16.5" customHeight="1" x14ac:dyDescent="0.2">
      <c r="A93" s="166"/>
      <c r="B93" s="168" t="s">
        <v>91</v>
      </c>
      <c r="C93" s="16">
        <v>862443.96984000003</v>
      </c>
      <c r="D93" s="159">
        <v>210543.30108</v>
      </c>
      <c r="E93" s="16">
        <v>24.412403407384232</v>
      </c>
      <c r="F93" s="16">
        <v>862443.96984000003</v>
      </c>
      <c r="G93" s="159">
        <v>210543.30108</v>
      </c>
      <c r="H93" s="16">
        <v>24.412403407384232</v>
      </c>
      <c r="I93" s="16"/>
      <c r="J93" s="159"/>
      <c r="K93" s="16"/>
      <c r="L93" s="16">
        <v>862443.96984000003</v>
      </c>
      <c r="M93" s="159">
        <v>210543.30108</v>
      </c>
      <c r="N93" s="16">
        <v>24.412403407384232</v>
      </c>
      <c r="O93" s="16"/>
      <c r="P93" s="159"/>
      <c r="Q93" s="16"/>
      <c r="R93" s="182"/>
      <c r="S93" s="182"/>
      <c r="T93" s="182"/>
      <c r="U93" s="182"/>
      <c r="V93" s="182"/>
      <c r="W93" s="182"/>
      <c r="X93" s="16"/>
      <c r="Y93" s="159"/>
      <c r="Z93" s="16"/>
      <c r="AA93" s="16"/>
      <c r="AB93" s="159"/>
      <c r="AC93" s="16"/>
      <c r="AD93" s="16"/>
      <c r="AE93" s="16"/>
      <c r="AF93" s="16"/>
      <c r="AG93" s="16"/>
      <c r="AH93" s="159"/>
      <c r="AI93" s="16"/>
      <c r="AJ93" s="16"/>
      <c r="AK93" s="159"/>
      <c r="AL93" s="16"/>
      <c r="AM93" s="16"/>
      <c r="AN93" s="159"/>
      <c r="AO93" s="16"/>
      <c r="AP93" s="9"/>
    </row>
    <row r="94" spans="1:42" s="184" customFormat="1" ht="16.5" customHeight="1" x14ac:dyDescent="0.2">
      <c r="A94" s="180"/>
      <c r="B94" s="181" t="s">
        <v>92</v>
      </c>
      <c r="C94" s="182">
        <v>685957.66911999998</v>
      </c>
      <c r="D94" s="182">
        <v>86906.699690000009</v>
      </c>
      <c r="E94" s="182">
        <v>12.66939690338191</v>
      </c>
      <c r="F94" s="182">
        <v>560931.66519999993</v>
      </c>
      <c r="G94" s="182">
        <v>83681.399690000006</v>
      </c>
      <c r="H94" s="182">
        <v>14.918287713381886</v>
      </c>
      <c r="I94" s="182">
        <v>14230.835000000001</v>
      </c>
      <c r="J94" s="182">
        <v>0</v>
      </c>
      <c r="K94" s="182">
        <v>0</v>
      </c>
      <c r="L94" s="182">
        <v>546700.83019999997</v>
      </c>
      <c r="M94" s="182">
        <v>83681.399690000006</v>
      </c>
      <c r="N94" s="182">
        <v>15.3066165382238</v>
      </c>
      <c r="O94" s="182"/>
      <c r="P94" s="182"/>
      <c r="Q94" s="182"/>
      <c r="R94" s="182">
        <v>99821.414139999993</v>
      </c>
      <c r="S94" s="182">
        <v>0</v>
      </c>
      <c r="T94" s="182">
        <v>0</v>
      </c>
      <c r="U94" s="182">
        <v>99821.414139999993</v>
      </c>
      <c r="V94" s="182">
        <v>0</v>
      </c>
      <c r="W94" s="182">
        <v>0</v>
      </c>
      <c r="X94" s="182">
        <v>25204.589779999998</v>
      </c>
      <c r="Y94" s="182">
        <v>3225.3</v>
      </c>
      <c r="Z94" s="182">
        <v>12.796478848306018</v>
      </c>
      <c r="AA94" s="182">
        <v>2535</v>
      </c>
      <c r="AB94" s="182">
        <v>2535</v>
      </c>
      <c r="AC94" s="182">
        <v>100</v>
      </c>
      <c r="AD94" s="182"/>
      <c r="AE94" s="182"/>
      <c r="AF94" s="182"/>
      <c r="AG94" s="182">
        <v>22669.589779999998</v>
      </c>
      <c r="AH94" s="182">
        <v>690.30000000000007</v>
      </c>
      <c r="AI94" s="182">
        <v>3.0450484843312422</v>
      </c>
      <c r="AJ94" s="182"/>
      <c r="AK94" s="182"/>
      <c r="AL94" s="182"/>
      <c r="AM94" s="182"/>
      <c r="AN94" s="182"/>
      <c r="AO94" s="182"/>
      <c r="AP94" s="183"/>
    </row>
    <row r="95" spans="1:42" ht="16.5" customHeight="1" x14ac:dyDescent="0.2">
      <c r="A95" s="166"/>
      <c r="B95" s="168" t="s">
        <v>93</v>
      </c>
      <c r="C95" s="16">
        <v>1547202.0997900001</v>
      </c>
      <c r="D95" s="159">
        <v>1201204.54116</v>
      </c>
      <c r="E95" s="16">
        <v>77.637209859205726</v>
      </c>
      <c r="F95" s="16">
        <v>1523633.8497900001</v>
      </c>
      <c r="G95" s="159">
        <v>1200404.54116</v>
      </c>
      <c r="H95" s="16">
        <v>78.785630899802456</v>
      </c>
      <c r="I95" s="16">
        <v>27440.25879</v>
      </c>
      <c r="J95" s="159">
        <v>0</v>
      </c>
      <c r="K95" s="16">
        <v>0</v>
      </c>
      <c r="L95" s="16">
        <v>1496193.591</v>
      </c>
      <c r="M95" s="159">
        <v>1200404.54116</v>
      </c>
      <c r="N95" s="16">
        <v>80.230562968639262</v>
      </c>
      <c r="O95" s="16"/>
      <c r="P95" s="159"/>
      <c r="Q95" s="16"/>
      <c r="R95" s="182"/>
      <c r="S95" s="182"/>
      <c r="T95" s="182"/>
      <c r="U95" s="182"/>
      <c r="V95" s="182"/>
      <c r="W95" s="182"/>
      <c r="X95" s="16">
        <v>23568.25</v>
      </c>
      <c r="Y95" s="159">
        <v>800</v>
      </c>
      <c r="Z95" s="16">
        <v>3.3943971232484382</v>
      </c>
      <c r="AA95" s="16">
        <v>20129.900000000001</v>
      </c>
      <c r="AB95" s="159">
        <v>800</v>
      </c>
      <c r="AC95" s="16">
        <v>3.9741876512054208</v>
      </c>
      <c r="AD95" s="16"/>
      <c r="AE95" s="16"/>
      <c r="AF95" s="16"/>
      <c r="AG95" s="16">
        <v>3438.35</v>
      </c>
      <c r="AH95" s="159">
        <v>0</v>
      </c>
      <c r="AI95" s="16">
        <v>0</v>
      </c>
      <c r="AJ95" s="16"/>
      <c r="AK95" s="159"/>
      <c r="AL95" s="16"/>
      <c r="AM95" s="16"/>
      <c r="AN95" s="159"/>
      <c r="AO95" s="16"/>
      <c r="AP95" s="9"/>
    </row>
    <row r="96" spans="1:42" ht="26.65" customHeight="1" x14ac:dyDescent="0.2">
      <c r="A96" s="165"/>
      <c r="B96" s="168" t="s">
        <v>94</v>
      </c>
      <c r="C96" s="16">
        <v>21779445.387670003</v>
      </c>
      <c r="D96" s="159">
        <v>7905941.8359400006</v>
      </c>
      <c r="E96" s="16">
        <v>36.300014510083855</v>
      </c>
      <c r="F96" s="16">
        <v>20452938.845760003</v>
      </c>
      <c r="G96" s="159">
        <v>7566046.2380099995</v>
      </c>
      <c r="H96" s="16">
        <v>36.992464970766186</v>
      </c>
      <c r="I96" s="16">
        <v>261621.49541</v>
      </c>
      <c r="J96" s="159">
        <v>53052.5</v>
      </c>
      <c r="K96" s="16">
        <v>20.27834139425692</v>
      </c>
      <c r="L96" s="16">
        <v>15607998.873739999</v>
      </c>
      <c r="M96" s="159">
        <v>5841645.4735500002</v>
      </c>
      <c r="N96" s="16">
        <v>37.427254581485123</v>
      </c>
      <c r="O96" s="16">
        <v>4583318.4766100002</v>
      </c>
      <c r="P96" s="159">
        <v>1671348.2644600002</v>
      </c>
      <c r="Q96" s="16">
        <v>36.465898518494271</v>
      </c>
      <c r="R96" s="182"/>
      <c r="S96" s="182"/>
      <c r="T96" s="182"/>
      <c r="U96" s="182"/>
      <c r="V96" s="182"/>
      <c r="W96" s="182"/>
      <c r="X96" s="16">
        <v>1326506.5419100001</v>
      </c>
      <c r="Y96" s="159">
        <v>339895.59792999999</v>
      </c>
      <c r="Z96" s="16">
        <v>25.623363865254195</v>
      </c>
      <c r="AA96" s="16"/>
      <c r="AB96" s="159"/>
      <c r="AC96" s="16"/>
      <c r="AD96" s="16"/>
      <c r="AE96" s="16"/>
      <c r="AF96" s="16"/>
      <c r="AG96" s="16">
        <v>471177.87880000001</v>
      </c>
      <c r="AH96" s="159">
        <v>225337.63965000003</v>
      </c>
      <c r="AI96" s="16">
        <v>47.82432490758945</v>
      </c>
      <c r="AJ96" s="16">
        <v>855328.66310999996</v>
      </c>
      <c r="AK96" s="159">
        <v>114557.95827999999</v>
      </c>
      <c r="AL96" s="16">
        <v>13.393443154759238</v>
      </c>
      <c r="AM96" s="16"/>
      <c r="AN96" s="159"/>
      <c r="AO96" s="16"/>
      <c r="AP96" s="9"/>
    </row>
    <row r="97" spans="1:42" ht="16.5" customHeight="1" x14ac:dyDescent="0.2">
      <c r="A97" s="166"/>
      <c r="B97" s="168" t="s">
        <v>95</v>
      </c>
      <c r="C97" s="16">
        <v>1394551.45199</v>
      </c>
      <c r="D97" s="159">
        <v>584608.66497000004</v>
      </c>
      <c r="E97" s="16">
        <v>41.920910421467347</v>
      </c>
      <c r="F97" s="16">
        <v>796130.78500000003</v>
      </c>
      <c r="G97" s="159">
        <v>309751.73826999997</v>
      </c>
      <c r="H97" s="16">
        <v>38.90714240751285</v>
      </c>
      <c r="I97" s="16"/>
      <c r="J97" s="159"/>
      <c r="K97" s="16"/>
      <c r="L97" s="16">
        <v>661011.71400000004</v>
      </c>
      <c r="M97" s="159">
        <v>278686.20426999999</v>
      </c>
      <c r="N97" s="16">
        <v>42.16055455108016</v>
      </c>
      <c r="O97" s="16">
        <v>135119.071</v>
      </c>
      <c r="P97" s="159">
        <v>31065.534</v>
      </c>
      <c r="Q97" s="16">
        <v>22.991228233059712</v>
      </c>
      <c r="R97" s="182"/>
      <c r="S97" s="182"/>
      <c r="T97" s="182"/>
      <c r="U97" s="182"/>
      <c r="V97" s="182"/>
      <c r="W97" s="182"/>
      <c r="X97" s="16">
        <v>598420.66699000006</v>
      </c>
      <c r="Y97" s="159">
        <v>274856.92670000001</v>
      </c>
      <c r="Z97" s="16">
        <v>45.930386743242778</v>
      </c>
      <c r="AA97" s="16"/>
      <c r="AB97" s="159"/>
      <c r="AC97" s="16"/>
      <c r="AD97" s="16"/>
      <c r="AE97" s="16"/>
      <c r="AF97" s="16"/>
      <c r="AG97" s="16">
        <v>318555.93699000002</v>
      </c>
      <c r="AH97" s="159">
        <v>206355.50575000001</v>
      </c>
      <c r="AI97" s="16">
        <v>64.778420926582143</v>
      </c>
      <c r="AJ97" s="16">
        <v>279864.73</v>
      </c>
      <c r="AK97" s="159">
        <v>68501.42095</v>
      </c>
      <c r="AL97" s="16">
        <v>24.476618025429644</v>
      </c>
      <c r="AM97" s="16"/>
      <c r="AN97" s="159"/>
      <c r="AO97" s="16"/>
      <c r="AP97" s="9"/>
    </row>
    <row r="98" spans="1:42" ht="16.5" customHeight="1" x14ac:dyDescent="0.2">
      <c r="A98" s="166"/>
      <c r="B98" s="168" t="s">
        <v>96</v>
      </c>
      <c r="C98" s="16">
        <v>8138774.6814099997</v>
      </c>
      <c r="D98" s="159">
        <v>2569046.6158799999</v>
      </c>
      <c r="E98" s="16">
        <v>31.565520811726493</v>
      </c>
      <c r="F98" s="16">
        <v>8125778.8326099999</v>
      </c>
      <c r="G98" s="159">
        <v>2562050.7670800001</v>
      </c>
      <c r="H98" s="16">
        <v>31.529910176709418</v>
      </c>
      <c r="I98" s="16">
        <v>260121.49541</v>
      </c>
      <c r="J98" s="159">
        <v>53052.5</v>
      </c>
      <c r="K98" s="16">
        <v>20.39527718244867</v>
      </c>
      <c r="L98" s="16">
        <v>6186240.6031999998</v>
      </c>
      <c r="M98" s="159">
        <v>1891857.50532</v>
      </c>
      <c r="N98" s="16">
        <v>30.581699398199703</v>
      </c>
      <c r="O98" s="16">
        <v>1679416.7339999999</v>
      </c>
      <c r="P98" s="159">
        <v>617140.76176000002</v>
      </c>
      <c r="Q98" s="16">
        <v>36.747327168171473</v>
      </c>
      <c r="R98" s="182"/>
      <c r="S98" s="182"/>
      <c r="T98" s="182"/>
      <c r="U98" s="182"/>
      <c r="V98" s="182"/>
      <c r="W98" s="182"/>
      <c r="X98" s="16">
        <v>12995.8488</v>
      </c>
      <c r="Y98" s="159">
        <v>6995.8488000000007</v>
      </c>
      <c r="Z98" s="16">
        <v>53.831411150305172</v>
      </c>
      <c r="AA98" s="16"/>
      <c r="AB98" s="159"/>
      <c r="AC98" s="16"/>
      <c r="AD98" s="16"/>
      <c r="AE98" s="16"/>
      <c r="AF98" s="16"/>
      <c r="AG98" s="16">
        <v>12995.8488</v>
      </c>
      <c r="AH98" s="159">
        <v>6995.8488000000007</v>
      </c>
      <c r="AI98" s="16">
        <v>53.831411150305172</v>
      </c>
      <c r="AJ98" s="16"/>
      <c r="AK98" s="159"/>
      <c r="AL98" s="16"/>
      <c r="AM98" s="16"/>
      <c r="AN98" s="159"/>
      <c r="AO98" s="16"/>
      <c r="AP98" s="9"/>
    </row>
    <row r="99" spans="1:42" ht="16.5" customHeight="1" x14ac:dyDescent="0.2">
      <c r="A99" s="166"/>
      <c r="B99" s="168" t="s">
        <v>97</v>
      </c>
      <c r="C99" s="16">
        <v>3566550.12151</v>
      </c>
      <c r="D99" s="159">
        <v>984710.96502</v>
      </c>
      <c r="E99" s="16">
        <v>27.609620823247948</v>
      </c>
      <c r="F99" s="16">
        <v>3544545.2039700001</v>
      </c>
      <c r="G99" s="159">
        <v>972724.67992000002</v>
      </c>
      <c r="H99" s="16">
        <v>27.442862876470535</v>
      </c>
      <c r="I99" s="16"/>
      <c r="J99" s="159"/>
      <c r="K99" s="16"/>
      <c r="L99" s="16">
        <v>2141164.3677099999</v>
      </c>
      <c r="M99" s="159">
        <v>687471.67659000005</v>
      </c>
      <c r="N99" s="16">
        <v>32.107375172007877</v>
      </c>
      <c r="O99" s="16">
        <v>1403380.83626</v>
      </c>
      <c r="P99" s="159">
        <v>285253.00332999998</v>
      </c>
      <c r="Q99" s="16">
        <v>20.326129298601312</v>
      </c>
      <c r="R99" s="182"/>
      <c r="S99" s="182"/>
      <c r="T99" s="182"/>
      <c r="U99" s="182"/>
      <c r="V99" s="182"/>
      <c r="W99" s="182"/>
      <c r="X99" s="16">
        <v>22004.917539999999</v>
      </c>
      <c r="Y99" s="159">
        <v>11986.285100000001</v>
      </c>
      <c r="Z99" s="16">
        <v>54.470938499140601</v>
      </c>
      <c r="AA99" s="16"/>
      <c r="AB99" s="159"/>
      <c r="AC99" s="16"/>
      <c r="AD99" s="16"/>
      <c r="AE99" s="16"/>
      <c r="AF99" s="16"/>
      <c r="AG99" s="16">
        <v>22004.917539999999</v>
      </c>
      <c r="AH99" s="159">
        <v>11986.285100000001</v>
      </c>
      <c r="AI99" s="16">
        <v>54.470938499140601</v>
      </c>
      <c r="AJ99" s="16"/>
      <c r="AK99" s="159"/>
      <c r="AL99" s="16"/>
      <c r="AM99" s="16"/>
      <c r="AN99" s="159"/>
      <c r="AO99" s="16"/>
      <c r="AP99" s="9"/>
    </row>
    <row r="100" spans="1:42" ht="16.5" customHeight="1" x14ac:dyDescent="0.2">
      <c r="A100" s="166"/>
      <c r="B100" s="168" t="s">
        <v>98</v>
      </c>
      <c r="C100" s="16">
        <v>13360</v>
      </c>
      <c r="D100" s="159">
        <v>725704.19283000007</v>
      </c>
      <c r="E100" s="16">
        <v>5431.9176110029939</v>
      </c>
      <c r="F100" s="16">
        <v>1500</v>
      </c>
      <c r="G100" s="159">
        <v>725704.19283000007</v>
      </c>
      <c r="H100" s="16">
        <v>48380.279522000004</v>
      </c>
      <c r="I100" s="16">
        <v>1500</v>
      </c>
      <c r="J100" s="159">
        <v>0</v>
      </c>
      <c r="K100" s="16">
        <v>0</v>
      </c>
      <c r="L100" s="16">
        <v>0</v>
      </c>
      <c r="M100" s="159">
        <v>21658.786909999999</v>
      </c>
      <c r="N100" s="16"/>
      <c r="O100" s="16">
        <v>0</v>
      </c>
      <c r="P100" s="159">
        <v>704045.40592000005</v>
      </c>
      <c r="Q100" s="16"/>
      <c r="R100" s="182"/>
      <c r="S100" s="182"/>
      <c r="T100" s="182"/>
      <c r="U100" s="182"/>
      <c r="V100" s="182"/>
      <c r="W100" s="182"/>
      <c r="X100" s="16">
        <v>11860</v>
      </c>
      <c r="Y100" s="159">
        <v>0</v>
      </c>
      <c r="Z100" s="16">
        <v>0</v>
      </c>
      <c r="AA100" s="16"/>
      <c r="AB100" s="159"/>
      <c r="AC100" s="16"/>
      <c r="AD100" s="16"/>
      <c r="AE100" s="16"/>
      <c r="AF100" s="16"/>
      <c r="AG100" s="16">
        <v>11860</v>
      </c>
      <c r="AH100" s="159">
        <v>0</v>
      </c>
      <c r="AI100" s="16">
        <v>0</v>
      </c>
      <c r="AJ100" s="16"/>
      <c r="AK100" s="159"/>
      <c r="AL100" s="16"/>
      <c r="AM100" s="16"/>
      <c r="AN100" s="159"/>
      <c r="AO100" s="16"/>
      <c r="AP100" s="9"/>
    </row>
    <row r="101" spans="1:42" ht="16.5" customHeight="1" x14ac:dyDescent="0.2">
      <c r="A101" s="166"/>
      <c r="B101" s="168" t="s">
        <v>99</v>
      </c>
      <c r="C101" s="16">
        <v>1017767.7976200001</v>
      </c>
      <c r="D101" s="159">
        <v>46192.05085</v>
      </c>
      <c r="E101" s="16">
        <v>4.538564784425076</v>
      </c>
      <c r="F101" s="16">
        <v>336542.68904000003</v>
      </c>
      <c r="G101" s="159">
        <v>135.51352</v>
      </c>
      <c r="H101" s="16">
        <v>4.0266368699482712E-2</v>
      </c>
      <c r="I101" s="16"/>
      <c r="J101" s="159"/>
      <c r="K101" s="16"/>
      <c r="L101" s="16">
        <v>336542.68904000003</v>
      </c>
      <c r="M101" s="159">
        <v>135.51352</v>
      </c>
      <c r="N101" s="16">
        <v>4.0266368699482712E-2</v>
      </c>
      <c r="O101" s="16"/>
      <c r="P101" s="159"/>
      <c r="Q101" s="16"/>
      <c r="R101" s="182"/>
      <c r="S101" s="182"/>
      <c r="T101" s="182"/>
      <c r="U101" s="182"/>
      <c r="V101" s="182"/>
      <c r="W101" s="182"/>
      <c r="X101" s="16">
        <v>681225.10858</v>
      </c>
      <c r="Y101" s="159">
        <v>46056.537329999999</v>
      </c>
      <c r="Z101" s="16">
        <v>6.760839662237923</v>
      </c>
      <c r="AA101" s="16"/>
      <c r="AB101" s="159"/>
      <c r="AC101" s="16"/>
      <c r="AD101" s="16"/>
      <c r="AE101" s="16"/>
      <c r="AF101" s="16"/>
      <c r="AG101" s="16">
        <v>105761.17547</v>
      </c>
      <c r="AH101" s="159">
        <v>0</v>
      </c>
      <c r="AI101" s="16">
        <v>0</v>
      </c>
      <c r="AJ101" s="16">
        <v>575463.93310999998</v>
      </c>
      <c r="AK101" s="159">
        <v>46056.537329999999</v>
      </c>
      <c r="AL101" s="16">
        <v>8.0033751344059105</v>
      </c>
      <c r="AM101" s="16"/>
      <c r="AN101" s="159"/>
      <c r="AO101" s="16"/>
      <c r="AP101" s="9"/>
    </row>
    <row r="102" spans="1:42" ht="16.5" customHeight="1" x14ac:dyDescent="0.2">
      <c r="A102" s="166"/>
      <c r="B102" s="168" t="s">
        <v>100</v>
      </c>
      <c r="C102" s="16">
        <v>1141338.29945</v>
      </c>
      <c r="D102" s="159">
        <v>680080.15300000005</v>
      </c>
      <c r="E102" s="16">
        <v>59.586202734782859</v>
      </c>
      <c r="F102" s="16">
        <v>1141338.29945</v>
      </c>
      <c r="G102" s="159">
        <v>680080.15300000005</v>
      </c>
      <c r="H102" s="16">
        <v>59.586202734782859</v>
      </c>
      <c r="I102" s="16"/>
      <c r="J102" s="159"/>
      <c r="K102" s="16"/>
      <c r="L102" s="16">
        <v>1141338.29945</v>
      </c>
      <c r="M102" s="159">
        <v>680080.15300000005</v>
      </c>
      <c r="N102" s="16">
        <v>59.586202734782859</v>
      </c>
      <c r="O102" s="16"/>
      <c r="P102" s="159"/>
      <c r="Q102" s="16"/>
      <c r="R102" s="182"/>
      <c r="S102" s="182"/>
      <c r="T102" s="182"/>
      <c r="U102" s="182"/>
      <c r="V102" s="182"/>
      <c r="W102" s="182"/>
      <c r="X102" s="16"/>
      <c r="Y102" s="159"/>
      <c r="Z102" s="16"/>
      <c r="AA102" s="16"/>
      <c r="AB102" s="159"/>
      <c r="AC102" s="16"/>
      <c r="AD102" s="16"/>
      <c r="AE102" s="16"/>
      <c r="AF102" s="16"/>
      <c r="AG102" s="16"/>
      <c r="AH102" s="159"/>
      <c r="AI102" s="16"/>
      <c r="AJ102" s="16"/>
      <c r="AK102" s="159"/>
      <c r="AL102" s="16"/>
      <c r="AM102" s="16"/>
      <c r="AN102" s="159"/>
      <c r="AO102" s="16"/>
      <c r="AP102" s="9"/>
    </row>
    <row r="103" spans="1:42" ht="16.5" customHeight="1" x14ac:dyDescent="0.2">
      <c r="A103" s="166"/>
      <c r="B103" s="168" t="s">
        <v>101</v>
      </c>
      <c r="C103" s="16">
        <v>720448.06307999999</v>
      </c>
      <c r="D103" s="159">
        <v>473110.74082000001</v>
      </c>
      <c r="E103" s="16">
        <v>65.668958675160582</v>
      </c>
      <c r="F103" s="16">
        <v>720448.06307999999</v>
      </c>
      <c r="G103" s="159">
        <v>473110.74082000001</v>
      </c>
      <c r="H103" s="16">
        <v>65.668958675160582</v>
      </c>
      <c r="I103" s="16"/>
      <c r="J103" s="159"/>
      <c r="K103" s="16"/>
      <c r="L103" s="16">
        <v>720448.06307999999</v>
      </c>
      <c r="M103" s="159">
        <v>473110.74082000001</v>
      </c>
      <c r="N103" s="16">
        <v>65.668958675160582</v>
      </c>
      <c r="O103" s="16"/>
      <c r="P103" s="159"/>
      <c r="Q103" s="16"/>
      <c r="R103" s="182"/>
      <c r="S103" s="182"/>
      <c r="T103" s="182"/>
      <c r="U103" s="182"/>
      <c r="V103" s="182"/>
      <c r="W103" s="182"/>
      <c r="X103" s="16"/>
      <c r="Y103" s="159"/>
      <c r="Z103" s="16"/>
      <c r="AA103" s="16"/>
      <c r="AB103" s="159"/>
      <c r="AC103" s="16"/>
      <c r="AD103" s="16"/>
      <c r="AE103" s="16"/>
      <c r="AF103" s="16"/>
      <c r="AG103" s="16"/>
      <c r="AH103" s="159"/>
      <c r="AI103" s="16"/>
      <c r="AJ103" s="16"/>
      <c r="AK103" s="159"/>
      <c r="AL103" s="16"/>
      <c r="AM103" s="16"/>
      <c r="AN103" s="159"/>
      <c r="AO103" s="16"/>
      <c r="AP103" s="9"/>
    </row>
    <row r="104" spans="1:42" ht="16.5" customHeight="1" x14ac:dyDescent="0.2">
      <c r="A104" s="166"/>
      <c r="B104" s="168" t="s">
        <v>102</v>
      </c>
      <c r="C104" s="16">
        <v>1808788.67964</v>
      </c>
      <c r="D104" s="159">
        <v>549464.95671000006</v>
      </c>
      <c r="E104" s="16">
        <v>30.377509705520662</v>
      </c>
      <c r="F104" s="16">
        <v>1808788.67964</v>
      </c>
      <c r="G104" s="159">
        <v>549464.95671000006</v>
      </c>
      <c r="H104" s="16">
        <v>30.377509705520662</v>
      </c>
      <c r="I104" s="16"/>
      <c r="J104" s="159"/>
      <c r="K104" s="16"/>
      <c r="L104" s="16">
        <v>1744945.14429</v>
      </c>
      <c r="M104" s="159">
        <v>515621.39726</v>
      </c>
      <c r="N104" s="16">
        <v>29.549433055089018</v>
      </c>
      <c r="O104" s="16">
        <v>63843.535349999998</v>
      </c>
      <c r="P104" s="159">
        <v>33843.559450000001</v>
      </c>
      <c r="Q104" s="16">
        <v>53.010158764649304</v>
      </c>
      <c r="R104" s="182"/>
      <c r="S104" s="182"/>
      <c r="T104" s="182"/>
      <c r="U104" s="182"/>
      <c r="V104" s="182"/>
      <c r="W104" s="182"/>
      <c r="X104" s="16"/>
      <c r="Y104" s="159"/>
      <c r="Z104" s="16"/>
      <c r="AA104" s="16"/>
      <c r="AB104" s="159"/>
      <c r="AC104" s="16"/>
      <c r="AD104" s="16"/>
      <c r="AE104" s="16"/>
      <c r="AF104" s="16"/>
      <c r="AG104" s="16"/>
      <c r="AH104" s="159"/>
      <c r="AI104" s="16"/>
      <c r="AJ104" s="16"/>
      <c r="AK104" s="159"/>
      <c r="AL104" s="16"/>
      <c r="AM104" s="16"/>
      <c r="AN104" s="159"/>
      <c r="AO104" s="16"/>
      <c r="AP104" s="9"/>
    </row>
    <row r="105" spans="1:42" ht="16.5" customHeight="1" x14ac:dyDescent="0.2">
      <c r="A105" s="166"/>
      <c r="B105" s="169" t="s">
        <v>126</v>
      </c>
      <c r="C105" s="16"/>
      <c r="D105" s="159"/>
      <c r="E105" s="16"/>
      <c r="F105" s="16"/>
      <c r="G105" s="159"/>
      <c r="H105" s="16"/>
      <c r="I105" s="16"/>
      <c r="J105" s="159"/>
      <c r="K105" s="16"/>
      <c r="L105" s="16"/>
      <c r="M105" s="159"/>
      <c r="N105" s="16"/>
      <c r="O105" s="16"/>
      <c r="P105" s="159"/>
      <c r="Q105" s="16"/>
      <c r="R105" s="182"/>
      <c r="S105" s="182"/>
      <c r="T105" s="182"/>
      <c r="U105" s="182"/>
      <c r="V105" s="182"/>
      <c r="W105" s="182"/>
      <c r="X105" s="16"/>
      <c r="Y105" s="159"/>
      <c r="Z105" s="16"/>
      <c r="AA105" s="16"/>
      <c r="AB105" s="159"/>
      <c r="AC105" s="16"/>
      <c r="AD105" s="16"/>
      <c r="AE105" s="16"/>
      <c r="AF105" s="16"/>
      <c r="AG105" s="16"/>
      <c r="AH105" s="159"/>
      <c r="AI105" s="16"/>
      <c r="AJ105" s="16"/>
      <c r="AK105" s="159"/>
      <c r="AL105" s="16"/>
      <c r="AM105" s="16"/>
      <c r="AN105" s="159"/>
      <c r="AO105" s="16"/>
      <c r="AP105" s="9"/>
    </row>
    <row r="106" spans="1:42" ht="16.5" customHeight="1" x14ac:dyDescent="0.2">
      <c r="A106" s="166"/>
      <c r="B106" s="168" t="s">
        <v>103</v>
      </c>
      <c r="C106" s="16">
        <v>1786345.6</v>
      </c>
      <c r="D106" s="159">
        <v>810883.14474999998</v>
      </c>
      <c r="E106" s="16">
        <v>45.393407902143906</v>
      </c>
      <c r="F106" s="16">
        <v>1786345.6</v>
      </c>
      <c r="G106" s="159">
        <v>810883.14474999998</v>
      </c>
      <c r="H106" s="16">
        <v>45.393407902143906</v>
      </c>
      <c r="I106" s="16"/>
      <c r="J106" s="159"/>
      <c r="K106" s="16"/>
      <c r="L106" s="16">
        <v>1786345.6</v>
      </c>
      <c r="M106" s="159">
        <v>810883.14474999998</v>
      </c>
      <c r="N106" s="16">
        <v>45.393407902143906</v>
      </c>
      <c r="O106" s="16"/>
      <c r="P106" s="159"/>
      <c r="Q106" s="16"/>
      <c r="R106" s="182"/>
      <c r="S106" s="182"/>
      <c r="T106" s="182"/>
      <c r="U106" s="182"/>
      <c r="V106" s="182"/>
      <c r="W106" s="182"/>
      <c r="X106" s="16"/>
      <c r="Y106" s="159"/>
      <c r="Z106" s="16"/>
      <c r="AA106" s="16"/>
      <c r="AB106" s="159"/>
      <c r="AC106" s="16"/>
      <c r="AD106" s="16"/>
      <c r="AE106" s="16"/>
      <c r="AF106" s="16"/>
      <c r="AG106" s="16"/>
      <c r="AH106" s="159"/>
      <c r="AI106" s="16"/>
      <c r="AJ106" s="16"/>
      <c r="AK106" s="159"/>
      <c r="AL106" s="16"/>
      <c r="AM106" s="16"/>
      <c r="AN106" s="159"/>
      <c r="AO106" s="16"/>
      <c r="AP106" s="9"/>
    </row>
    <row r="107" spans="1:42" ht="16.5" customHeight="1" thickBot="1" x14ac:dyDescent="0.25">
      <c r="A107" s="166"/>
      <c r="B107" s="170" t="s">
        <v>104</v>
      </c>
      <c r="C107" s="171">
        <v>2191520.6929700002</v>
      </c>
      <c r="D107" s="172">
        <v>482140.35110999999</v>
      </c>
      <c r="E107" s="171">
        <v>22.000264595110533</v>
      </c>
      <c r="F107" s="16">
        <v>2191520.6929700002</v>
      </c>
      <c r="G107" s="159">
        <v>482140.35110999999</v>
      </c>
      <c r="H107" s="16">
        <v>22.000264595110533</v>
      </c>
      <c r="I107" s="16"/>
      <c r="J107" s="159"/>
      <c r="K107" s="16"/>
      <c r="L107" s="16">
        <v>889962.39297000004</v>
      </c>
      <c r="M107" s="159">
        <v>482140.35110999999</v>
      </c>
      <c r="N107" s="16">
        <v>54.175362343232472</v>
      </c>
      <c r="O107" s="16">
        <v>1301558.3</v>
      </c>
      <c r="P107" s="159">
        <v>0</v>
      </c>
      <c r="Q107" s="16">
        <v>0</v>
      </c>
      <c r="R107" s="182"/>
      <c r="S107" s="182"/>
      <c r="T107" s="182"/>
      <c r="U107" s="182"/>
      <c r="V107" s="182"/>
      <c r="W107" s="182"/>
      <c r="X107" s="16"/>
      <c r="Y107" s="159"/>
      <c r="Z107" s="16"/>
      <c r="AA107" s="16"/>
      <c r="AB107" s="159"/>
      <c r="AC107" s="16"/>
      <c r="AD107" s="16"/>
      <c r="AE107" s="16"/>
      <c r="AF107" s="16"/>
      <c r="AG107" s="16"/>
      <c r="AH107" s="159"/>
      <c r="AI107" s="16"/>
      <c r="AJ107" s="16"/>
      <c r="AK107" s="159"/>
      <c r="AL107" s="16"/>
      <c r="AM107" s="16"/>
      <c r="AN107" s="159"/>
      <c r="AO107" s="16"/>
      <c r="AP107" s="9"/>
    </row>
    <row r="108" spans="1:42" ht="13.35" customHeight="1" thickTop="1" x14ac:dyDescent="0.2">
      <c r="A108" s="162"/>
      <c r="B108" s="18"/>
      <c r="C108" s="18"/>
      <c r="D108" s="160"/>
      <c r="E108" s="18"/>
      <c r="F108" s="18"/>
      <c r="G108" s="160"/>
      <c r="H108" s="18"/>
      <c r="I108" s="18"/>
      <c r="J108" s="160"/>
      <c r="K108" s="18"/>
      <c r="L108" s="18"/>
      <c r="M108" s="160"/>
      <c r="N108" s="18"/>
      <c r="O108" s="18"/>
      <c r="P108" s="160"/>
      <c r="Q108" s="18"/>
      <c r="R108" s="190"/>
      <c r="S108" s="190"/>
      <c r="T108" s="190"/>
      <c r="U108" s="190"/>
      <c r="V108" s="190"/>
      <c r="W108" s="190"/>
      <c r="X108" s="18"/>
      <c r="Y108" s="160"/>
      <c r="Z108" s="18"/>
      <c r="AA108" s="18"/>
      <c r="AB108" s="160"/>
      <c r="AC108" s="18"/>
      <c r="AD108" s="18"/>
      <c r="AE108" s="18"/>
      <c r="AF108" s="18"/>
      <c r="AG108" s="18"/>
      <c r="AH108" s="160"/>
      <c r="AI108" s="18"/>
      <c r="AJ108" s="18"/>
      <c r="AK108" s="160"/>
      <c r="AL108" s="18"/>
      <c r="AM108" s="18"/>
      <c r="AN108" s="160"/>
      <c r="AO108" s="18"/>
      <c r="AP108" s="1"/>
    </row>
    <row r="109" spans="1:42" ht="13.35" customHeight="1" x14ac:dyDescent="0.2">
      <c r="A109" s="162"/>
      <c r="B109" s="1"/>
      <c r="C109" s="1"/>
      <c r="D109" s="156"/>
      <c r="E109" s="1"/>
      <c r="F109" s="1"/>
      <c r="G109" s="156"/>
      <c r="H109" s="1"/>
      <c r="I109" s="1"/>
      <c r="J109" s="156"/>
      <c r="K109" s="1"/>
      <c r="L109" s="1"/>
      <c r="M109" s="156"/>
      <c r="N109" s="1"/>
      <c r="O109" s="1"/>
      <c r="P109" s="156"/>
      <c r="Q109" s="1"/>
      <c r="R109" s="191"/>
      <c r="S109" s="191"/>
      <c r="T109" s="191"/>
      <c r="U109" s="191"/>
      <c r="V109" s="192" t="s">
        <v>105</v>
      </c>
    </row>
  </sheetData>
  <mergeCells count="32">
    <mergeCell ref="AA11:AC11"/>
    <mergeCell ref="AG11:AI11"/>
    <mergeCell ref="AJ11:AL11"/>
    <mergeCell ref="AM11:AO11"/>
    <mergeCell ref="AD10:AF10"/>
    <mergeCell ref="AD11:AF11"/>
    <mergeCell ref="AJ10:AL10"/>
    <mergeCell ref="AM10:AO10"/>
    <mergeCell ref="AA10:AC10"/>
    <mergeCell ref="AG10:AI10"/>
    <mergeCell ref="R11:T11"/>
    <mergeCell ref="U11:W11"/>
    <mergeCell ref="X11:Z11"/>
    <mergeCell ref="O10:Q10"/>
    <mergeCell ref="R10:T10"/>
    <mergeCell ref="U10:W10"/>
    <mergeCell ref="X10:Z10"/>
    <mergeCell ref="O11:Q11"/>
    <mergeCell ref="L2:N2"/>
    <mergeCell ref="B3:N3"/>
    <mergeCell ref="C6:E6"/>
    <mergeCell ref="C7:E7"/>
    <mergeCell ref="C9:AP9"/>
    <mergeCell ref="B10:B12"/>
    <mergeCell ref="C10:E10"/>
    <mergeCell ref="F10:H10"/>
    <mergeCell ref="I10:K10"/>
    <mergeCell ref="L10:N10"/>
    <mergeCell ref="C11:E11"/>
    <mergeCell ref="F11:H11"/>
    <mergeCell ref="I11:K11"/>
    <mergeCell ref="L11:N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="70" zoomScaleNormal="70" workbookViewId="0">
      <pane xSplit="1" ySplit="7" topLeftCell="B85" activePane="bottomRight" state="frozen"/>
      <selection pane="topRight" activeCell="B1" sqref="B1"/>
      <selection pane="bottomLeft" activeCell="A8" sqref="A8"/>
      <selection pane="bottomRight" activeCell="G99" sqref="G99"/>
    </sheetView>
  </sheetViews>
  <sheetFormatPr defaultColWidth="8.7109375" defaultRowHeight="15" x14ac:dyDescent="0.25"/>
  <cols>
    <col min="1" max="1" width="44.85546875" style="79" customWidth="1"/>
    <col min="2" max="2" width="11.28515625" style="79" customWidth="1"/>
    <col min="3" max="3" width="14.7109375" style="79" customWidth="1"/>
    <col min="4" max="4" width="15.85546875" style="79" customWidth="1"/>
    <col min="5" max="5" width="12.42578125" style="79" customWidth="1"/>
    <col min="6" max="6" width="16.7109375" style="79" customWidth="1"/>
    <col min="7" max="7" width="16" style="79" customWidth="1"/>
    <col min="8" max="8" width="13.42578125" style="79" customWidth="1"/>
    <col min="9" max="9" width="16.5703125" style="79" customWidth="1"/>
    <col min="10" max="10" width="14.42578125" style="79" customWidth="1"/>
    <col min="11" max="11" width="10.85546875" style="79" customWidth="1"/>
    <col min="12" max="16384" width="8.7109375" style="79"/>
  </cols>
  <sheetData>
    <row r="1" spans="1:10" x14ac:dyDescent="0.25">
      <c r="A1" s="78" t="s">
        <v>144</v>
      </c>
    </row>
    <row r="3" spans="1:10" ht="15" customHeight="1" x14ac:dyDescent="0.25">
      <c r="A3" s="336" t="s">
        <v>145</v>
      </c>
      <c r="B3" s="336"/>
      <c r="C3" s="336"/>
      <c r="D3" s="336"/>
      <c r="E3" s="336"/>
      <c r="F3" s="336"/>
      <c r="G3" s="336"/>
      <c r="H3" s="336"/>
      <c r="I3" s="336"/>
      <c r="J3" s="336"/>
    </row>
    <row r="4" spans="1:10" ht="21" customHeight="1" x14ac:dyDescent="0.25">
      <c r="A4" s="337"/>
      <c r="B4" s="337"/>
      <c r="C4" s="337"/>
      <c r="D4" s="337"/>
      <c r="E4" s="337"/>
      <c r="F4" s="337"/>
      <c r="G4" s="337"/>
      <c r="H4" s="337"/>
      <c r="I4" s="337"/>
      <c r="J4" s="337"/>
    </row>
    <row r="5" spans="1:10" ht="15.75" customHeight="1" x14ac:dyDescent="0.25">
      <c r="A5" s="338"/>
      <c r="B5" s="340" t="s">
        <v>135</v>
      </c>
      <c r="C5" s="341"/>
      <c r="D5" s="341"/>
      <c r="E5" s="340" t="s">
        <v>136</v>
      </c>
      <c r="F5" s="341"/>
      <c r="G5" s="341"/>
      <c r="H5" s="340" t="s">
        <v>137</v>
      </c>
      <c r="I5" s="341"/>
      <c r="J5" s="341"/>
    </row>
    <row r="6" spans="1:10" ht="15" customHeight="1" x14ac:dyDescent="0.25">
      <c r="A6" s="339"/>
      <c r="B6" s="342" t="s">
        <v>146</v>
      </c>
      <c r="C6" s="334" t="s">
        <v>147</v>
      </c>
      <c r="D6" s="335"/>
      <c r="E6" s="342" t="s">
        <v>146</v>
      </c>
      <c r="F6" s="334" t="s">
        <v>147</v>
      </c>
      <c r="G6" s="335"/>
      <c r="H6" s="342" t="s">
        <v>146</v>
      </c>
      <c r="I6" s="334" t="s">
        <v>147</v>
      </c>
      <c r="J6" s="335"/>
    </row>
    <row r="7" spans="1:10" ht="51" customHeight="1" x14ac:dyDescent="0.25">
      <c r="A7" s="339"/>
      <c r="B7" s="343"/>
      <c r="C7" s="80" t="s">
        <v>148</v>
      </c>
      <c r="D7" s="80" t="s">
        <v>149</v>
      </c>
      <c r="E7" s="343"/>
      <c r="F7" s="80" t="s">
        <v>148</v>
      </c>
      <c r="G7" s="80" t="s">
        <v>149</v>
      </c>
      <c r="H7" s="343"/>
      <c r="I7" s="80" t="s">
        <v>148</v>
      </c>
      <c r="J7" s="80" t="s">
        <v>149</v>
      </c>
    </row>
    <row r="8" spans="1:10" x14ac:dyDescent="0.25">
      <c r="A8" s="81" t="s">
        <v>12</v>
      </c>
      <c r="B8" s="82">
        <v>101.66977520959101</v>
      </c>
      <c r="C8" s="82">
        <v>105.80742210460299</v>
      </c>
      <c r="D8" s="82">
        <v>87.241636316608208</v>
      </c>
      <c r="E8" s="82">
        <v>98.859503980861049</v>
      </c>
      <c r="F8" s="82">
        <v>102.67678812403985</v>
      </c>
      <c r="G8" s="82">
        <v>85.424915169129164</v>
      </c>
      <c r="H8" s="82">
        <v>96.852806764516146</v>
      </c>
      <c r="I8" s="82">
        <v>100.314413276953</v>
      </c>
      <c r="J8" s="82">
        <v>84.618826240861438</v>
      </c>
    </row>
    <row r="9" spans="1:10" x14ac:dyDescent="0.25">
      <c r="A9" s="83" t="s">
        <v>150</v>
      </c>
      <c r="B9" s="84">
        <v>100.08532061622957</v>
      </c>
      <c r="C9" s="84">
        <v>102.92547376875606</v>
      </c>
      <c r="D9" s="84">
        <v>83.276782712709817</v>
      </c>
      <c r="E9" s="84">
        <v>98.607268697924454</v>
      </c>
      <c r="F9" s="84">
        <v>101.18302570249733</v>
      </c>
      <c r="G9" s="84">
        <v>83.557408265932054</v>
      </c>
      <c r="H9" s="84">
        <v>97.786903483175507</v>
      </c>
      <c r="I9" s="84">
        <v>100.10762409936248</v>
      </c>
      <c r="J9" s="84">
        <v>84.220824153536569</v>
      </c>
    </row>
    <row r="10" spans="1:10" x14ac:dyDescent="0.25">
      <c r="A10" s="85" t="s">
        <v>151</v>
      </c>
      <c r="B10" s="86">
        <v>101.70284457192186</v>
      </c>
      <c r="C10" s="86">
        <v>106.11884459805914</v>
      </c>
      <c r="D10" s="86">
        <v>89.56898351074932</v>
      </c>
      <c r="E10" s="86">
        <v>100.02968281788884</v>
      </c>
      <c r="F10" s="86">
        <v>103.99107489328676</v>
      </c>
      <c r="G10" s="86">
        <v>89.400249895876712</v>
      </c>
      <c r="H10" s="86">
        <v>97.808547264426309</v>
      </c>
      <c r="I10" s="86">
        <v>102.52316878485684</v>
      </c>
      <c r="J10" s="86">
        <v>85.564290329528319</v>
      </c>
    </row>
    <row r="11" spans="1:10" x14ac:dyDescent="0.25">
      <c r="A11" s="85" t="s">
        <v>152</v>
      </c>
      <c r="B11" s="86">
        <v>98.188730283479245</v>
      </c>
      <c r="C11" s="86">
        <v>106.8518905368707</v>
      </c>
      <c r="D11" s="86">
        <v>66.096302665520213</v>
      </c>
      <c r="E11" s="86">
        <v>92.165939801244008</v>
      </c>
      <c r="F11" s="86">
        <v>98.380602825047276</v>
      </c>
      <c r="G11" s="86">
        <v>66.75156918038752</v>
      </c>
      <c r="H11" s="86">
        <v>87.400956658268527</v>
      </c>
      <c r="I11" s="86">
        <v>93.533279293884533</v>
      </c>
      <c r="J11" s="86">
        <v>61.11754487550666</v>
      </c>
    </row>
    <row r="12" spans="1:10" x14ac:dyDescent="0.25">
      <c r="A12" s="85" t="s">
        <v>153</v>
      </c>
      <c r="B12" s="86">
        <v>91.315611330972715</v>
      </c>
      <c r="C12" s="86">
        <v>94.220522978181094</v>
      </c>
      <c r="D12" s="86">
        <v>75.130464539310466</v>
      </c>
      <c r="E12" s="86">
        <v>88.853166045873351</v>
      </c>
      <c r="F12" s="86">
        <v>91.608305688659541</v>
      </c>
      <c r="G12" s="86">
        <v>73.121108480224507</v>
      </c>
      <c r="H12" s="86">
        <v>87.306463166014652</v>
      </c>
      <c r="I12" s="86">
        <v>89.937412848201831</v>
      </c>
      <c r="J12" s="86">
        <v>72.450100714154914</v>
      </c>
    </row>
    <row r="13" spans="1:10" x14ac:dyDescent="0.25">
      <c r="A13" s="85" t="s">
        <v>154</v>
      </c>
      <c r="B13" s="86">
        <v>96.579352557644427</v>
      </c>
      <c r="C13" s="86">
        <v>100.39902676399026</v>
      </c>
      <c r="D13" s="86">
        <v>82.936473450942898</v>
      </c>
      <c r="E13" s="86">
        <v>101.64025830520158</v>
      </c>
      <c r="F13" s="86">
        <v>106.96444659154709</v>
      </c>
      <c r="G13" s="86">
        <v>83.15044889815907</v>
      </c>
      <c r="H13" s="86">
        <v>104.91168721334938</v>
      </c>
      <c r="I13" s="86">
        <v>109.56043802357944</v>
      </c>
      <c r="J13" s="86">
        <v>88.873878220592488</v>
      </c>
    </row>
    <row r="14" spans="1:10" x14ac:dyDescent="0.25">
      <c r="A14" s="85" t="s">
        <v>155</v>
      </c>
      <c r="B14" s="86">
        <v>95.28526598359106</v>
      </c>
      <c r="C14" s="86">
        <v>97.207107634755999</v>
      </c>
      <c r="D14" s="86">
        <v>79.82905982905983</v>
      </c>
      <c r="E14" s="86">
        <v>87.28530362917715</v>
      </c>
      <c r="F14" s="86">
        <v>88.919611681837452</v>
      </c>
      <c r="G14" s="86">
        <v>74.038933420579099</v>
      </c>
      <c r="H14" s="86">
        <v>89.453025337075346</v>
      </c>
      <c r="I14" s="86">
        <v>91.056172812181842</v>
      </c>
      <c r="J14" s="86">
        <v>76.901750129960149</v>
      </c>
    </row>
    <row r="15" spans="1:10" x14ac:dyDescent="0.25">
      <c r="A15" s="85" t="s">
        <v>156</v>
      </c>
      <c r="B15" s="86">
        <v>104.30215209793784</v>
      </c>
      <c r="C15" s="86">
        <v>108.6807355300506</v>
      </c>
      <c r="D15" s="86">
        <v>83.218445448062752</v>
      </c>
      <c r="E15" s="86">
        <v>101.48540793292486</v>
      </c>
      <c r="F15" s="86">
        <v>105.24537952999083</v>
      </c>
      <c r="G15" s="86">
        <v>82.411260709914316</v>
      </c>
      <c r="H15" s="86">
        <v>99.491827221255221</v>
      </c>
      <c r="I15" s="86">
        <v>102.59718538694956</v>
      </c>
      <c r="J15" s="86">
        <v>83.505535055350549</v>
      </c>
    </row>
    <row r="16" spans="1:10" x14ac:dyDescent="0.25">
      <c r="A16" s="85" t="s">
        <v>157</v>
      </c>
      <c r="B16" s="86">
        <v>103.11851527107993</v>
      </c>
      <c r="C16" s="86">
        <v>111.59964733392111</v>
      </c>
      <c r="D16" s="86">
        <v>75.898129921259837</v>
      </c>
      <c r="E16" s="86">
        <v>98.271349267984007</v>
      </c>
      <c r="F16" s="86">
        <v>105.56755548934902</v>
      </c>
      <c r="G16" s="86">
        <v>73.518635502210998</v>
      </c>
      <c r="H16" s="86">
        <v>90.667052524960212</v>
      </c>
      <c r="I16" s="86">
        <v>95.810751428152926</v>
      </c>
      <c r="J16" s="86">
        <v>71.28466951842141</v>
      </c>
    </row>
    <row r="17" spans="1:10" x14ac:dyDescent="0.25">
      <c r="A17" s="85" t="s">
        <v>158</v>
      </c>
      <c r="B17" s="86">
        <v>103.7989791513243</v>
      </c>
      <c r="C17" s="86">
        <v>109.41774603558891</v>
      </c>
      <c r="D17" s="86">
        <v>74.490923441199683</v>
      </c>
      <c r="E17" s="86">
        <v>99.539019597964639</v>
      </c>
      <c r="F17" s="86">
        <v>106.25625625625625</v>
      </c>
      <c r="G17" s="86">
        <v>71.75937904269081</v>
      </c>
      <c r="H17" s="86">
        <v>97.255210381439241</v>
      </c>
      <c r="I17" s="86">
        <v>102.85539924198625</v>
      </c>
      <c r="J17" s="86">
        <v>72.386250178291263</v>
      </c>
    </row>
    <row r="18" spans="1:10" x14ac:dyDescent="0.25">
      <c r="A18" s="85" t="s">
        <v>159</v>
      </c>
      <c r="B18" s="86">
        <v>107.42681861580027</v>
      </c>
      <c r="C18" s="86">
        <v>116.21949499224151</v>
      </c>
      <c r="D18" s="86">
        <v>84.81352488753447</v>
      </c>
      <c r="E18" s="86">
        <v>106.42065506779765</v>
      </c>
      <c r="F18" s="86">
        <v>114.91771317162681</v>
      </c>
      <c r="G18" s="86">
        <v>84.58931860036833</v>
      </c>
      <c r="H18" s="86">
        <v>104.40368523370806</v>
      </c>
      <c r="I18" s="86">
        <v>112.26803822437827</v>
      </c>
      <c r="J18" s="86">
        <v>83.868752384586031</v>
      </c>
    </row>
    <row r="19" spans="1:10" x14ac:dyDescent="0.25">
      <c r="A19" s="85" t="s">
        <v>160</v>
      </c>
      <c r="B19" s="86">
        <v>106.92255928640195</v>
      </c>
      <c r="C19" s="86">
        <v>109.43310739787597</v>
      </c>
      <c r="D19" s="86">
        <v>96.001734377463606</v>
      </c>
      <c r="E19" s="86">
        <v>106.29461602043884</v>
      </c>
      <c r="F19" s="86">
        <v>107.76726065982264</v>
      </c>
      <c r="G19" s="86">
        <v>100.03697905752709</v>
      </c>
      <c r="H19" s="86">
        <v>104.93561930437957</v>
      </c>
      <c r="I19" s="86">
        <v>105.68267762501402</v>
      </c>
      <c r="J19" s="86">
        <v>101.67041641005015</v>
      </c>
    </row>
    <row r="20" spans="1:10" x14ac:dyDescent="0.25">
      <c r="A20" s="85" t="s">
        <v>161</v>
      </c>
      <c r="B20" s="86">
        <v>98.524421753883516</v>
      </c>
      <c r="C20" s="86">
        <v>108.36873238318313</v>
      </c>
      <c r="D20" s="86">
        <v>62.763195846553216</v>
      </c>
      <c r="E20" s="86">
        <v>95.911605663738939</v>
      </c>
      <c r="F20" s="86">
        <v>105.56661622999124</v>
      </c>
      <c r="G20" s="86">
        <v>60.662887047535982</v>
      </c>
      <c r="H20" s="86">
        <v>92.62599130212331</v>
      </c>
      <c r="I20" s="86">
        <v>101.71783625730994</v>
      </c>
      <c r="J20" s="86">
        <v>58.950060168471722</v>
      </c>
    </row>
    <row r="21" spans="1:10" x14ac:dyDescent="0.25">
      <c r="A21" s="85" t="s">
        <v>162</v>
      </c>
      <c r="B21" s="86">
        <v>98.096976563647431</v>
      </c>
      <c r="C21" s="86">
        <v>105.52221840387004</v>
      </c>
      <c r="D21" s="86">
        <v>69.528071602929217</v>
      </c>
      <c r="E21" s="86">
        <v>93.464593988154192</v>
      </c>
      <c r="F21" s="86">
        <v>100.08589763023596</v>
      </c>
      <c r="G21" s="86">
        <v>66.956609689491245</v>
      </c>
      <c r="H21" s="86">
        <v>89.983783459128304</v>
      </c>
      <c r="I21" s="86">
        <v>95.248767368892871</v>
      </c>
      <c r="J21" s="86">
        <v>68.389337146358898</v>
      </c>
    </row>
    <row r="22" spans="1:10" x14ac:dyDescent="0.25">
      <c r="A22" s="85" t="s">
        <v>163</v>
      </c>
      <c r="B22" s="86">
        <v>91.213322033121841</v>
      </c>
      <c r="C22" s="86">
        <v>94.622089026972034</v>
      </c>
      <c r="D22" s="86">
        <v>74.19709031018391</v>
      </c>
      <c r="E22" s="86">
        <v>90.184885004815939</v>
      </c>
      <c r="F22" s="86">
        <v>94.290997013227141</v>
      </c>
      <c r="G22" s="86">
        <v>70.709660010793314</v>
      </c>
      <c r="H22" s="86">
        <v>88.300979213193614</v>
      </c>
      <c r="I22" s="86">
        <v>91.356757390896291</v>
      </c>
      <c r="J22" s="86">
        <v>72.635693880619456</v>
      </c>
    </row>
    <row r="23" spans="1:10" x14ac:dyDescent="0.25">
      <c r="A23" s="85" t="s">
        <v>164</v>
      </c>
      <c r="B23" s="86">
        <v>96.048169282943775</v>
      </c>
      <c r="C23" s="86">
        <v>101.87187775492212</v>
      </c>
      <c r="D23" s="86">
        <v>83.021100374679548</v>
      </c>
      <c r="E23" s="86">
        <v>87.131288053437373</v>
      </c>
      <c r="F23" s="86">
        <v>93.704607518447503</v>
      </c>
      <c r="G23" s="86">
        <v>73.274542225488389</v>
      </c>
      <c r="H23" s="86">
        <v>83.792648294068243</v>
      </c>
      <c r="I23" s="86">
        <v>90.972037283621844</v>
      </c>
      <c r="J23" s="86">
        <v>68.822113901400627</v>
      </c>
    </row>
    <row r="24" spans="1:10" x14ac:dyDescent="0.25">
      <c r="A24" s="85" t="s">
        <v>165</v>
      </c>
      <c r="B24" s="86">
        <v>92.352200083990482</v>
      </c>
      <c r="C24" s="86">
        <v>96.800117426883418</v>
      </c>
      <c r="D24" s="86">
        <v>67.592687161679095</v>
      </c>
      <c r="E24" s="86">
        <v>91.019532359344922</v>
      </c>
      <c r="F24" s="86">
        <v>95.357448550481934</v>
      </c>
      <c r="G24" s="86">
        <v>66.836099585062243</v>
      </c>
      <c r="H24" s="86">
        <v>92.826133606246188</v>
      </c>
      <c r="I24" s="86">
        <v>96.902740628755282</v>
      </c>
      <c r="J24" s="86">
        <v>69.422499165461218</v>
      </c>
    </row>
    <row r="25" spans="1:10" x14ac:dyDescent="0.25">
      <c r="A25" s="85" t="s">
        <v>166</v>
      </c>
      <c r="B25" s="86">
        <v>85.929690219282975</v>
      </c>
      <c r="C25" s="86">
        <v>88.989596072978273</v>
      </c>
      <c r="D25" s="86">
        <v>70.880026367831249</v>
      </c>
      <c r="E25" s="86">
        <v>83.581065950061586</v>
      </c>
      <c r="F25" s="86">
        <v>86.116373023988729</v>
      </c>
      <c r="G25" s="86">
        <v>70.758796100042389</v>
      </c>
      <c r="H25" s="86">
        <v>82.384662344835604</v>
      </c>
      <c r="I25" s="86">
        <v>84.615918395669979</v>
      </c>
      <c r="J25" s="86">
        <v>70.853505468890091</v>
      </c>
    </row>
    <row r="26" spans="1:10" x14ac:dyDescent="0.25">
      <c r="A26" s="85" t="s">
        <v>167</v>
      </c>
      <c r="B26" s="86">
        <v>102.78480642377616</v>
      </c>
      <c r="C26" s="86">
        <v>106.66793411569505</v>
      </c>
      <c r="D26" s="86">
        <v>81.411719939117205</v>
      </c>
      <c r="E26" s="86">
        <v>99.655484511401127</v>
      </c>
      <c r="F26" s="86">
        <v>102.92380440995618</v>
      </c>
      <c r="G26" s="86">
        <v>82.133902869347196</v>
      </c>
      <c r="H26" s="86">
        <v>99.790517852191854</v>
      </c>
      <c r="I26" s="86">
        <v>102.47656926108012</v>
      </c>
      <c r="J26" s="86">
        <v>86.045415999246202</v>
      </c>
    </row>
    <row r="27" spans="1:10" x14ac:dyDescent="0.25">
      <c r="A27" s="85" t="s">
        <v>168</v>
      </c>
      <c r="B27" s="86">
        <v>99.516400801355047</v>
      </c>
      <c r="C27" s="86">
        <v>99.516400801355047</v>
      </c>
      <c r="D27" s="86" t="s">
        <v>169</v>
      </c>
      <c r="E27" s="86">
        <v>99.228932829761206</v>
      </c>
      <c r="F27" s="86">
        <v>99.228932829761206</v>
      </c>
      <c r="G27" s="86" t="s">
        <v>169</v>
      </c>
      <c r="H27" s="86">
        <v>99.63396535157402</v>
      </c>
      <c r="I27" s="86">
        <v>99.63396535157402</v>
      </c>
      <c r="J27" s="86" t="s">
        <v>169</v>
      </c>
    </row>
    <row r="28" spans="1:10" x14ac:dyDescent="0.25">
      <c r="A28" s="83" t="s">
        <v>170</v>
      </c>
      <c r="B28" s="84">
        <v>100.25510908180445</v>
      </c>
      <c r="C28" s="84">
        <v>103.3585323938302</v>
      </c>
      <c r="D28" s="84">
        <v>79.424673363268695</v>
      </c>
      <c r="E28" s="84">
        <v>97.382357508929957</v>
      </c>
      <c r="F28" s="84">
        <v>100.36585383960931</v>
      </c>
      <c r="G28" s="84">
        <v>77.124018268523088</v>
      </c>
      <c r="H28" s="84">
        <v>95.866769147853006</v>
      </c>
      <c r="I28" s="84">
        <v>98.615848091189036</v>
      </c>
      <c r="J28" s="84">
        <v>76.833347357791993</v>
      </c>
    </row>
    <row r="29" spans="1:10" x14ac:dyDescent="0.25">
      <c r="A29" s="85" t="s">
        <v>171</v>
      </c>
      <c r="B29" s="86">
        <v>90.778654599635786</v>
      </c>
      <c r="C29" s="86">
        <v>94.865262126408624</v>
      </c>
      <c r="D29" s="86">
        <v>68.544517504887153</v>
      </c>
      <c r="E29" s="86">
        <v>88.834473324213405</v>
      </c>
      <c r="F29" s="86">
        <v>92.878658895946572</v>
      </c>
      <c r="G29" s="86">
        <v>68.275632490013322</v>
      </c>
      <c r="H29" s="86">
        <v>89.163846992028439</v>
      </c>
      <c r="I29" s="86">
        <v>92.581894794073676</v>
      </c>
      <c r="J29" s="86">
        <v>70.694087403598971</v>
      </c>
    </row>
    <row r="30" spans="1:10" x14ac:dyDescent="0.25">
      <c r="A30" s="85" t="s">
        <v>172</v>
      </c>
      <c r="B30" s="86">
        <v>89.373350278619611</v>
      </c>
      <c r="C30" s="86">
        <v>93.033143900111995</v>
      </c>
      <c r="D30" s="86">
        <v>75.965045592705167</v>
      </c>
      <c r="E30" s="86">
        <v>84.87208194776332</v>
      </c>
      <c r="F30" s="86">
        <v>88.159090428791814</v>
      </c>
      <c r="G30" s="86">
        <v>72.45289045033536</v>
      </c>
      <c r="H30" s="86">
        <v>84.307675845341706</v>
      </c>
      <c r="I30" s="86">
        <v>87.956633923317185</v>
      </c>
      <c r="J30" s="86">
        <v>70.748528174936922</v>
      </c>
    </row>
    <row r="31" spans="1:10" x14ac:dyDescent="0.25">
      <c r="A31" s="85" t="s">
        <v>173</v>
      </c>
      <c r="B31" s="86">
        <v>88.166263791170948</v>
      </c>
      <c r="C31" s="86">
        <v>92.723612309462183</v>
      </c>
      <c r="D31" s="86">
        <v>70.137866416811676</v>
      </c>
      <c r="E31" s="86">
        <v>84.733606557377044</v>
      </c>
      <c r="F31" s="86">
        <v>89.08045007506874</v>
      </c>
      <c r="G31" s="86">
        <v>67.436396589917436</v>
      </c>
      <c r="H31" s="86">
        <v>84.615384615384613</v>
      </c>
      <c r="I31" s="86">
        <v>89.148758717370853</v>
      </c>
      <c r="J31" s="86">
        <v>66.455786181404605</v>
      </c>
    </row>
    <row r="32" spans="1:10" x14ac:dyDescent="0.25">
      <c r="A32" s="85" t="s">
        <v>174</v>
      </c>
      <c r="B32" s="86">
        <v>89</v>
      </c>
      <c r="C32" s="86">
        <v>95</v>
      </c>
      <c r="D32" s="86">
        <v>72</v>
      </c>
      <c r="E32" s="86">
        <v>88.125160297512181</v>
      </c>
      <c r="F32" s="86">
        <v>94.002741603838246</v>
      </c>
      <c r="G32" s="86">
        <v>70.642201834862391</v>
      </c>
      <c r="H32" s="86">
        <v>86.562579984642952</v>
      </c>
      <c r="I32" s="86">
        <v>92.661179698216742</v>
      </c>
      <c r="J32" s="86">
        <v>68.617558022199802</v>
      </c>
    </row>
    <row r="33" spans="1:10" ht="30" x14ac:dyDescent="0.25">
      <c r="A33" s="85" t="s">
        <v>175</v>
      </c>
      <c r="B33" s="86">
        <v>88</v>
      </c>
      <c r="C33" s="86">
        <v>93</v>
      </c>
      <c r="D33" s="86">
        <v>70</v>
      </c>
      <c r="E33" s="86">
        <v>84.545441609630458</v>
      </c>
      <c r="F33" s="86">
        <v>88.825606359007111</v>
      </c>
      <c r="G33" s="86">
        <v>67.210405288876117</v>
      </c>
      <c r="H33" s="86">
        <v>84.501007306732419</v>
      </c>
      <c r="I33" s="86">
        <v>88.95708965697925</v>
      </c>
      <c r="J33" s="86">
        <v>66.291962988453008</v>
      </c>
    </row>
    <row r="34" spans="1:10" x14ac:dyDescent="0.25">
      <c r="A34" s="85" t="s">
        <v>176</v>
      </c>
      <c r="B34" s="86">
        <v>95.381077109819202</v>
      </c>
      <c r="C34" s="86">
        <v>100.77611842750237</v>
      </c>
      <c r="D34" s="86">
        <v>76.030006446697527</v>
      </c>
      <c r="E34" s="86">
        <v>89.565969792210112</v>
      </c>
      <c r="F34" s="86">
        <v>95.236160322465295</v>
      </c>
      <c r="G34" s="86">
        <v>69.120318818496159</v>
      </c>
      <c r="H34" s="86">
        <v>81.924064449709135</v>
      </c>
      <c r="I34" s="86">
        <v>85.631415241057539</v>
      </c>
      <c r="J34" s="86">
        <v>67.318179033147473</v>
      </c>
    </row>
    <row r="35" spans="1:10" x14ac:dyDescent="0.25">
      <c r="A35" s="85" t="s">
        <v>177</v>
      </c>
      <c r="B35" s="86">
        <v>100.28566023458191</v>
      </c>
      <c r="C35" s="86">
        <v>100.37768994290734</v>
      </c>
      <c r="D35" s="86">
        <v>99.713114754098356</v>
      </c>
      <c r="E35" s="86">
        <v>100.67686324370817</v>
      </c>
      <c r="F35" s="86">
        <v>100.11839924224485</v>
      </c>
      <c r="G35" s="86">
        <v>104.36761986057761</v>
      </c>
      <c r="H35" s="86">
        <v>101.43320286245206</v>
      </c>
      <c r="I35" s="86">
        <v>100.47256617062365</v>
      </c>
      <c r="J35" s="86">
        <v>107.86790442854969</v>
      </c>
    </row>
    <row r="36" spans="1:10" x14ac:dyDescent="0.25">
      <c r="A36" s="85" t="s">
        <v>178</v>
      </c>
      <c r="B36" s="86">
        <v>98.856065225737964</v>
      </c>
      <c r="C36" s="86">
        <v>102.33131939392023</v>
      </c>
      <c r="D36" s="86">
        <v>90.180827542640557</v>
      </c>
      <c r="E36" s="86">
        <v>96.168749658898648</v>
      </c>
      <c r="F36" s="86">
        <v>98.733905907928786</v>
      </c>
      <c r="G36" s="86">
        <v>89.796927289321573</v>
      </c>
      <c r="H36" s="86">
        <v>95.834967106696297</v>
      </c>
      <c r="I36" s="86">
        <v>98.35695339143615</v>
      </c>
      <c r="J36" s="86">
        <v>89.395053605294734</v>
      </c>
    </row>
    <row r="37" spans="1:10" x14ac:dyDescent="0.25">
      <c r="A37" s="85" t="s">
        <v>179</v>
      </c>
      <c r="B37" s="86">
        <v>93.248900541271993</v>
      </c>
      <c r="C37" s="86">
        <v>94.87822267197167</v>
      </c>
      <c r="D37" s="86">
        <v>74.678899082568805</v>
      </c>
      <c r="E37" s="86">
        <v>89.241273690255881</v>
      </c>
      <c r="F37" s="86">
        <v>90.807087067714207</v>
      </c>
      <c r="G37" s="86">
        <v>70.415512465373965</v>
      </c>
      <c r="H37" s="86">
        <v>87.536767982886175</v>
      </c>
      <c r="I37" s="86">
        <v>88.277189605389793</v>
      </c>
      <c r="J37" s="86">
        <v>78.256936067551266</v>
      </c>
    </row>
    <row r="38" spans="1:10" x14ac:dyDescent="0.25">
      <c r="A38" s="85" t="s">
        <v>180</v>
      </c>
      <c r="B38" s="86">
        <v>90.015260518857644</v>
      </c>
      <c r="C38" s="86">
        <v>96.516309540057321</v>
      </c>
      <c r="D38" s="86">
        <v>64.225771521386037</v>
      </c>
      <c r="E38" s="86">
        <v>87.172146790991874</v>
      </c>
      <c r="F38" s="86">
        <v>93.464891532067313</v>
      </c>
      <c r="G38" s="86">
        <v>60.883681535855452</v>
      </c>
      <c r="H38" s="86">
        <v>85.309633027522935</v>
      </c>
      <c r="I38" s="86">
        <v>92.27443067166331</v>
      </c>
      <c r="J38" s="86">
        <v>58.193041526374863</v>
      </c>
    </row>
    <row r="39" spans="1:10" x14ac:dyDescent="0.25">
      <c r="A39" s="85" t="s">
        <v>181</v>
      </c>
      <c r="B39" s="86">
        <v>97.173039231970236</v>
      </c>
      <c r="C39" s="86">
        <v>99.409712905822374</v>
      </c>
      <c r="D39" s="86">
        <v>82.63577478824115</v>
      </c>
      <c r="E39" s="86">
        <v>92.256001033825484</v>
      </c>
      <c r="F39" s="86">
        <v>94.679757963237819</v>
      </c>
      <c r="G39" s="86">
        <v>78.635585970915315</v>
      </c>
      <c r="H39" s="86">
        <v>91.952515469464629</v>
      </c>
      <c r="I39" s="86">
        <v>94.378194207836458</v>
      </c>
      <c r="J39" s="86">
        <v>78.33147942157953</v>
      </c>
    </row>
    <row r="40" spans="1:10" x14ac:dyDescent="0.25">
      <c r="A40" s="85" t="s">
        <v>182</v>
      </c>
      <c r="B40" s="86">
        <v>112.82369523511217</v>
      </c>
      <c r="C40" s="86">
        <v>112.82369523511217</v>
      </c>
      <c r="D40" s="86" t="s">
        <v>169</v>
      </c>
      <c r="E40" s="86">
        <v>110.51629950602963</v>
      </c>
      <c r="F40" s="86">
        <v>110.51629950602963</v>
      </c>
      <c r="G40" s="86" t="s">
        <v>169</v>
      </c>
      <c r="H40" s="86">
        <v>108.8879123928906</v>
      </c>
      <c r="I40" s="86">
        <v>108.8879123928906</v>
      </c>
      <c r="J40" s="86" t="s">
        <v>169</v>
      </c>
    </row>
    <row r="41" spans="1:10" x14ac:dyDescent="0.25">
      <c r="A41" s="83" t="s">
        <v>183</v>
      </c>
      <c r="B41" s="84">
        <v>101.81279500479147</v>
      </c>
      <c r="C41" s="84">
        <v>107.42995536335557</v>
      </c>
      <c r="D41" s="84">
        <v>90.861157794561322</v>
      </c>
      <c r="E41" s="84">
        <v>99.33313425560776</v>
      </c>
      <c r="F41" s="84">
        <v>104.06215719928947</v>
      </c>
      <c r="G41" s="84">
        <v>89.724080810705473</v>
      </c>
      <c r="H41" s="84">
        <v>97.076221637853891</v>
      </c>
      <c r="I41" s="84">
        <v>101.1923525258993</v>
      </c>
      <c r="J41" s="84">
        <v>88.765641833098528</v>
      </c>
    </row>
    <row r="42" spans="1:10" x14ac:dyDescent="0.25">
      <c r="A42" s="85" t="s">
        <v>184</v>
      </c>
      <c r="B42" s="86">
        <v>121.85674761758376</v>
      </c>
      <c r="C42" s="86">
        <v>133.11246255786511</v>
      </c>
      <c r="D42" s="86">
        <v>107.26973297259146</v>
      </c>
      <c r="E42" s="86">
        <v>114.5304193738925</v>
      </c>
      <c r="F42" s="86">
        <v>122.62367043727841</v>
      </c>
      <c r="G42" s="86">
        <v>103.21133412042504</v>
      </c>
      <c r="H42" s="86">
        <v>102.78966050787294</v>
      </c>
      <c r="I42" s="86">
        <v>108.61402966625464</v>
      </c>
      <c r="J42" s="86">
        <v>94.440753045404207</v>
      </c>
    </row>
    <row r="43" spans="1:10" x14ac:dyDescent="0.25">
      <c r="A43" s="85" t="s">
        <v>185</v>
      </c>
      <c r="B43" s="86">
        <v>74.730834090024644</v>
      </c>
      <c r="C43" s="86">
        <v>77.26681127982647</v>
      </c>
      <c r="D43" s="86">
        <v>70.958373668925461</v>
      </c>
      <c r="E43" s="86">
        <v>79.212081418253447</v>
      </c>
      <c r="F43" s="86">
        <v>83.142214124959807</v>
      </c>
      <c r="G43" s="86">
        <v>72.99542295304289</v>
      </c>
      <c r="H43" s="86">
        <v>78.006078224101486</v>
      </c>
      <c r="I43" s="86">
        <v>83.068439831333123</v>
      </c>
      <c r="J43" s="86">
        <v>70.052658399864114</v>
      </c>
    </row>
    <row r="44" spans="1:10" x14ac:dyDescent="0.25">
      <c r="A44" s="85" t="s">
        <v>186</v>
      </c>
      <c r="B44" s="86">
        <v>104.4562492694141</v>
      </c>
      <c r="C44" s="86">
        <v>114.44887741531721</v>
      </c>
      <c r="D44" s="86">
        <v>94.539902701583685</v>
      </c>
      <c r="E44" s="86">
        <v>104.43992371265098</v>
      </c>
      <c r="F44" s="86">
        <v>109.9225862992356</v>
      </c>
      <c r="G44" s="86">
        <v>98.445651016714578</v>
      </c>
      <c r="H44" s="86">
        <v>104.71762453112295</v>
      </c>
      <c r="I44" s="86">
        <v>108.30559757942511</v>
      </c>
      <c r="J44" s="86">
        <v>100.82818564478215</v>
      </c>
    </row>
    <row r="45" spans="1:10" x14ac:dyDescent="0.25">
      <c r="A45" s="85" t="s">
        <v>187</v>
      </c>
      <c r="B45" s="86">
        <v>101.65857300134225</v>
      </c>
      <c r="C45" s="86">
        <v>105.12273279174855</v>
      </c>
      <c r="D45" s="86">
        <v>96.409672830725469</v>
      </c>
      <c r="E45" s="86">
        <v>99.171169721919583</v>
      </c>
      <c r="F45" s="86">
        <v>102.49964231209462</v>
      </c>
      <c r="G45" s="86">
        <v>93.892639022822237</v>
      </c>
      <c r="H45" s="86">
        <v>97.007364410847131</v>
      </c>
      <c r="I45" s="86">
        <v>101.00357045448911</v>
      </c>
      <c r="J45" s="86">
        <v>90.888728598003112</v>
      </c>
    </row>
    <row r="46" spans="1:10" x14ac:dyDescent="0.25">
      <c r="A46" s="85" t="s">
        <v>188</v>
      </c>
      <c r="B46" s="86">
        <v>86.848734165745455</v>
      </c>
      <c r="C46" s="86">
        <v>92.85105703179083</v>
      </c>
      <c r="D46" s="86">
        <v>74.056630539635705</v>
      </c>
      <c r="E46" s="86">
        <v>84.415372332704308</v>
      </c>
      <c r="F46" s="86">
        <v>90.388037502323982</v>
      </c>
      <c r="G46" s="86">
        <v>71.536567206918278</v>
      </c>
      <c r="H46" s="86">
        <v>84.11275805277873</v>
      </c>
      <c r="I46" s="86">
        <v>90.236220472440948</v>
      </c>
      <c r="J46" s="86">
        <v>71.745793095472152</v>
      </c>
    </row>
    <row r="47" spans="1:10" x14ac:dyDescent="0.25">
      <c r="A47" s="85" t="s">
        <v>189</v>
      </c>
      <c r="B47" s="86">
        <v>99.04117986111747</v>
      </c>
      <c r="C47" s="86">
        <v>102.11707179869968</v>
      </c>
      <c r="D47" s="86">
        <v>82.178863717234023</v>
      </c>
      <c r="E47" s="86">
        <v>96.12219745165207</v>
      </c>
      <c r="F47" s="86">
        <v>98.372653785279525</v>
      </c>
      <c r="G47" s="86">
        <v>83.048441838938601</v>
      </c>
      <c r="H47" s="86">
        <v>95.308342948687383</v>
      </c>
      <c r="I47" s="86">
        <v>96.769484499320242</v>
      </c>
      <c r="J47" s="86">
        <v>86.641549342322691</v>
      </c>
    </row>
    <row r="48" spans="1:10" x14ac:dyDescent="0.25">
      <c r="A48" s="85" t="s">
        <v>190</v>
      </c>
      <c r="B48" s="86">
        <v>106.50195444770516</v>
      </c>
      <c r="C48" s="86">
        <v>116.38886237624621</v>
      </c>
      <c r="D48" s="86">
        <v>85.037204483375717</v>
      </c>
      <c r="E48" s="86">
        <v>102.42396313364056</v>
      </c>
      <c r="F48" s="86">
        <v>111.12805386128053</v>
      </c>
      <c r="G48" s="86">
        <v>82.930880047771893</v>
      </c>
      <c r="H48" s="86">
        <v>98.900303947821314</v>
      </c>
      <c r="I48" s="86">
        <v>105.53314263983731</v>
      </c>
      <c r="J48" s="86">
        <v>82.996689726258197</v>
      </c>
    </row>
    <row r="49" spans="1:10" x14ac:dyDescent="0.25">
      <c r="A49" s="85" t="s">
        <v>191</v>
      </c>
      <c r="B49" s="86">
        <v>112.84433577832111</v>
      </c>
      <c r="C49" s="86">
        <v>113.08248752313128</v>
      </c>
      <c r="D49" s="86">
        <v>105.41958041958041</v>
      </c>
      <c r="E49" s="86">
        <v>113.34166458385404</v>
      </c>
      <c r="F49" s="86">
        <v>114.72951258703803</v>
      </c>
      <c r="G49" s="86">
        <v>93.932584269662925</v>
      </c>
      <c r="H49" s="86">
        <v>104.47389398166601</v>
      </c>
      <c r="I49" s="86">
        <v>105.21927449918788</v>
      </c>
      <c r="J49" s="86">
        <v>95.880149812734089</v>
      </c>
    </row>
    <row r="50" spans="1:10" x14ac:dyDescent="0.25">
      <c r="A50" s="83" t="s">
        <v>192</v>
      </c>
      <c r="B50" s="84">
        <v>113.86295845500467</v>
      </c>
      <c r="C50" s="84">
        <v>121.54779109637565</v>
      </c>
      <c r="D50" s="84">
        <v>104.35463512692253</v>
      </c>
      <c r="E50" s="84">
        <v>110.53578190079516</v>
      </c>
      <c r="F50" s="84">
        <v>117.10788848379315</v>
      </c>
      <c r="G50" s="84">
        <v>102.52448758484975</v>
      </c>
      <c r="H50" s="84">
        <v>103.8290026483759</v>
      </c>
      <c r="I50" s="84">
        <v>107.49984296811206</v>
      </c>
      <c r="J50" s="84">
        <v>99.153572914333253</v>
      </c>
    </row>
    <row r="51" spans="1:10" x14ac:dyDescent="0.25">
      <c r="A51" s="85" t="s">
        <v>193</v>
      </c>
      <c r="B51" s="86">
        <v>120.05857944837686</v>
      </c>
      <c r="C51" s="86">
        <v>129.22858340708996</v>
      </c>
      <c r="D51" s="86">
        <v>109.96513356919448</v>
      </c>
      <c r="E51" s="86">
        <v>116.79710881472697</v>
      </c>
      <c r="F51" s="86">
        <v>124.68942750412648</v>
      </c>
      <c r="G51" s="86">
        <v>108.24686477965224</v>
      </c>
      <c r="H51" s="86">
        <v>103.69097772067684</v>
      </c>
      <c r="I51" s="86">
        <v>103.11084477501454</v>
      </c>
      <c r="J51" s="86">
        <v>104.44469887794826</v>
      </c>
    </row>
    <row r="52" spans="1:10" x14ac:dyDescent="0.25">
      <c r="A52" s="85" t="s">
        <v>194</v>
      </c>
      <c r="B52" s="86">
        <v>106.71306275789863</v>
      </c>
      <c r="C52" s="86">
        <v>103.84333438056341</v>
      </c>
      <c r="D52" s="86">
        <v>110.81040669856459</v>
      </c>
      <c r="E52" s="86">
        <v>99.591705661069824</v>
      </c>
      <c r="F52" s="86">
        <v>99.957894736842107</v>
      </c>
      <c r="G52" s="86">
        <v>99.153481809936508</v>
      </c>
      <c r="H52" s="86">
        <v>99.774698180581538</v>
      </c>
      <c r="I52" s="86">
        <v>99.478019737378673</v>
      </c>
      <c r="J52" s="86">
        <v>100.09766492053627</v>
      </c>
    </row>
    <row r="53" spans="1:10" x14ac:dyDescent="0.25">
      <c r="A53" s="85" t="s">
        <v>195</v>
      </c>
      <c r="B53" s="86">
        <v>105.16725479271136</v>
      </c>
      <c r="C53" s="86">
        <v>110.52150688782682</v>
      </c>
      <c r="D53" s="86">
        <v>97.550367444883264</v>
      </c>
      <c r="E53" s="86">
        <v>101.15640532307199</v>
      </c>
      <c r="F53" s="86">
        <v>103.4135460321752</v>
      </c>
      <c r="G53" s="86">
        <v>97.867835335828246</v>
      </c>
      <c r="H53" s="86">
        <v>97.81447590621687</v>
      </c>
      <c r="I53" s="86">
        <v>98.30602158928339</v>
      </c>
      <c r="J53" s="86">
        <v>97.064947942488843</v>
      </c>
    </row>
    <row r="54" spans="1:10" x14ac:dyDescent="0.25">
      <c r="A54" s="85" t="s">
        <v>196</v>
      </c>
      <c r="B54" s="86">
        <v>101.42525508826864</v>
      </c>
      <c r="C54" s="86">
        <v>106.91898926363734</v>
      </c>
      <c r="D54" s="86">
        <v>95.979359277574716</v>
      </c>
      <c r="E54" s="86">
        <v>98.87720008092252</v>
      </c>
      <c r="F54" s="86">
        <v>104.7808764940239</v>
      </c>
      <c r="G54" s="86">
        <v>93.088250025042569</v>
      </c>
      <c r="H54" s="86">
        <v>99.840633353896777</v>
      </c>
      <c r="I54" s="86">
        <v>102.19993860636447</v>
      </c>
      <c r="J54" s="86">
        <v>97.458415125529498</v>
      </c>
    </row>
    <row r="55" spans="1:10" x14ac:dyDescent="0.25">
      <c r="A55" s="85" t="s">
        <v>197</v>
      </c>
      <c r="B55" s="86">
        <v>110.70108265117507</v>
      </c>
      <c r="C55" s="86">
        <v>117.95456661390932</v>
      </c>
      <c r="D55" s="86">
        <v>93.02246426140232</v>
      </c>
      <c r="E55" s="86">
        <v>108.54732579719926</v>
      </c>
      <c r="F55" s="86">
        <v>114.36177798906584</v>
      </c>
      <c r="G55" s="86">
        <v>94.325581395348834</v>
      </c>
      <c r="H55" s="86">
        <v>99.935642047195827</v>
      </c>
      <c r="I55" s="86">
        <v>104.0627257660108</v>
      </c>
      <c r="J55" s="86">
        <v>89.262556324870872</v>
      </c>
    </row>
    <row r="56" spans="1:10" x14ac:dyDescent="0.25">
      <c r="A56" s="85" t="s">
        <v>198</v>
      </c>
      <c r="B56" s="86">
        <v>138.72800196447574</v>
      </c>
      <c r="C56" s="86">
        <v>147.15241920061197</v>
      </c>
      <c r="D56" s="86">
        <v>132.42415569547796</v>
      </c>
      <c r="E56" s="86">
        <v>136.93521660222521</v>
      </c>
      <c r="F56" s="86">
        <v>146.70997325181506</v>
      </c>
      <c r="G56" s="86">
        <v>130.05780346820808</v>
      </c>
      <c r="H56" s="86">
        <v>123.37615241920861</v>
      </c>
      <c r="I56" s="86">
        <v>130.94234884965223</v>
      </c>
      <c r="J56" s="86">
        <v>117.96233819060608</v>
      </c>
    </row>
    <row r="57" spans="1:10" x14ac:dyDescent="0.25">
      <c r="A57" s="85" t="s">
        <v>199</v>
      </c>
      <c r="B57" s="86">
        <v>104.65714602365384</v>
      </c>
      <c r="C57" s="86">
        <v>117.43275589273398</v>
      </c>
      <c r="D57" s="86">
        <v>86.619570405727927</v>
      </c>
      <c r="E57" s="86">
        <v>100.94844301165698</v>
      </c>
      <c r="F57" s="86">
        <v>112.68168843639425</v>
      </c>
      <c r="G57" s="86">
        <v>83.924958967899542</v>
      </c>
      <c r="H57" s="86">
        <v>97.708811480225279</v>
      </c>
      <c r="I57" s="86">
        <v>108.31454451959969</v>
      </c>
      <c r="J57" s="86">
        <v>82.186414511771517</v>
      </c>
    </row>
    <row r="58" spans="1:10" x14ac:dyDescent="0.25">
      <c r="A58" s="83" t="s">
        <v>200</v>
      </c>
      <c r="B58" s="84">
        <v>101.98982681672712</v>
      </c>
      <c r="C58" s="84">
        <v>108.47102808853283</v>
      </c>
      <c r="D58" s="84">
        <v>82.359721099852877</v>
      </c>
      <c r="E58" s="84">
        <v>97.613455329470085</v>
      </c>
      <c r="F58" s="84">
        <v>103.393206220306</v>
      </c>
      <c r="G58" s="84">
        <v>79.58569220163362</v>
      </c>
      <c r="H58" s="84">
        <v>94.936197643116529</v>
      </c>
      <c r="I58" s="84">
        <v>100.38569033938347</v>
      </c>
      <c r="J58" s="84">
        <v>77.626975476839235</v>
      </c>
    </row>
    <row r="59" spans="1:10" x14ac:dyDescent="0.25">
      <c r="A59" s="85" t="s">
        <v>201</v>
      </c>
      <c r="B59" s="86">
        <v>110.32010562469993</v>
      </c>
      <c r="C59" s="86">
        <v>120.05125983683489</v>
      </c>
      <c r="D59" s="86">
        <v>93.063272987990686</v>
      </c>
      <c r="E59" s="86">
        <v>106.32815701990073</v>
      </c>
      <c r="F59" s="86">
        <v>116.27160528894633</v>
      </c>
      <c r="G59" s="86">
        <v>88.551188299817184</v>
      </c>
      <c r="H59" s="86">
        <v>102.32504058007413</v>
      </c>
      <c r="I59" s="86">
        <v>112.11061642596012</v>
      </c>
      <c r="J59" s="86">
        <v>84.740867936309712</v>
      </c>
    </row>
    <row r="60" spans="1:10" x14ac:dyDescent="0.25">
      <c r="A60" s="85" t="s">
        <v>202</v>
      </c>
      <c r="B60" s="86">
        <v>94.467493106103888</v>
      </c>
      <c r="C60" s="86">
        <v>99.501358368582132</v>
      </c>
      <c r="D60" s="86">
        <v>81.367460175407189</v>
      </c>
      <c r="E60" s="86">
        <v>90.006384940998416</v>
      </c>
      <c r="F60" s="86">
        <v>93.97098970496333</v>
      </c>
      <c r="G60" s="86">
        <v>79.863682261864696</v>
      </c>
      <c r="H60" s="86">
        <v>89.178566097815818</v>
      </c>
      <c r="I60" s="86">
        <v>93.753710177428928</v>
      </c>
      <c r="J60" s="86">
        <v>75.131632239773182</v>
      </c>
    </row>
    <row r="61" spans="1:10" x14ac:dyDescent="0.25">
      <c r="A61" s="85" t="s">
        <v>203</v>
      </c>
      <c r="B61" s="86">
        <v>99.067901420771619</v>
      </c>
      <c r="C61" s="86">
        <v>108.07587642068192</v>
      </c>
      <c r="D61" s="86">
        <v>71.493323533014816</v>
      </c>
      <c r="E61" s="86">
        <v>93.422267218533193</v>
      </c>
      <c r="F61" s="86">
        <v>101.21542164871157</v>
      </c>
      <c r="G61" s="86">
        <v>69.461295801989806</v>
      </c>
      <c r="H61" s="86">
        <v>81.27764127764128</v>
      </c>
      <c r="I61" s="86">
        <v>86.296605453533672</v>
      </c>
      <c r="J61" s="86">
        <v>62.960142168062958</v>
      </c>
    </row>
    <row r="62" spans="1:10" x14ac:dyDescent="0.25">
      <c r="A62" s="85" t="s">
        <v>204</v>
      </c>
      <c r="B62" s="86">
        <v>108.59060336834463</v>
      </c>
      <c r="C62" s="86">
        <v>115.82361360660231</v>
      </c>
      <c r="D62" s="86">
        <v>78.642759872900584</v>
      </c>
      <c r="E62" s="86">
        <v>100.47161379917227</v>
      </c>
      <c r="F62" s="86">
        <v>105.32199732810133</v>
      </c>
      <c r="G62" s="86">
        <v>78.385257585013235</v>
      </c>
      <c r="H62" s="86">
        <v>101.32048881252534</v>
      </c>
      <c r="I62" s="86">
        <v>106.74929985285043</v>
      </c>
      <c r="J62" s="86">
        <v>77.653905845835496</v>
      </c>
    </row>
    <row r="63" spans="1:10" x14ac:dyDescent="0.25">
      <c r="A63" s="85" t="s">
        <v>205</v>
      </c>
      <c r="B63" s="86">
        <v>103.85756038854981</v>
      </c>
      <c r="C63" s="86">
        <v>116.5399010020524</v>
      </c>
      <c r="D63" s="86">
        <v>82.89769974061511</v>
      </c>
      <c r="E63" s="86">
        <v>98.590458987839881</v>
      </c>
      <c r="F63" s="86">
        <v>109.79383188327296</v>
      </c>
      <c r="G63" s="86">
        <v>79.084023459373441</v>
      </c>
      <c r="H63" s="86">
        <v>93.088423843362236</v>
      </c>
      <c r="I63" s="86">
        <v>102.91815552152458</v>
      </c>
      <c r="J63" s="86">
        <v>75.721500721500718</v>
      </c>
    </row>
    <row r="64" spans="1:10" x14ac:dyDescent="0.25">
      <c r="A64" s="85" t="s">
        <v>206</v>
      </c>
      <c r="B64" s="86">
        <v>94.765195137555978</v>
      </c>
      <c r="C64" s="86">
        <v>102.48980315658805</v>
      </c>
      <c r="D64" s="86">
        <v>74.747242647058826</v>
      </c>
      <c r="E64" s="86">
        <v>90.622474763669942</v>
      </c>
      <c r="F64" s="86">
        <v>97.993017666356735</v>
      </c>
      <c r="G64" s="86">
        <v>70.58009731895811</v>
      </c>
      <c r="H64" s="86">
        <v>88.142234543055537</v>
      </c>
      <c r="I64" s="86">
        <v>93.750989881214252</v>
      </c>
      <c r="J64" s="86">
        <v>70.636054048116009</v>
      </c>
    </row>
    <row r="65" spans="1:10" x14ac:dyDescent="0.25">
      <c r="A65" s="85" t="s">
        <v>207</v>
      </c>
      <c r="B65" s="86">
        <v>98.479253187393297</v>
      </c>
      <c r="C65" s="86">
        <v>102.58407796639219</v>
      </c>
      <c r="D65" s="86">
        <v>84.16849995926016</v>
      </c>
      <c r="E65" s="86">
        <v>96.46668161353459</v>
      </c>
      <c r="F65" s="86">
        <v>99.595832308827141</v>
      </c>
      <c r="G65" s="86">
        <v>84.792890927332664</v>
      </c>
      <c r="H65" s="86">
        <v>98.420901146056835</v>
      </c>
      <c r="I65" s="86">
        <v>101.74901980288298</v>
      </c>
      <c r="J65" s="86">
        <v>85.964694567679089</v>
      </c>
    </row>
    <row r="66" spans="1:10" x14ac:dyDescent="0.25">
      <c r="A66" s="85" t="s">
        <v>208</v>
      </c>
      <c r="B66" s="86">
        <v>90.274157543676736</v>
      </c>
      <c r="C66" s="86">
        <v>94.275004805535971</v>
      </c>
      <c r="D66" s="86">
        <v>70.104175078736972</v>
      </c>
      <c r="E66" s="86">
        <v>87.239065772098542</v>
      </c>
      <c r="F66" s="86">
        <v>91.444206519152985</v>
      </c>
      <c r="G66" s="86">
        <v>65.009223545195368</v>
      </c>
      <c r="H66" s="86">
        <v>84.180455693407495</v>
      </c>
      <c r="I66" s="86">
        <v>88.533442757488714</v>
      </c>
      <c r="J66" s="86">
        <v>61.191054091539527</v>
      </c>
    </row>
    <row r="67" spans="1:10" x14ac:dyDescent="0.25">
      <c r="A67" s="85" t="s">
        <v>209</v>
      </c>
      <c r="B67" s="86">
        <v>98.734410872298938</v>
      </c>
      <c r="C67" s="86">
        <v>102.25527279124687</v>
      </c>
      <c r="D67" s="86">
        <v>78.385671268233551</v>
      </c>
      <c r="E67" s="86">
        <v>95.696390633525667</v>
      </c>
      <c r="F67" s="86">
        <v>99.209838564778266</v>
      </c>
      <c r="G67" s="86">
        <v>75.325546523557733</v>
      </c>
      <c r="H67" s="86">
        <v>92.069412433950873</v>
      </c>
      <c r="I67" s="86">
        <v>95.16877884555683</v>
      </c>
      <c r="J67" s="86">
        <v>74.495384133938344</v>
      </c>
    </row>
    <row r="68" spans="1:10" x14ac:dyDescent="0.25">
      <c r="A68" s="85" t="s">
        <v>210</v>
      </c>
      <c r="B68" s="86">
        <v>104.08882922402057</v>
      </c>
      <c r="C68" s="86">
        <v>114.84115980468985</v>
      </c>
      <c r="D68" s="86">
        <v>85.989345509893454</v>
      </c>
      <c r="E68" s="86">
        <v>96.47240425773704</v>
      </c>
      <c r="F68" s="86">
        <v>107.11478047077749</v>
      </c>
      <c r="G68" s="86">
        <v>78.811232842211311</v>
      </c>
      <c r="H68" s="86">
        <v>92.501880315507293</v>
      </c>
      <c r="I68" s="86">
        <v>102.44045234647028</v>
      </c>
      <c r="J68" s="86">
        <v>75.876288659793815</v>
      </c>
    </row>
    <row r="69" spans="1:10" x14ac:dyDescent="0.25">
      <c r="A69" s="85" t="s">
        <v>211</v>
      </c>
      <c r="B69" s="86">
        <v>108.26635399133839</v>
      </c>
      <c r="C69" s="86">
        <v>114.61894674614513</v>
      </c>
      <c r="D69" s="86">
        <v>87.262806417460709</v>
      </c>
      <c r="E69" s="86">
        <v>101.10439787008983</v>
      </c>
      <c r="F69" s="86">
        <v>106.44702480880433</v>
      </c>
      <c r="G69" s="86">
        <v>83.326867871828696</v>
      </c>
      <c r="H69" s="86">
        <v>89.881513743376942</v>
      </c>
      <c r="I69" s="86">
        <v>92.791638123439327</v>
      </c>
      <c r="J69" s="86">
        <v>79.802540945966626</v>
      </c>
    </row>
    <row r="70" spans="1:10" x14ac:dyDescent="0.25">
      <c r="A70" s="85" t="s">
        <v>212</v>
      </c>
      <c r="B70" s="86">
        <v>99.607094168788748</v>
      </c>
      <c r="C70" s="86">
        <v>103.42546428513803</v>
      </c>
      <c r="D70" s="86">
        <v>84.607339798440762</v>
      </c>
      <c r="E70" s="86">
        <v>96.435131598812333</v>
      </c>
      <c r="F70" s="86">
        <v>99.926712792951818</v>
      </c>
      <c r="G70" s="86">
        <v>82.619270346117872</v>
      </c>
      <c r="H70" s="86">
        <v>93.479517886513165</v>
      </c>
      <c r="I70" s="86">
        <v>96.17428438408065</v>
      </c>
      <c r="J70" s="86">
        <v>82.67460572899904</v>
      </c>
    </row>
    <row r="71" spans="1:10" x14ac:dyDescent="0.25">
      <c r="A71" s="85" t="s">
        <v>213</v>
      </c>
      <c r="B71" s="86">
        <v>93.067005828582936</v>
      </c>
      <c r="C71" s="86">
        <v>101.69297124218927</v>
      </c>
      <c r="D71" s="86">
        <v>64.853458382180534</v>
      </c>
      <c r="E71" s="86">
        <v>90.831536426210675</v>
      </c>
      <c r="F71" s="86">
        <v>98.333150831599568</v>
      </c>
      <c r="G71" s="86">
        <v>65.152019991670144</v>
      </c>
      <c r="H71" s="86">
        <v>90.309225506914942</v>
      </c>
      <c r="I71" s="86">
        <v>97.361804330693886</v>
      </c>
      <c r="J71" s="86">
        <v>64.09374128150283</v>
      </c>
    </row>
    <row r="72" spans="1:10" x14ac:dyDescent="0.25">
      <c r="A72" s="85" t="s">
        <v>214</v>
      </c>
      <c r="B72" s="86">
        <v>110.44263641113682</v>
      </c>
      <c r="C72" s="86">
        <v>117.56924715909091</v>
      </c>
      <c r="D72" s="86">
        <v>72.80825128926395</v>
      </c>
      <c r="E72" s="86">
        <v>107.05845310416358</v>
      </c>
      <c r="F72" s="86">
        <v>113.5062970050287</v>
      </c>
      <c r="G72" s="86">
        <v>75.038674033149178</v>
      </c>
      <c r="H72" s="86">
        <v>104.21217755054613</v>
      </c>
      <c r="I72" s="86">
        <v>110.41073041907012</v>
      </c>
      <c r="J72" s="86">
        <v>72.617782500885582</v>
      </c>
    </row>
    <row r="73" spans="1:10" x14ac:dyDescent="0.25">
      <c r="A73" s="83" t="s">
        <v>215</v>
      </c>
      <c r="B73" s="84">
        <v>101.76261120682625</v>
      </c>
      <c r="C73" s="84">
        <v>104.64632084425421</v>
      </c>
      <c r="D73" s="84">
        <v>88.283596888748519</v>
      </c>
      <c r="E73" s="84">
        <v>99.235054266821166</v>
      </c>
      <c r="F73" s="84">
        <v>102.23387820975753</v>
      </c>
      <c r="G73" s="84">
        <v>85.04316685736363</v>
      </c>
      <c r="H73" s="84">
        <v>97.593145911248683</v>
      </c>
      <c r="I73" s="84">
        <v>100.33079411626669</v>
      </c>
      <c r="J73" s="84">
        <v>84.247937013837387</v>
      </c>
    </row>
    <row r="74" spans="1:10" x14ac:dyDescent="0.25">
      <c r="A74" s="85" t="s">
        <v>216</v>
      </c>
      <c r="B74" s="86">
        <v>92.944853762000449</v>
      </c>
      <c r="C74" s="86">
        <v>99.824028155495114</v>
      </c>
      <c r="D74" s="86">
        <v>77.059475434059848</v>
      </c>
      <c r="E74" s="86">
        <v>91.757095158597664</v>
      </c>
      <c r="F74" s="86">
        <v>98.051713375168376</v>
      </c>
      <c r="G74" s="86">
        <v>76.660625640217475</v>
      </c>
      <c r="H74" s="86">
        <v>89.048205906052999</v>
      </c>
      <c r="I74" s="86">
        <v>95.024529302572262</v>
      </c>
      <c r="J74" s="86">
        <v>74.056211541659735</v>
      </c>
    </row>
    <row r="75" spans="1:10" x14ac:dyDescent="0.25">
      <c r="A75" s="85" t="s">
        <v>217</v>
      </c>
      <c r="B75" s="86">
        <v>96.468326097733183</v>
      </c>
      <c r="C75" s="86">
        <v>99.157196044108375</v>
      </c>
      <c r="D75" s="86">
        <v>81.776472301791529</v>
      </c>
      <c r="E75" s="86">
        <v>94.140649731295923</v>
      </c>
      <c r="F75" s="86">
        <v>96.507282650258972</v>
      </c>
      <c r="G75" s="86">
        <v>79.947882736156359</v>
      </c>
      <c r="H75" s="86">
        <v>93.267021054342024</v>
      </c>
      <c r="I75" s="86">
        <v>94.965436343774059</v>
      </c>
      <c r="J75" s="86">
        <v>82.464832849251096</v>
      </c>
    </row>
    <row r="76" spans="1:10" x14ac:dyDescent="0.25">
      <c r="A76" s="85" t="s">
        <v>218</v>
      </c>
      <c r="B76" s="86">
        <v>106.91786092141965</v>
      </c>
      <c r="C76" s="86">
        <v>107.33723450158293</v>
      </c>
      <c r="D76" s="86">
        <v>104.91852536692477</v>
      </c>
      <c r="E76" s="86">
        <v>104.31953503798348</v>
      </c>
      <c r="F76" s="86">
        <v>105.86210724991673</v>
      </c>
      <c r="G76" s="86">
        <v>97.388682846422455</v>
      </c>
      <c r="H76" s="86">
        <v>102.97294533854114</v>
      </c>
      <c r="I76" s="86">
        <v>104.99209227837176</v>
      </c>
      <c r="J76" s="86">
        <v>93.789144050104383</v>
      </c>
    </row>
    <row r="77" spans="1:10" ht="30" x14ac:dyDescent="0.25">
      <c r="A77" s="85" t="s">
        <v>219</v>
      </c>
      <c r="B77" s="86">
        <v>95.806609505806108</v>
      </c>
      <c r="C77" s="86">
        <v>96.893301610541727</v>
      </c>
      <c r="D77" s="86">
        <v>82.921006944444443</v>
      </c>
      <c r="E77" s="86">
        <v>94.604437617046244</v>
      </c>
      <c r="F77" s="86">
        <v>95.787950267364607</v>
      </c>
      <c r="G77" s="86">
        <v>81.29754860524092</v>
      </c>
      <c r="H77" s="86">
        <v>94.944625998547565</v>
      </c>
      <c r="I77" s="86">
        <v>96.450106408134317</v>
      </c>
      <c r="J77" s="86">
        <v>77.308402585410889</v>
      </c>
    </row>
    <row r="78" spans="1:10" x14ac:dyDescent="0.25">
      <c r="A78" s="85" t="s">
        <v>220</v>
      </c>
      <c r="B78" s="86">
        <v>99.89781676801914</v>
      </c>
      <c r="C78" s="86">
        <v>99.847870182555781</v>
      </c>
      <c r="D78" s="86">
        <v>100.15151515151516</v>
      </c>
      <c r="E78" s="86">
        <v>94.905156801067577</v>
      </c>
      <c r="F78" s="86">
        <v>95.483686319404697</v>
      </c>
      <c r="G78" s="86">
        <v>92.027334851936217</v>
      </c>
      <c r="H78" s="86">
        <v>93.330726557345002</v>
      </c>
      <c r="I78" s="86">
        <v>94.003522244998123</v>
      </c>
      <c r="J78" s="86">
        <v>89.621139764406237</v>
      </c>
    </row>
    <row r="79" spans="1:10" x14ac:dyDescent="0.25">
      <c r="A79" s="85" t="s">
        <v>221</v>
      </c>
      <c r="B79" s="86">
        <v>124.49949399392793</v>
      </c>
      <c r="C79" s="86">
        <v>129.27874690745205</v>
      </c>
      <c r="D79" s="86">
        <v>113.45039892163649</v>
      </c>
      <c r="E79" s="86">
        <v>120.25547254036948</v>
      </c>
      <c r="F79" s="86">
        <v>127.66060900747584</v>
      </c>
      <c r="G79" s="86">
        <v>103.80161382896114</v>
      </c>
      <c r="H79" s="86">
        <v>116.66238520326247</v>
      </c>
      <c r="I79" s="86">
        <v>124.39350584722568</v>
      </c>
      <c r="J79" s="86">
        <v>99.591374218803651</v>
      </c>
    </row>
    <row r="80" spans="1:10" x14ac:dyDescent="0.25">
      <c r="A80" s="85" t="s">
        <v>222</v>
      </c>
      <c r="B80" s="86">
        <v>104.20800837921615</v>
      </c>
      <c r="C80" s="86">
        <v>109.42887062993394</v>
      </c>
      <c r="D80" s="86">
        <v>80.428230730927481</v>
      </c>
      <c r="E80" s="86">
        <v>101.18363811450223</v>
      </c>
      <c r="F80" s="86">
        <v>106.33221060095728</v>
      </c>
      <c r="G80" s="86">
        <v>77.90010956414848</v>
      </c>
      <c r="H80" s="86">
        <v>98.411966394642391</v>
      </c>
      <c r="I80" s="86">
        <v>102.91803398680054</v>
      </c>
      <c r="J80" s="86">
        <v>77.628987790468685</v>
      </c>
    </row>
    <row r="81" spans="1:10" x14ac:dyDescent="0.25">
      <c r="A81" s="83" t="s">
        <v>223</v>
      </c>
      <c r="B81" s="84">
        <v>101.80344244745552</v>
      </c>
      <c r="C81" s="84">
        <v>106.43353218965292</v>
      </c>
      <c r="D81" s="84">
        <v>86.8993345603851</v>
      </c>
      <c r="E81" s="84">
        <v>98.486485055170803</v>
      </c>
      <c r="F81" s="84">
        <v>103.08564676383915</v>
      </c>
      <c r="G81" s="84">
        <v>83.460915579157486</v>
      </c>
      <c r="H81" s="84">
        <v>96.903272531208302</v>
      </c>
      <c r="I81" s="84">
        <v>100.94726555214883</v>
      </c>
      <c r="J81" s="84">
        <v>83.691991245984894</v>
      </c>
    </row>
    <row r="82" spans="1:10" x14ac:dyDescent="0.25">
      <c r="A82" s="85" t="s">
        <v>224</v>
      </c>
      <c r="B82" s="86">
        <v>100.75080199303802</v>
      </c>
      <c r="C82" s="86">
        <v>99.845201238390089</v>
      </c>
      <c r="D82" s="86">
        <v>101.15509922006122</v>
      </c>
      <c r="E82" s="86">
        <v>95.076343579740367</v>
      </c>
      <c r="F82" s="86">
        <v>100</v>
      </c>
      <c r="G82" s="86">
        <v>93.001242948656653</v>
      </c>
      <c r="H82" s="86">
        <v>95.901583167706121</v>
      </c>
      <c r="I82" s="86">
        <v>100</v>
      </c>
      <c r="J82" s="86">
        <v>94.211035818005811</v>
      </c>
    </row>
    <row r="83" spans="1:10" x14ac:dyDescent="0.25">
      <c r="A83" s="85" t="s">
        <v>225</v>
      </c>
      <c r="B83" s="86">
        <v>125.61508618572901</v>
      </c>
      <c r="C83" s="86">
        <v>142.57183615243531</v>
      </c>
      <c r="D83" s="86">
        <v>109.83979524125509</v>
      </c>
      <c r="E83" s="86">
        <v>122.38898418143701</v>
      </c>
      <c r="F83" s="86">
        <v>137.09693037668248</v>
      </c>
      <c r="G83" s="86">
        <v>108.14182534471438</v>
      </c>
      <c r="H83" s="86">
        <v>119.95814926761219</v>
      </c>
      <c r="I83" s="86">
        <v>133.02550973758801</v>
      </c>
      <c r="J83" s="86">
        <v>106.43451930355791</v>
      </c>
    </row>
    <row r="84" spans="1:10" x14ac:dyDescent="0.25">
      <c r="A84" s="85" t="s">
        <v>226</v>
      </c>
      <c r="B84" s="86">
        <v>90.167176958300587</v>
      </c>
      <c r="C84" s="86">
        <v>95.256769374416436</v>
      </c>
      <c r="D84" s="86">
        <v>76.717331227793125</v>
      </c>
      <c r="E84" s="86">
        <v>93.6694157277268</v>
      </c>
      <c r="F84" s="86">
        <v>101.62301274334814</v>
      </c>
      <c r="G84" s="86">
        <v>75.14741420976317</v>
      </c>
      <c r="H84" s="86">
        <v>92.536083732568429</v>
      </c>
      <c r="I84" s="86">
        <v>97.258883248730967</v>
      </c>
      <c r="J84" s="86">
        <v>80.308838024312777</v>
      </c>
    </row>
    <row r="85" spans="1:10" x14ac:dyDescent="0.25">
      <c r="A85" s="85" t="s">
        <v>227</v>
      </c>
      <c r="B85" s="86">
        <v>96.485093685068051</v>
      </c>
      <c r="C85" s="86">
        <v>102.73738861584681</v>
      </c>
      <c r="D85" s="86">
        <v>85.94641101278269</v>
      </c>
      <c r="E85" s="86">
        <v>91.615717401408702</v>
      </c>
      <c r="F85" s="86">
        <v>97.093542445721937</v>
      </c>
      <c r="G85" s="86">
        <v>81.851870274572221</v>
      </c>
      <c r="H85" s="86">
        <v>89.614094892268923</v>
      </c>
      <c r="I85" s="86">
        <v>93.96</v>
      </c>
      <c r="J85" s="86">
        <v>81.598777467460607</v>
      </c>
    </row>
    <row r="86" spans="1:10" x14ac:dyDescent="0.25">
      <c r="A86" s="85" t="s">
        <v>228</v>
      </c>
      <c r="B86" s="86">
        <v>96.902420428259433</v>
      </c>
      <c r="C86" s="86">
        <v>99.413955878102826</v>
      </c>
      <c r="D86" s="86">
        <v>86.543937487583605</v>
      </c>
      <c r="E86" s="86">
        <v>93.106468545487076</v>
      </c>
      <c r="F86" s="86">
        <v>95.710525114502659</v>
      </c>
      <c r="G86" s="86">
        <v>81.952093856933359</v>
      </c>
      <c r="H86" s="86">
        <v>93.631607199446393</v>
      </c>
      <c r="I86" s="86">
        <v>96.909393036902657</v>
      </c>
      <c r="J86" s="86">
        <v>80.044589378410748</v>
      </c>
    </row>
    <row r="87" spans="1:10" x14ac:dyDescent="0.25">
      <c r="A87" s="85" t="s">
        <v>229</v>
      </c>
      <c r="B87" s="86">
        <v>103.373820134924</v>
      </c>
      <c r="C87" s="86">
        <v>105.74749984634701</v>
      </c>
      <c r="D87" s="86">
        <v>92.56</v>
      </c>
      <c r="E87" s="86">
        <v>100.53392770117249</v>
      </c>
      <c r="F87" s="86">
        <v>102.7437081525582</v>
      </c>
      <c r="G87" s="86">
        <v>90.399935946194802</v>
      </c>
      <c r="H87" s="86">
        <v>95.471831985241948</v>
      </c>
      <c r="I87" s="86">
        <v>97.310019591865043</v>
      </c>
      <c r="J87" s="86">
        <v>87.184397717501753</v>
      </c>
    </row>
    <row r="88" spans="1:10" x14ac:dyDescent="0.25">
      <c r="A88" s="85" t="s">
        <v>230</v>
      </c>
      <c r="B88" s="86">
        <v>98.12265058134453</v>
      </c>
      <c r="C88" s="86">
        <v>100.24684404095292</v>
      </c>
      <c r="D88" s="86">
        <v>82.622098646034814</v>
      </c>
      <c r="E88" s="86">
        <v>95.277061614916121</v>
      </c>
      <c r="F88" s="86">
        <v>97.510066142858363</v>
      </c>
      <c r="G88" s="86">
        <v>79.225309019703829</v>
      </c>
      <c r="H88" s="86">
        <v>99.592848884942114</v>
      </c>
      <c r="I88" s="86">
        <v>101.65669140531482</v>
      </c>
      <c r="J88" s="86">
        <v>85.168328759788508</v>
      </c>
    </row>
    <row r="89" spans="1:10" x14ac:dyDescent="0.25">
      <c r="A89" s="85" t="s">
        <v>231</v>
      </c>
      <c r="B89" s="86">
        <v>111.83752447264777</v>
      </c>
      <c r="C89" s="86">
        <v>119.57342749778122</v>
      </c>
      <c r="D89" s="86">
        <v>79.522776572668107</v>
      </c>
      <c r="E89" s="86">
        <v>108.1457002276566</v>
      </c>
      <c r="F89" s="86">
        <v>114.76082331714586</v>
      </c>
      <c r="G89" s="86">
        <v>78.390600395687812</v>
      </c>
      <c r="H89" s="86">
        <v>102.50831840286665</v>
      </c>
      <c r="I89" s="86">
        <v>107.36447504852046</v>
      </c>
      <c r="J89" s="86">
        <v>79.586714632309878</v>
      </c>
    </row>
    <row r="90" spans="1:10" x14ac:dyDescent="0.25">
      <c r="A90" s="85" t="s">
        <v>232</v>
      </c>
      <c r="B90" s="86">
        <v>108.14042834107117</v>
      </c>
      <c r="C90" s="86">
        <v>120.46662999633297</v>
      </c>
      <c r="D90" s="86">
        <v>78.211834539046563</v>
      </c>
      <c r="E90" s="86">
        <v>102.94243070362474</v>
      </c>
      <c r="F90" s="86">
        <v>115.1973723678685</v>
      </c>
      <c r="G90" s="86">
        <v>72.817431057366164</v>
      </c>
      <c r="H90" s="86">
        <v>99.553571428571431</v>
      </c>
      <c r="I90" s="86">
        <v>110.30291926224503</v>
      </c>
      <c r="J90" s="86">
        <v>72.828727604008506</v>
      </c>
    </row>
    <row r="91" spans="1:10" x14ac:dyDescent="0.25">
      <c r="A91" s="85" t="s">
        <v>233</v>
      </c>
      <c r="B91" s="86">
        <v>96.372104213927273</v>
      </c>
      <c r="C91" s="86">
        <v>97.282764554057934</v>
      </c>
      <c r="D91" s="86">
        <v>94.04062652961332</v>
      </c>
      <c r="E91" s="86">
        <v>94.50987066031314</v>
      </c>
      <c r="F91" s="86">
        <v>95.507896369101573</v>
      </c>
      <c r="G91" s="86">
        <v>92.025887661797881</v>
      </c>
      <c r="H91" s="86">
        <v>93.735587311386709</v>
      </c>
      <c r="I91" s="86">
        <v>94.261660038221166</v>
      </c>
      <c r="J91" s="86">
        <v>92.489755978227635</v>
      </c>
    </row>
    <row r="92" spans="1:10" x14ac:dyDescent="0.25">
      <c r="A92" s="83" t="s">
        <v>234</v>
      </c>
      <c r="B92" s="84">
        <v>98.208977440383165</v>
      </c>
      <c r="C92" s="84">
        <v>103.00015362232404</v>
      </c>
      <c r="D92" s="84">
        <v>85.469079142337662</v>
      </c>
      <c r="E92" s="84">
        <v>95.76006910700788</v>
      </c>
      <c r="F92" s="84">
        <v>100.01333605981668</v>
      </c>
      <c r="G92" s="84">
        <v>84.335172227131252</v>
      </c>
      <c r="H92" s="84">
        <v>93.192823688179729</v>
      </c>
      <c r="I92" s="84">
        <v>96.58150814930859</v>
      </c>
      <c r="J92" s="84">
        <v>83.93988252907981</v>
      </c>
    </row>
    <row r="93" spans="1:10" x14ac:dyDescent="0.25">
      <c r="A93" s="85" t="s">
        <v>235</v>
      </c>
      <c r="B93" s="86">
        <v>104.11326113971241</v>
      </c>
      <c r="C93" s="86">
        <v>109.52260458839406</v>
      </c>
      <c r="D93" s="86">
        <v>94.846353915807725</v>
      </c>
      <c r="E93" s="86">
        <v>102.88304719148414</v>
      </c>
      <c r="F93" s="86">
        <v>107.76810137888684</v>
      </c>
      <c r="G93" s="86">
        <v>94.626598103505216</v>
      </c>
      <c r="H93" s="86">
        <v>101.16938466415414</v>
      </c>
      <c r="I93" s="86">
        <v>104.58947954355692</v>
      </c>
      <c r="J93" s="86">
        <v>95.276232495683871</v>
      </c>
    </row>
    <row r="94" spans="1:10" x14ac:dyDescent="0.25">
      <c r="A94" s="85" t="s">
        <v>236</v>
      </c>
      <c r="B94" s="86">
        <v>100.6978790545256</v>
      </c>
      <c r="C94" s="86">
        <v>104.1828793774319</v>
      </c>
      <c r="D94" s="86">
        <v>95.94303752062558</v>
      </c>
      <c r="E94" s="86">
        <v>96.597145993413832</v>
      </c>
      <c r="F94" s="86">
        <v>98.871616635322681</v>
      </c>
      <c r="G94" s="86">
        <v>93.308319851295991</v>
      </c>
      <c r="H94" s="86">
        <v>95.217089162159709</v>
      </c>
      <c r="I94" s="86">
        <v>97.758598143062642</v>
      </c>
      <c r="J94" s="86">
        <v>91.741478593654989</v>
      </c>
    </row>
    <row r="95" spans="1:10" x14ac:dyDescent="0.25">
      <c r="A95" s="85" t="s">
        <v>237</v>
      </c>
      <c r="B95" s="86">
        <v>100.6722535981053</v>
      </c>
      <c r="C95" s="86">
        <v>109.47705554972173</v>
      </c>
      <c r="D95" s="86">
        <v>80.706036432908675</v>
      </c>
      <c r="E95" s="86">
        <v>98.108790284230167</v>
      </c>
      <c r="F95" s="86">
        <v>107.36079845949391</v>
      </c>
      <c r="G95" s="86">
        <v>78.94736842105263</v>
      </c>
      <c r="H95" s="86">
        <v>96.588454376163867</v>
      </c>
      <c r="I95" s="86">
        <v>101.99108626282339</v>
      </c>
      <c r="J95" s="86">
        <v>83.606869019707247</v>
      </c>
    </row>
    <row r="96" spans="1:10" x14ac:dyDescent="0.25">
      <c r="A96" s="85" t="s">
        <v>238</v>
      </c>
      <c r="B96" s="86">
        <v>89.922749331484596</v>
      </c>
      <c r="C96" s="86">
        <v>96.579945438818285</v>
      </c>
      <c r="D96" s="86">
        <v>70.551790900290413</v>
      </c>
      <c r="E96" s="86">
        <v>87.680697799774592</v>
      </c>
      <c r="F96" s="86">
        <v>93.368734619867894</v>
      </c>
      <c r="G96" s="86">
        <v>69.98992950654582</v>
      </c>
      <c r="H96" s="86">
        <v>87.661808174498006</v>
      </c>
      <c r="I96" s="86">
        <v>93.648429035752983</v>
      </c>
      <c r="J96" s="86">
        <v>69.447878038730948</v>
      </c>
    </row>
    <row r="97" spans="1:10" x14ac:dyDescent="0.25">
      <c r="A97" s="85" t="s">
        <v>239</v>
      </c>
      <c r="B97" s="86">
        <v>94.628587237574351</v>
      </c>
      <c r="C97" s="86">
        <v>97.547827496757463</v>
      </c>
      <c r="D97" s="86">
        <v>83.805039322747078</v>
      </c>
      <c r="E97" s="86">
        <v>94.149066863228967</v>
      </c>
      <c r="F97" s="86">
        <v>96.716518006840587</v>
      </c>
      <c r="G97" s="86">
        <v>84.103075469717638</v>
      </c>
      <c r="H97" s="86">
        <v>91.787125059686588</v>
      </c>
      <c r="I97" s="86">
        <v>93.942450554094023</v>
      </c>
      <c r="J97" s="86">
        <v>83.369709874900181</v>
      </c>
    </row>
    <row r="98" spans="1:10" x14ac:dyDescent="0.25">
      <c r="A98" s="85" t="s">
        <v>240</v>
      </c>
      <c r="B98" s="86">
        <v>102.8216306203355</v>
      </c>
      <c r="C98" s="86">
        <v>108.84603828275509</v>
      </c>
      <c r="D98" s="86">
        <v>78.988952594042786</v>
      </c>
      <c r="E98" s="86">
        <v>99.949109414758269</v>
      </c>
      <c r="F98" s="86">
        <v>105.05761509984879</v>
      </c>
      <c r="G98" s="86">
        <v>77.68688934333106</v>
      </c>
      <c r="H98" s="86">
        <v>95.205937131239608</v>
      </c>
      <c r="I98" s="86">
        <v>99.24660625629275</v>
      </c>
      <c r="J98" s="86">
        <v>76.922472704422276</v>
      </c>
    </row>
    <row r="99" spans="1:10" x14ac:dyDescent="0.25">
      <c r="A99" s="85" t="s">
        <v>241</v>
      </c>
      <c r="B99" s="86">
        <v>90.746846330275233</v>
      </c>
      <c r="C99" s="86">
        <v>97.050166368057333</v>
      </c>
      <c r="D99" s="86">
        <v>72.160377358490564</v>
      </c>
      <c r="E99" s="86">
        <v>89.505457355355929</v>
      </c>
      <c r="F99" s="86">
        <v>95.143530627401589</v>
      </c>
      <c r="G99" s="86">
        <v>72.785598008235183</v>
      </c>
      <c r="H99" s="86">
        <v>86.345530567307449</v>
      </c>
      <c r="I99" s="86">
        <v>92.316194942220733</v>
      </c>
      <c r="J99" s="86">
        <v>69.471790988262029</v>
      </c>
    </row>
    <row r="100" spans="1:10" x14ac:dyDescent="0.25">
      <c r="A100" s="85" t="s">
        <v>242</v>
      </c>
      <c r="B100" s="86">
        <v>87.181974989219498</v>
      </c>
      <c r="C100" s="86">
        <v>89.245134435819551</v>
      </c>
      <c r="D100" s="86">
        <v>39.793281653746767</v>
      </c>
      <c r="E100" s="86">
        <v>82.16893732970027</v>
      </c>
      <c r="F100" s="86">
        <v>84.325125398996803</v>
      </c>
      <c r="G100" s="86">
        <v>35.235732009925556</v>
      </c>
      <c r="H100" s="86">
        <v>77.402402402402402</v>
      </c>
      <c r="I100" s="86">
        <v>79.296043044501744</v>
      </c>
      <c r="J100" s="86">
        <v>35.483870967741936</v>
      </c>
    </row>
    <row r="101" spans="1:10" x14ac:dyDescent="0.25">
      <c r="A101" s="85" t="s">
        <v>243</v>
      </c>
      <c r="B101" s="86">
        <v>101.11858335304653</v>
      </c>
      <c r="C101" s="86">
        <v>103.51094919732576</v>
      </c>
      <c r="D101" s="86">
        <v>88.161318300086734</v>
      </c>
      <c r="E101" s="86">
        <v>94.00006345781641</v>
      </c>
      <c r="F101" s="86">
        <v>96.540654858567166</v>
      </c>
      <c r="G101" s="86">
        <v>80.647082175466451</v>
      </c>
      <c r="H101" s="86">
        <v>89.586097946287524</v>
      </c>
      <c r="I101" s="86">
        <v>91.766258246936857</v>
      </c>
      <c r="J101" s="86">
        <v>78.302439024390239</v>
      </c>
    </row>
    <row r="102" spans="1:10" x14ac:dyDescent="0.25">
      <c r="A102" s="85" t="s">
        <v>244</v>
      </c>
      <c r="B102" s="86">
        <v>92.941051963170707</v>
      </c>
      <c r="C102" s="86">
        <v>100.043630017452</v>
      </c>
      <c r="D102" s="86">
        <v>73.96035755926934</v>
      </c>
      <c r="E102" s="86">
        <v>90.006706908115362</v>
      </c>
      <c r="F102" s="86">
        <v>96.489277204130261</v>
      </c>
      <c r="G102" s="86">
        <v>74.613353451527729</v>
      </c>
      <c r="H102" s="86">
        <v>87.970782926272534</v>
      </c>
      <c r="I102" s="86">
        <v>95.5482275350371</v>
      </c>
      <c r="J102" s="86">
        <v>70.930663700407862</v>
      </c>
    </row>
    <row r="103" spans="1:10" x14ac:dyDescent="0.25">
      <c r="A103" s="85" t="s">
        <v>245</v>
      </c>
      <c r="B103" s="86">
        <v>81.068395172105497</v>
      </c>
      <c r="C103" s="86">
        <v>88.509200150206539</v>
      </c>
      <c r="D103" s="86">
        <v>70.127001656543342</v>
      </c>
      <c r="E103" s="86">
        <v>77.032746714190239</v>
      </c>
      <c r="F103" s="86">
        <v>85.063480209111276</v>
      </c>
      <c r="G103" s="86">
        <v>65.157371617890675</v>
      </c>
      <c r="H103" s="86">
        <v>73.671497584541058</v>
      </c>
      <c r="I103" s="86">
        <v>82.39154210718192</v>
      </c>
      <c r="J103" s="86">
        <v>60.463832136940916</v>
      </c>
    </row>
  </sheetData>
  <mergeCells count="11">
    <mergeCell ref="I6:J6"/>
    <mergeCell ref="A3:J4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hyperlinks>
    <hyperlink ref="A1" location="Содержание!A1" display="К содержанию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9"/>
  <sheetViews>
    <sheetView zoomScale="50" zoomScaleNormal="50" workbookViewId="0">
      <pane xSplit="1" ySplit="5" topLeftCell="B6" activePane="bottomRight" state="frozen"/>
      <selection activeCell="F36" sqref="F36"/>
      <selection pane="topRight" activeCell="F36" sqref="F36"/>
      <selection pane="bottomLeft" activeCell="F36" sqref="F36"/>
      <selection pane="bottomRight" activeCell="R2" sqref="R2:W2"/>
    </sheetView>
  </sheetViews>
  <sheetFormatPr defaultColWidth="8.7109375" defaultRowHeight="15" x14ac:dyDescent="0.25"/>
  <cols>
    <col min="1" max="1" width="42.140625" style="79" customWidth="1"/>
    <col min="2" max="2" width="8.5703125" style="79" customWidth="1"/>
    <col min="3" max="4" width="8" style="79" customWidth="1"/>
    <col min="5" max="5" width="7.28515625" style="79" customWidth="1"/>
    <col min="6" max="6" width="9.140625" style="79" customWidth="1"/>
    <col min="7" max="7" width="8.42578125" style="79" customWidth="1"/>
    <col min="8" max="8" width="8" style="79" customWidth="1"/>
    <col min="9" max="9" width="8.140625" style="79" customWidth="1"/>
    <col min="10" max="10" width="8.7109375" style="79" customWidth="1"/>
    <col min="11" max="11" width="6.7109375" style="79" customWidth="1"/>
    <col min="12" max="12" width="9" style="79" customWidth="1"/>
    <col min="13" max="13" width="8.28515625" style="79" customWidth="1"/>
    <col min="14" max="14" width="7.28515625" style="79" customWidth="1"/>
    <col min="15" max="16" width="7.5703125" style="79" customWidth="1"/>
    <col min="17" max="17" width="42.42578125" style="79" customWidth="1"/>
    <col min="18" max="18" width="8.7109375" style="79"/>
    <col min="19" max="19" width="12.85546875" style="79" customWidth="1"/>
    <col min="20" max="20" width="13.5703125" style="79" customWidth="1"/>
    <col min="21" max="21" width="8.7109375" style="79"/>
    <col min="22" max="22" width="12.140625" style="79" customWidth="1"/>
    <col min="23" max="23" width="27.140625" style="79" customWidth="1"/>
    <col min="24" max="24" width="8.7109375" style="79"/>
    <col min="25" max="25" width="11.5703125" style="79" customWidth="1"/>
    <col min="26" max="26" width="12" style="79" customWidth="1"/>
    <col min="27" max="16384" width="8.7109375" style="79"/>
  </cols>
  <sheetData>
    <row r="2" spans="1:26" ht="49.5" customHeight="1" x14ac:dyDescent="0.25">
      <c r="B2" s="357" t="s">
        <v>252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R2" s="356" t="s">
        <v>145</v>
      </c>
      <c r="S2" s="356"/>
      <c r="T2" s="356"/>
      <c r="U2" s="356"/>
      <c r="V2" s="356"/>
      <c r="W2" s="356"/>
      <c r="X2" s="97"/>
      <c r="Y2" s="97"/>
      <c r="Z2" s="97"/>
    </row>
    <row r="3" spans="1:26" ht="33.75" customHeight="1" x14ac:dyDescent="0.25"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52"/>
      <c r="R3" s="358" t="s">
        <v>135</v>
      </c>
      <c r="S3" s="359"/>
      <c r="T3" s="359"/>
      <c r="U3" s="358" t="s">
        <v>136</v>
      </c>
      <c r="V3" s="359"/>
      <c r="W3" s="359"/>
      <c r="X3" s="358" t="s">
        <v>137</v>
      </c>
      <c r="Y3" s="359"/>
      <c r="Z3" s="359"/>
    </row>
    <row r="4" spans="1:26" s="87" customFormat="1" ht="19.5" customHeight="1" x14ac:dyDescent="0.2">
      <c r="B4" s="92">
        <v>2018</v>
      </c>
      <c r="C4" s="92">
        <v>2019</v>
      </c>
      <c r="D4" s="92">
        <v>2020</v>
      </c>
      <c r="E4" s="92">
        <v>2021</v>
      </c>
      <c r="F4" s="92">
        <v>2022</v>
      </c>
      <c r="G4" s="92">
        <v>2018</v>
      </c>
      <c r="H4" s="92">
        <v>2019</v>
      </c>
      <c r="I4" s="92">
        <v>2020</v>
      </c>
      <c r="J4" s="92">
        <v>2021</v>
      </c>
      <c r="K4" s="92">
        <v>2022</v>
      </c>
      <c r="L4" s="92">
        <v>2018</v>
      </c>
      <c r="M4" s="92">
        <v>2019</v>
      </c>
      <c r="N4" s="92">
        <v>2020</v>
      </c>
      <c r="O4" s="92">
        <v>2021</v>
      </c>
      <c r="P4" s="92">
        <v>2022</v>
      </c>
      <c r="Q4" s="353"/>
      <c r="R4" s="354" t="s">
        <v>146</v>
      </c>
      <c r="S4" s="344" t="s">
        <v>147</v>
      </c>
      <c r="T4" s="345"/>
      <c r="U4" s="354" t="s">
        <v>146</v>
      </c>
      <c r="V4" s="344" t="s">
        <v>147</v>
      </c>
      <c r="W4" s="345"/>
      <c r="X4" s="354" t="s">
        <v>146</v>
      </c>
      <c r="Y4" s="344" t="s">
        <v>147</v>
      </c>
      <c r="Z4" s="345"/>
    </row>
    <row r="5" spans="1:26" s="87" customFormat="1" ht="21.75" customHeight="1" x14ac:dyDescent="0.2">
      <c r="B5" s="347" t="s">
        <v>246</v>
      </c>
      <c r="C5" s="348"/>
      <c r="D5" s="348"/>
      <c r="E5" s="348"/>
      <c r="F5" s="349"/>
      <c r="G5" s="347" t="s">
        <v>247</v>
      </c>
      <c r="H5" s="348"/>
      <c r="I5" s="348"/>
      <c r="J5" s="348"/>
      <c r="K5" s="349"/>
      <c r="L5" s="350" t="s">
        <v>248</v>
      </c>
      <c r="M5" s="351"/>
      <c r="N5" s="351"/>
      <c r="O5" s="351"/>
      <c r="P5" s="351"/>
      <c r="Q5" s="353"/>
      <c r="R5" s="355"/>
      <c r="S5" s="93" t="s">
        <v>148</v>
      </c>
      <c r="T5" s="93" t="s">
        <v>149</v>
      </c>
      <c r="U5" s="355"/>
      <c r="V5" s="93" t="s">
        <v>148</v>
      </c>
      <c r="W5" s="93" t="s">
        <v>149</v>
      </c>
      <c r="X5" s="355"/>
      <c r="Y5" s="93" t="s">
        <v>148</v>
      </c>
      <c r="Z5" s="93" t="s">
        <v>149</v>
      </c>
    </row>
    <row r="6" spans="1:26" x14ac:dyDescent="0.25">
      <c r="A6" s="54" t="s">
        <v>12</v>
      </c>
      <c r="B6" s="81">
        <v>639</v>
      </c>
      <c r="C6" s="81">
        <v>665</v>
      </c>
      <c r="D6" s="81">
        <v>696</v>
      </c>
      <c r="E6" s="88">
        <v>740.31130794401554</v>
      </c>
      <c r="F6" s="88">
        <v>764.30366106248698</v>
      </c>
      <c r="G6" s="88">
        <v>670.81636562027302</v>
      </c>
      <c r="H6" s="88">
        <v>692.69151419490402</v>
      </c>
      <c r="I6" s="81">
        <v>719</v>
      </c>
      <c r="J6" s="88">
        <v>760.87839873886605</v>
      </c>
      <c r="K6" s="88">
        <v>788.53898039917476</v>
      </c>
      <c r="L6" s="88">
        <v>549.14070608878581</v>
      </c>
      <c r="M6" s="88">
        <v>582.56086077715258</v>
      </c>
      <c r="N6" s="81">
        <v>624</v>
      </c>
      <c r="O6" s="88">
        <v>676.00177746324732</v>
      </c>
      <c r="P6" s="88">
        <v>689.41805981923073</v>
      </c>
      <c r="Q6" s="81" t="s">
        <v>12</v>
      </c>
      <c r="R6" s="82">
        <v>101.66977520959101</v>
      </c>
      <c r="S6" s="82">
        <v>105.80742210460299</v>
      </c>
      <c r="T6" s="82">
        <v>87.241636316608208</v>
      </c>
      <c r="U6" s="82">
        <v>98.859503980861049</v>
      </c>
      <c r="V6" s="82">
        <v>102.67678812403985</v>
      </c>
      <c r="W6" s="82">
        <v>85.424915169129164</v>
      </c>
      <c r="X6" s="82">
        <v>96.852806764516146</v>
      </c>
      <c r="Y6" s="82">
        <v>100.314413276953</v>
      </c>
      <c r="Z6" s="82">
        <v>84.618826240861438</v>
      </c>
    </row>
    <row r="7" spans="1:26" x14ac:dyDescent="0.25">
      <c r="A7" s="30" t="s">
        <v>13</v>
      </c>
      <c r="B7" s="84">
        <v>649</v>
      </c>
      <c r="C7" s="89">
        <v>670</v>
      </c>
      <c r="D7" s="89">
        <v>692</v>
      </c>
      <c r="E7" s="89">
        <v>724.19753787264403</v>
      </c>
      <c r="F7" s="89">
        <v>718.41043892846233</v>
      </c>
      <c r="G7" s="89">
        <v>665.89352166878109</v>
      </c>
      <c r="H7" s="89">
        <v>682.18056968578628</v>
      </c>
      <c r="I7" s="89">
        <v>699</v>
      </c>
      <c r="J7" s="89">
        <v>726.14845448203778</v>
      </c>
      <c r="K7" s="89">
        <v>717.74535347932408</v>
      </c>
      <c r="L7" s="89">
        <v>560.1750795300353</v>
      </c>
      <c r="M7" s="89">
        <v>603.39655344821836</v>
      </c>
      <c r="N7" s="89">
        <v>654</v>
      </c>
      <c r="O7" s="89">
        <v>713.00487631640055</v>
      </c>
      <c r="P7" s="89">
        <v>722.32308028173861</v>
      </c>
      <c r="Q7" s="83" t="s">
        <v>150</v>
      </c>
      <c r="R7" s="84">
        <v>100.08532061622957</v>
      </c>
      <c r="S7" s="84">
        <v>102.92547376875606</v>
      </c>
      <c r="T7" s="84">
        <v>83.276782712709817</v>
      </c>
      <c r="U7" s="84">
        <v>98.607268697924454</v>
      </c>
      <c r="V7" s="84">
        <v>101.18302570249733</v>
      </c>
      <c r="W7" s="84">
        <v>83.557408265932054</v>
      </c>
      <c r="X7" s="84">
        <v>97.786903483175507</v>
      </c>
      <c r="Y7" s="84">
        <v>100.10762409936248</v>
      </c>
      <c r="Z7" s="84">
        <v>84.220824153536569</v>
      </c>
    </row>
    <row r="8" spans="1:26" x14ac:dyDescent="0.25">
      <c r="A8" s="30" t="s">
        <v>14</v>
      </c>
      <c r="B8" s="86">
        <v>668</v>
      </c>
      <c r="C8" s="90">
        <v>693</v>
      </c>
      <c r="D8" s="90">
        <v>748</v>
      </c>
      <c r="E8" s="90">
        <v>783.36452116528073</v>
      </c>
      <c r="F8" s="90">
        <v>793.54991981944522</v>
      </c>
      <c r="G8" s="90">
        <v>706.62704719784392</v>
      </c>
      <c r="H8" s="90">
        <v>726.95262940312762</v>
      </c>
      <c r="I8" s="90">
        <v>783</v>
      </c>
      <c r="J8" s="90">
        <v>806.97688983528531</v>
      </c>
      <c r="K8" s="90">
        <v>835.6665165113136</v>
      </c>
      <c r="L8" s="90">
        <v>582.19499234159616</v>
      </c>
      <c r="M8" s="90">
        <v>616.39461766526574</v>
      </c>
      <c r="N8" s="90">
        <v>666</v>
      </c>
      <c r="O8" s="90">
        <v>726.33768198147095</v>
      </c>
      <c r="P8" s="90">
        <v>701.70400876563269</v>
      </c>
      <c r="Q8" s="85" t="s">
        <v>151</v>
      </c>
      <c r="R8" s="86">
        <v>101.70284457192186</v>
      </c>
      <c r="S8" s="86">
        <v>106.11884459805914</v>
      </c>
      <c r="T8" s="86">
        <v>89.56898351074932</v>
      </c>
      <c r="U8" s="86">
        <v>100.02968281788884</v>
      </c>
      <c r="V8" s="86">
        <v>103.99107489328676</v>
      </c>
      <c r="W8" s="86">
        <v>89.400249895876712</v>
      </c>
      <c r="X8" s="86">
        <v>97.808547264426309</v>
      </c>
      <c r="Y8" s="86">
        <v>102.52316878485684</v>
      </c>
      <c r="Z8" s="86">
        <v>85.564290329528319</v>
      </c>
    </row>
    <row r="9" spans="1:26" x14ac:dyDescent="0.25">
      <c r="A9" s="30" t="s">
        <v>15</v>
      </c>
      <c r="B9" s="86">
        <v>670</v>
      </c>
      <c r="C9" s="90">
        <v>710</v>
      </c>
      <c r="D9" s="90">
        <v>762</v>
      </c>
      <c r="E9" s="90">
        <v>823.67316893632676</v>
      </c>
      <c r="F9" s="90">
        <v>833.57175467965305</v>
      </c>
      <c r="G9" s="90">
        <v>746.68661821291153</v>
      </c>
      <c r="H9" s="90">
        <v>772.76465106079706</v>
      </c>
      <c r="I9" s="90">
        <v>814</v>
      </c>
      <c r="J9" s="90">
        <v>878.1130969821271</v>
      </c>
      <c r="K9" s="90">
        <v>935.38331929233368</v>
      </c>
      <c r="L9" s="90">
        <v>481.23649512722136</v>
      </c>
      <c r="M9" s="90">
        <v>546.067523960892</v>
      </c>
      <c r="N9" s="90">
        <v>616</v>
      </c>
      <c r="O9" s="90">
        <v>657.08308427973702</v>
      </c>
      <c r="P9" s="90">
        <v>568.40373011519478</v>
      </c>
      <c r="Q9" s="85" t="s">
        <v>152</v>
      </c>
      <c r="R9" s="86">
        <v>98.188730283479245</v>
      </c>
      <c r="S9" s="86">
        <v>106.8518905368707</v>
      </c>
      <c r="T9" s="86">
        <v>66.096302665520213</v>
      </c>
      <c r="U9" s="86">
        <v>92.165939801244008</v>
      </c>
      <c r="V9" s="86">
        <v>98.380602825047276</v>
      </c>
      <c r="W9" s="86">
        <v>66.75156918038752</v>
      </c>
      <c r="X9" s="86">
        <v>87.400956658268527</v>
      </c>
      <c r="Y9" s="86">
        <v>93.533279293884533</v>
      </c>
      <c r="Z9" s="86">
        <v>61.11754487550666</v>
      </c>
    </row>
    <row r="10" spans="1:26" x14ac:dyDescent="0.25">
      <c r="A10" s="30" t="s">
        <v>16</v>
      </c>
      <c r="B10" s="86">
        <v>871</v>
      </c>
      <c r="C10" s="90">
        <v>897</v>
      </c>
      <c r="D10" s="90">
        <v>930</v>
      </c>
      <c r="E10" s="90">
        <v>992.24514673271688</v>
      </c>
      <c r="F10" s="90">
        <v>1015.1440996741852</v>
      </c>
      <c r="G10" s="90">
        <v>905.49447544032375</v>
      </c>
      <c r="H10" s="90">
        <v>926.47888913976067</v>
      </c>
      <c r="I10" s="90">
        <v>961</v>
      </c>
      <c r="J10" s="90">
        <v>1022.6319674577122</v>
      </c>
      <c r="K10" s="90">
        <v>1053.0143932797214</v>
      </c>
      <c r="L10" s="90">
        <v>728.18155702384365</v>
      </c>
      <c r="M10" s="90">
        <v>768.94880715705756</v>
      </c>
      <c r="N10" s="90">
        <v>787</v>
      </c>
      <c r="O10" s="90">
        <v>848.31126320488022</v>
      </c>
      <c r="P10" s="90">
        <v>843.78862793572307</v>
      </c>
      <c r="Q10" s="85" t="s">
        <v>153</v>
      </c>
      <c r="R10" s="86">
        <v>91.315611330972715</v>
      </c>
      <c r="S10" s="86">
        <v>94.220522978181094</v>
      </c>
      <c r="T10" s="86">
        <v>75.130464539310466</v>
      </c>
      <c r="U10" s="86">
        <v>88.853166045873351</v>
      </c>
      <c r="V10" s="86">
        <v>91.608305688659541</v>
      </c>
      <c r="W10" s="86">
        <v>73.121108480224507</v>
      </c>
      <c r="X10" s="86">
        <v>87.306463166014652</v>
      </c>
      <c r="Y10" s="86">
        <v>89.937412848201831</v>
      </c>
      <c r="Z10" s="86">
        <v>72.450100714154914</v>
      </c>
    </row>
    <row r="11" spans="1:26" x14ac:dyDescent="0.25">
      <c r="A11" s="30" t="s">
        <v>17</v>
      </c>
      <c r="B11" s="86">
        <v>675</v>
      </c>
      <c r="C11" s="90">
        <v>723</v>
      </c>
      <c r="D11" s="90">
        <v>749</v>
      </c>
      <c r="E11" s="90">
        <v>734.65056005719725</v>
      </c>
      <c r="F11" s="90">
        <v>725.6697745780715</v>
      </c>
      <c r="G11" s="90">
        <v>749.39729420551555</v>
      </c>
      <c r="H11" s="90">
        <v>789.60790868713877</v>
      </c>
      <c r="I11" s="90">
        <v>805</v>
      </c>
      <c r="J11" s="90">
        <v>773.47000605938194</v>
      </c>
      <c r="K11" s="90">
        <v>765.28635492813032</v>
      </c>
      <c r="L11" s="90">
        <v>496.03982801538808</v>
      </c>
      <c r="M11" s="90">
        <v>552.45703219559425</v>
      </c>
      <c r="N11" s="90">
        <v>600</v>
      </c>
      <c r="O11" s="90">
        <v>625.60989447407246</v>
      </c>
      <c r="P11" s="90">
        <v>615.70910819321489</v>
      </c>
      <c r="Q11" s="85" t="s">
        <v>154</v>
      </c>
      <c r="R11" s="86">
        <v>96.579352557644427</v>
      </c>
      <c r="S11" s="86">
        <v>100.39902676399026</v>
      </c>
      <c r="T11" s="86">
        <v>82.936473450942898</v>
      </c>
      <c r="U11" s="86">
        <v>101.64025830520158</v>
      </c>
      <c r="V11" s="86">
        <v>106.96444659154709</v>
      </c>
      <c r="W11" s="86">
        <v>83.15044889815907</v>
      </c>
      <c r="X11" s="86">
        <v>104.91168721334938</v>
      </c>
      <c r="Y11" s="86">
        <v>109.56043802357944</v>
      </c>
      <c r="Z11" s="86">
        <v>88.873878220592488</v>
      </c>
    </row>
    <row r="12" spans="1:26" x14ac:dyDescent="0.25">
      <c r="A12" s="30" t="s">
        <v>18</v>
      </c>
      <c r="B12" s="86">
        <v>813</v>
      </c>
      <c r="C12" s="90">
        <v>835</v>
      </c>
      <c r="D12" s="90">
        <v>877</v>
      </c>
      <c r="E12" s="90">
        <v>983.91373519533317</v>
      </c>
      <c r="F12" s="90">
        <v>1047.1013748176156</v>
      </c>
      <c r="G12" s="90">
        <v>850.54183691597086</v>
      </c>
      <c r="H12" s="90">
        <v>869.53019151195576</v>
      </c>
      <c r="I12" s="90">
        <v>911</v>
      </c>
      <c r="J12" s="90">
        <v>1014.1228483124221</v>
      </c>
      <c r="K12" s="90">
        <v>1086.8111514685013</v>
      </c>
      <c r="L12" s="90">
        <v>606.01874691662556</v>
      </c>
      <c r="M12" s="90">
        <v>632.82247765006377</v>
      </c>
      <c r="N12" s="90">
        <v>676</v>
      </c>
      <c r="O12" s="90">
        <v>792.55801892908073</v>
      </c>
      <c r="P12" s="90">
        <v>814.19300225733639</v>
      </c>
      <c r="Q12" s="85" t="s">
        <v>155</v>
      </c>
      <c r="R12" s="86">
        <v>95.28526598359106</v>
      </c>
      <c r="S12" s="86">
        <v>97.207107634755999</v>
      </c>
      <c r="T12" s="86">
        <v>79.82905982905983</v>
      </c>
      <c r="U12" s="86">
        <v>87.28530362917715</v>
      </c>
      <c r="V12" s="86">
        <v>88.919611681837452</v>
      </c>
      <c r="W12" s="86">
        <v>74.038933420579099</v>
      </c>
      <c r="X12" s="86">
        <v>89.453025337075346</v>
      </c>
      <c r="Y12" s="86">
        <v>91.056172812181842</v>
      </c>
      <c r="Z12" s="86">
        <v>76.901750129960149</v>
      </c>
    </row>
    <row r="13" spans="1:26" x14ac:dyDescent="0.25">
      <c r="A13" s="30" t="s">
        <v>19</v>
      </c>
      <c r="B13" s="86">
        <v>752</v>
      </c>
      <c r="C13" s="90">
        <v>785</v>
      </c>
      <c r="D13" s="90">
        <v>829</v>
      </c>
      <c r="E13" s="90">
        <v>869.30641466994007</v>
      </c>
      <c r="F13" s="90">
        <v>891.39519143050529</v>
      </c>
      <c r="G13" s="90">
        <v>816.20559289486312</v>
      </c>
      <c r="H13" s="90">
        <v>844.87474358177406</v>
      </c>
      <c r="I13" s="90">
        <v>884</v>
      </c>
      <c r="J13" s="90">
        <v>918.66666666666663</v>
      </c>
      <c r="K13" s="90">
        <v>948.92497838921486</v>
      </c>
      <c r="L13" s="90">
        <v>525.08308276626053</v>
      </c>
      <c r="M13" s="90">
        <v>562.00436731410184</v>
      </c>
      <c r="N13" s="90">
        <v>614</v>
      </c>
      <c r="O13" s="90">
        <v>668.93345361182435</v>
      </c>
      <c r="P13" s="90">
        <v>661.24641306747117</v>
      </c>
      <c r="Q13" s="85" t="s">
        <v>165</v>
      </c>
      <c r="R13" s="86">
        <v>92.352200083990482</v>
      </c>
      <c r="S13" s="86">
        <v>96.800117426883418</v>
      </c>
      <c r="T13" s="86">
        <v>67.592687161679095</v>
      </c>
      <c r="U13" s="86">
        <v>91.019532359344922</v>
      </c>
      <c r="V13" s="86">
        <v>95.357448550481934</v>
      </c>
      <c r="W13" s="86">
        <v>66.836099585062243</v>
      </c>
      <c r="X13" s="86">
        <v>92.826133606246188</v>
      </c>
      <c r="Y13" s="86">
        <v>96.902740628755282</v>
      </c>
      <c r="Z13" s="86">
        <v>69.422499165461218</v>
      </c>
    </row>
    <row r="14" spans="1:26" x14ac:dyDescent="0.25">
      <c r="A14" s="30" t="s">
        <v>20</v>
      </c>
      <c r="B14" s="86">
        <v>671</v>
      </c>
      <c r="C14" s="90">
        <v>694</v>
      </c>
      <c r="D14" s="90">
        <v>731</v>
      </c>
      <c r="E14" s="90">
        <v>754.857064613793</v>
      </c>
      <c r="F14" s="90">
        <v>775.09847098595037</v>
      </c>
      <c r="G14" s="90">
        <v>715.55207688667224</v>
      </c>
      <c r="H14" s="90">
        <v>737.37261441541602</v>
      </c>
      <c r="I14" s="90">
        <v>771</v>
      </c>
      <c r="J14" s="90">
        <v>792.04250114661363</v>
      </c>
      <c r="K14" s="90">
        <v>833.52585039432802</v>
      </c>
      <c r="L14" s="90">
        <v>520.90209020902091</v>
      </c>
      <c r="M14" s="90">
        <v>542.32906811425619</v>
      </c>
      <c r="N14" s="90">
        <v>587</v>
      </c>
      <c r="O14" s="90">
        <v>609.65599582120728</v>
      </c>
      <c r="P14" s="90">
        <v>569.56704497688099</v>
      </c>
      <c r="Q14" s="85" t="s">
        <v>156</v>
      </c>
      <c r="R14" s="86">
        <v>104.30215209793784</v>
      </c>
      <c r="S14" s="86">
        <v>108.6807355300506</v>
      </c>
      <c r="T14" s="86">
        <v>83.218445448062752</v>
      </c>
      <c r="U14" s="86">
        <v>101.48540793292486</v>
      </c>
      <c r="V14" s="86">
        <v>105.24537952999083</v>
      </c>
      <c r="W14" s="86">
        <v>82.411260709914316</v>
      </c>
      <c r="X14" s="86">
        <v>99.491827221255221</v>
      </c>
      <c r="Y14" s="86">
        <v>102.59718538694956</v>
      </c>
      <c r="Z14" s="86">
        <v>83.505535055350549</v>
      </c>
    </row>
    <row r="15" spans="1:26" x14ac:dyDescent="0.25">
      <c r="A15" s="30" t="s">
        <v>21</v>
      </c>
      <c r="B15" s="86">
        <v>727</v>
      </c>
      <c r="C15" s="90">
        <v>756</v>
      </c>
      <c r="D15" s="90">
        <v>803</v>
      </c>
      <c r="E15" s="90">
        <v>871.06957632851459</v>
      </c>
      <c r="F15" s="90">
        <v>987.62432834114554</v>
      </c>
      <c r="G15" s="90">
        <v>719.27166624582674</v>
      </c>
      <c r="H15" s="90">
        <v>746.2816386883535</v>
      </c>
      <c r="I15" s="90">
        <v>788</v>
      </c>
      <c r="J15" s="90">
        <v>852.09278710373496</v>
      </c>
      <c r="K15" s="90">
        <v>994.86320084520389</v>
      </c>
      <c r="L15" s="90">
        <v>750.58134527603136</v>
      </c>
      <c r="M15" s="90">
        <v>787.07657272986057</v>
      </c>
      <c r="N15" s="90">
        <v>851</v>
      </c>
      <c r="O15" s="90">
        <v>942.2619047619047</v>
      </c>
      <c r="P15" s="90">
        <v>961.26807268868549</v>
      </c>
      <c r="Q15" s="85" t="s">
        <v>157</v>
      </c>
      <c r="R15" s="86">
        <v>103.11851527107993</v>
      </c>
      <c r="S15" s="86">
        <v>111.59964733392111</v>
      </c>
      <c r="T15" s="86">
        <v>75.898129921259837</v>
      </c>
      <c r="U15" s="86">
        <v>98.271349267984007</v>
      </c>
      <c r="V15" s="86">
        <v>105.56755548934902</v>
      </c>
      <c r="W15" s="86">
        <v>73.518635502210998</v>
      </c>
      <c r="X15" s="86">
        <v>90.667052524960212</v>
      </c>
      <c r="Y15" s="86">
        <v>95.810751428152926</v>
      </c>
      <c r="Z15" s="86">
        <v>71.28466951842141</v>
      </c>
    </row>
    <row r="16" spans="1:26" x14ac:dyDescent="0.25">
      <c r="A16" s="30" t="s">
        <v>22</v>
      </c>
      <c r="B16" s="86">
        <v>510</v>
      </c>
      <c r="C16" s="90">
        <v>535</v>
      </c>
      <c r="D16" s="90">
        <v>569</v>
      </c>
      <c r="E16" s="90">
        <v>609.62238363611232</v>
      </c>
      <c r="F16" s="90">
        <v>623.2537620704868</v>
      </c>
      <c r="G16" s="90">
        <v>602.27759864313271</v>
      </c>
      <c r="H16" s="90">
        <v>624.95945043411893</v>
      </c>
      <c r="I16" s="90">
        <v>653</v>
      </c>
      <c r="J16" s="90">
        <v>664.90567607479352</v>
      </c>
      <c r="K16" s="90">
        <v>696.15186816626795</v>
      </c>
      <c r="L16" s="90">
        <v>286.64305250414742</v>
      </c>
      <c r="M16" s="90">
        <v>303.29992666829622</v>
      </c>
      <c r="N16" s="90">
        <v>341</v>
      </c>
      <c r="O16" s="90">
        <v>453.6384976525822</v>
      </c>
      <c r="P16" s="90">
        <v>425.42475728155335</v>
      </c>
      <c r="Q16" s="85" t="s">
        <v>158</v>
      </c>
      <c r="R16" s="86">
        <v>103.7989791513243</v>
      </c>
      <c r="S16" s="86">
        <v>109.41774603558891</v>
      </c>
      <c r="T16" s="86">
        <v>74.490923441199683</v>
      </c>
      <c r="U16" s="86">
        <v>99.539019597964639</v>
      </c>
      <c r="V16" s="86">
        <v>106.25625625625625</v>
      </c>
      <c r="W16" s="86">
        <v>71.75937904269081</v>
      </c>
      <c r="X16" s="86">
        <v>97.255210381439241</v>
      </c>
      <c r="Y16" s="86">
        <v>102.85539924198625</v>
      </c>
      <c r="Z16" s="86">
        <v>72.386250178291263</v>
      </c>
    </row>
    <row r="17" spans="1:26" x14ac:dyDescent="0.25">
      <c r="A17" s="30" t="s">
        <v>23</v>
      </c>
      <c r="B17" s="86">
        <v>612</v>
      </c>
      <c r="C17" s="90">
        <v>645</v>
      </c>
      <c r="D17" s="90">
        <v>687</v>
      </c>
      <c r="E17" s="90">
        <v>714.92017587865553</v>
      </c>
      <c r="F17" s="90">
        <v>731.75408213755566</v>
      </c>
      <c r="G17" s="90">
        <v>654.29328587732357</v>
      </c>
      <c r="H17" s="90">
        <v>689.53497583775652</v>
      </c>
      <c r="I17" s="90">
        <v>729</v>
      </c>
      <c r="J17" s="90">
        <v>754.54309449636548</v>
      </c>
      <c r="K17" s="90">
        <v>795.957293386988</v>
      </c>
      <c r="L17" s="90">
        <v>526.25491556789257</v>
      </c>
      <c r="M17" s="90">
        <v>552.01663879939645</v>
      </c>
      <c r="N17" s="90">
        <v>599</v>
      </c>
      <c r="O17" s="90">
        <v>629.93039443155453</v>
      </c>
      <c r="P17" s="90">
        <v>604.44628937779623</v>
      </c>
      <c r="Q17" s="85" t="s">
        <v>159</v>
      </c>
      <c r="R17" s="86">
        <v>107.42681861580027</v>
      </c>
      <c r="S17" s="86">
        <v>116.21949499224151</v>
      </c>
      <c r="T17" s="86">
        <v>84.81352488753447</v>
      </c>
      <c r="U17" s="86">
        <v>106.42065506779765</v>
      </c>
      <c r="V17" s="86">
        <v>114.91771317162681</v>
      </c>
      <c r="W17" s="86">
        <v>84.58931860036833</v>
      </c>
      <c r="X17" s="86">
        <v>104.40368523370806</v>
      </c>
      <c r="Y17" s="86">
        <v>112.26803822437827</v>
      </c>
      <c r="Z17" s="86">
        <v>83.868752384586031</v>
      </c>
    </row>
    <row r="18" spans="1:26" x14ac:dyDescent="0.25">
      <c r="A18" s="56" t="s">
        <v>24</v>
      </c>
      <c r="B18" s="86">
        <v>661</v>
      </c>
      <c r="C18" s="90">
        <v>678</v>
      </c>
      <c r="D18" s="90">
        <v>706</v>
      </c>
      <c r="E18" s="90">
        <v>753.83684003696112</v>
      </c>
      <c r="F18" s="90">
        <v>720.57672849915684</v>
      </c>
      <c r="G18" s="90">
        <v>646.19950056102186</v>
      </c>
      <c r="H18" s="90">
        <v>652.63287318619996</v>
      </c>
      <c r="I18" s="90">
        <v>670</v>
      </c>
      <c r="J18" s="90">
        <v>709.259095426106</v>
      </c>
      <c r="K18" s="90">
        <v>691.46596567138067</v>
      </c>
      <c r="L18" s="90">
        <v>743.57970730858722</v>
      </c>
      <c r="M18" s="90">
        <v>819.91497422793952</v>
      </c>
      <c r="N18" s="90">
        <v>916</v>
      </c>
      <c r="O18" s="90">
        <v>1028.5254256627406</v>
      </c>
      <c r="P18" s="90">
        <v>883.06917066240453</v>
      </c>
      <c r="Q18" s="85" t="s">
        <v>160</v>
      </c>
      <c r="R18" s="86">
        <v>106.92255928640195</v>
      </c>
      <c r="S18" s="86">
        <v>109.43310739787597</v>
      </c>
      <c r="T18" s="86">
        <v>96.001734377463606</v>
      </c>
      <c r="U18" s="86">
        <v>106.29461602043884</v>
      </c>
      <c r="V18" s="86">
        <v>107.76726065982264</v>
      </c>
      <c r="W18" s="86">
        <v>100.03697905752709</v>
      </c>
      <c r="X18" s="86">
        <v>104.93561930437957</v>
      </c>
      <c r="Y18" s="86">
        <v>105.68267762501402</v>
      </c>
      <c r="Z18" s="86">
        <v>101.67041641005015</v>
      </c>
    </row>
    <row r="19" spans="1:26" x14ac:dyDescent="0.25">
      <c r="A19" s="30" t="s">
        <v>25</v>
      </c>
      <c r="B19" s="86">
        <v>664</v>
      </c>
      <c r="C19" s="90">
        <v>694</v>
      </c>
      <c r="D19" s="90">
        <v>737</v>
      </c>
      <c r="E19" s="90">
        <v>779.27170868347343</v>
      </c>
      <c r="F19" s="90">
        <v>824.09676654280975</v>
      </c>
      <c r="G19" s="90">
        <v>833.75583722481645</v>
      </c>
      <c r="H19" s="90">
        <v>858.53260314976694</v>
      </c>
      <c r="I19" s="90">
        <v>894</v>
      </c>
      <c r="J19" s="90">
        <v>931.94300133590627</v>
      </c>
      <c r="K19" s="90">
        <v>991.304347826087</v>
      </c>
      <c r="L19" s="90">
        <v>381.74158860373592</v>
      </c>
      <c r="M19" s="90">
        <v>403.78171373863091</v>
      </c>
      <c r="N19" s="90">
        <v>449</v>
      </c>
      <c r="O19" s="90">
        <v>487.63025448358968</v>
      </c>
      <c r="P19" s="90">
        <v>507.20988784618902</v>
      </c>
      <c r="Q19" s="85" t="s">
        <v>161</v>
      </c>
      <c r="R19" s="86">
        <v>98.524421753883516</v>
      </c>
      <c r="S19" s="86">
        <v>108.36873238318313</v>
      </c>
      <c r="T19" s="86">
        <v>62.763195846553216</v>
      </c>
      <c r="U19" s="86">
        <v>95.911605663738939</v>
      </c>
      <c r="V19" s="86">
        <v>105.56661622999124</v>
      </c>
      <c r="W19" s="86">
        <v>60.662887047535982</v>
      </c>
      <c r="X19" s="86">
        <v>92.62599130212331</v>
      </c>
      <c r="Y19" s="86">
        <v>101.71783625730994</v>
      </c>
      <c r="Z19" s="86">
        <v>58.950060168471722</v>
      </c>
    </row>
    <row r="20" spans="1:26" x14ac:dyDescent="0.25">
      <c r="A20" s="30" t="s">
        <v>26</v>
      </c>
      <c r="B20" s="86">
        <v>634</v>
      </c>
      <c r="C20" s="90">
        <v>669</v>
      </c>
      <c r="D20" s="90">
        <v>703</v>
      </c>
      <c r="E20" s="90">
        <v>772.84444375009764</v>
      </c>
      <c r="F20" s="90">
        <v>840.39707243206863</v>
      </c>
      <c r="G20" s="90">
        <v>703.59454461396206</v>
      </c>
      <c r="H20" s="90">
        <v>736.54124740613133</v>
      </c>
      <c r="I20" s="90">
        <v>764</v>
      </c>
      <c r="J20" s="90">
        <v>836.40436142337921</v>
      </c>
      <c r="K20" s="90">
        <v>906.48066635064674</v>
      </c>
      <c r="L20" s="90">
        <v>460.77867280398925</v>
      </c>
      <c r="M20" s="90">
        <v>494.95666278067819</v>
      </c>
      <c r="N20" s="90">
        <v>539</v>
      </c>
      <c r="O20" s="90">
        <v>592.56817500749173</v>
      </c>
      <c r="P20" s="90">
        <v>646.95387868375838</v>
      </c>
      <c r="Q20" s="85" t="s">
        <v>162</v>
      </c>
      <c r="R20" s="86">
        <v>98.096976563647431</v>
      </c>
      <c r="S20" s="86">
        <v>105.52221840387004</v>
      </c>
      <c r="T20" s="86">
        <v>69.528071602929217</v>
      </c>
      <c r="U20" s="86">
        <v>93.464593988154192</v>
      </c>
      <c r="V20" s="86">
        <v>100.08589763023596</v>
      </c>
      <c r="W20" s="86">
        <v>66.956609689491245</v>
      </c>
      <c r="X20" s="86">
        <v>89.983783459128304</v>
      </c>
      <c r="Y20" s="86">
        <v>95.248767368892871</v>
      </c>
      <c r="Z20" s="86">
        <v>68.389337146358898</v>
      </c>
    </row>
    <row r="21" spans="1:26" x14ac:dyDescent="0.25">
      <c r="A21" s="30" t="s">
        <v>27</v>
      </c>
      <c r="B21" s="86">
        <v>748</v>
      </c>
      <c r="C21" s="90">
        <v>779</v>
      </c>
      <c r="D21" s="90">
        <v>825</v>
      </c>
      <c r="E21" s="90">
        <v>866.20406169875048</v>
      </c>
      <c r="F21" s="90">
        <v>888.48913019777149</v>
      </c>
      <c r="G21" s="90">
        <v>836.70926959811743</v>
      </c>
      <c r="H21" s="90">
        <v>857.39299150557224</v>
      </c>
      <c r="I21" s="90">
        <v>898</v>
      </c>
      <c r="J21" s="90">
        <v>921.15606330573314</v>
      </c>
      <c r="K21" s="90">
        <v>970.59409604600194</v>
      </c>
      <c r="L21" s="90">
        <v>492.19744156453015</v>
      </c>
      <c r="M21" s="90">
        <v>535.88200763134716</v>
      </c>
      <c r="N21" s="90">
        <v>588</v>
      </c>
      <c r="O21" s="90">
        <v>675.16851885589358</v>
      </c>
      <c r="P21" s="90">
        <v>619.73537085352211</v>
      </c>
      <c r="Q21" s="85" t="s">
        <v>163</v>
      </c>
      <c r="R21" s="86">
        <v>91.213322033121841</v>
      </c>
      <c r="S21" s="86">
        <v>94.622089026972034</v>
      </c>
      <c r="T21" s="86">
        <v>74.19709031018391</v>
      </c>
      <c r="U21" s="86">
        <v>90.184885004815939</v>
      </c>
      <c r="V21" s="86">
        <v>94.290997013227141</v>
      </c>
      <c r="W21" s="86">
        <v>70.709660010793314</v>
      </c>
      <c r="X21" s="86">
        <v>88.300979213193614</v>
      </c>
      <c r="Y21" s="86">
        <v>91.356757390896291</v>
      </c>
      <c r="Z21" s="86">
        <v>72.635693880619456</v>
      </c>
    </row>
    <row r="22" spans="1:26" x14ac:dyDescent="0.25">
      <c r="A22" s="30" t="s">
        <v>28</v>
      </c>
      <c r="B22" s="86">
        <v>798</v>
      </c>
      <c r="C22" s="90">
        <v>842</v>
      </c>
      <c r="D22" s="90">
        <v>892</v>
      </c>
      <c r="E22" s="90">
        <v>972.24137931034477</v>
      </c>
      <c r="F22" s="90">
        <v>1113.1096814407515</v>
      </c>
      <c r="G22" s="90">
        <v>850.50499858651801</v>
      </c>
      <c r="H22" s="90">
        <v>888.35360395935345</v>
      </c>
      <c r="I22" s="90">
        <v>927</v>
      </c>
      <c r="J22" s="90">
        <v>981.85863426322101</v>
      </c>
      <c r="K22" s="90">
        <v>1204.3405438152597</v>
      </c>
      <c r="L22" s="90">
        <v>699.11504424778764</v>
      </c>
      <c r="M22" s="90">
        <v>752.01922093855433</v>
      </c>
      <c r="N22" s="90">
        <v>823</v>
      </c>
      <c r="O22" s="90">
        <v>952.5726286314316</v>
      </c>
      <c r="P22" s="90">
        <v>961.26927639383155</v>
      </c>
      <c r="Q22" s="85" t="s">
        <v>164</v>
      </c>
      <c r="R22" s="86">
        <v>96.048169282943775</v>
      </c>
      <c r="S22" s="86">
        <v>101.87187775492212</v>
      </c>
      <c r="T22" s="86">
        <v>83.021100374679548</v>
      </c>
      <c r="U22" s="86">
        <v>87.131288053437373</v>
      </c>
      <c r="V22" s="86">
        <v>93.704607518447503</v>
      </c>
      <c r="W22" s="86">
        <v>73.274542225488389</v>
      </c>
      <c r="X22" s="86">
        <v>83.792648294068243</v>
      </c>
      <c r="Y22" s="86">
        <v>90.972037283621844</v>
      </c>
      <c r="Z22" s="86">
        <v>68.822113901400627</v>
      </c>
    </row>
    <row r="23" spans="1:26" x14ac:dyDescent="0.25">
      <c r="A23" s="30" t="s">
        <v>29</v>
      </c>
      <c r="B23" s="86">
        <v>803</v>
      </c>
      <c r="C23" s="90">
        <v>848</v>
      </c>
      <c r="D23" s="90">
        <v>880</v>
      </c>
      <c r="E23" s="90">
        <v>922.27858885489673</v>
      </c>
      <c r="F23" s="90">
        <v>928.32276345972207</v>
      </c>
      <c r="G23" s="90">
        <v>887.64486942838982</v>
      </c>
      <c r="H23" s="90">
        <v>931.30422635769605</v>
      </c>
      <c r="I23" s="90">
        <v>957</v>
      </c>
      <c r="J23" s="90">
        <v>999.86590905281503</v>
      </c>
      <c r="K23" s="90">
        <v>1043.7270274674538</v>
      </c>
      <c r="L23" s="90">
        <v>551.42792894085903</v>
      </c>
      <c r="M23" s="90">
        <v>587.85280801464216</v>
      </c>
      <c r="N23" s="90">
        <v>630</v>
      </c>
      <c r="O23" s="90">
        <v>662.34276729559747</v>
      </c>
      <c r="P23" s="90">
        <v>590.75260844234947</v>
      </c>
      <c r="Q23" s="85" t="s">
        <v>166</v>
      </c>
      <c r="R23" s="86">
        <v>85.929690219282975</v>
      </c>
      <c r="S23" s="86">
        <v>88.989596072978273</v>
      </c>
      <c r="T23" s="86">
        <v>70.880026367831249</v>
      </c>
      <c r="U23" s="86">
        <v>83.581065950061586</v>
      </c>
      <c r="V23" s="86">
        <v>86.116373023988729</v>
      </c>
      <c r="W23" s="86">
        <v>70.758796100042389</v>
      </c>
      <c r="X23" s="86">
        <v>82.384662344835604</v>
      </c>
      <c r="Y23" s="86">
        <v>84.615918395669979</v>
      </c>
      <c r="Z23" s="86">
        <v>70.853505468890091</v>
      </c>
    </row>
    <row r="24" spans="1:26" x14ac:dyDescent="0.25">
      <c r="A24" s="30" t="s">
        <v>30</v>
      </c>
      <c r="B24" s="86">
        <v>755</v>
      </c>
      <c r="C24" s="90">
        <v>780</v>
      </c>
      <c r="D24" s="90">
        <v>828</v>
      </c>
      <c r="E24" s="90">
        <v>878.36590244653019</v>
      </c>
      <c r="F24" s="90">
        <v>892.30050303746668</v>
      </c>
      <c r="G24" s="90">
        <v>769.79594025688471</v>
      </c>
      <c r="H24" s="90">
        <v>785.40577716643747</v>
      </c>
      <c r="I24" s="90">
        <v>833</v>
      </c>
      <c r="J24" s="90">
        <v>873.94792612776257</v>
      </c>
      <c r="K24" s="90">
        <v>884.51140065146581</v>
      </c>
      <c r="L24" s="90">
        <v>684.709155956009</v>
      </c>
      <c r="M24" s="90">
        <v>750.26469965412582</v>
      </c>
      <c r="N24" s="90">
        <v>803</v>
      </c>
      <c r="O24" s="90">
        <v>902.83366867873917</v>
      </c>
      <c r="P24" s="90">
        <v>934.40746610318718</v>
      </c>
      <c r="Q24" s="85" t="s">
        <v>167</v>
      </c>
      <c r="R24" s="86">
        <v>102.78480642377616</v>
      </c>
      <c r="S24" s="86">
        <v>106.66793411569505</v>
      </c>
      <c r="T24" s="86">
        <v>81.411719939117205</v>
      </c>
      <c r="U24" s="86">
        <v>99.655484511401127</v>
      </c>
      <c r="V24" s="86">
        <v>102.92380440995618</v>
      </c>
      <c r="W24" s="86">
        <v>82.133902869347196</v>
      </c>
      <c r="X24" s="86">
        <v>99.790517852191854</v>
      </c>
      <c r="Y24" s="86">
        <v>102.47656926108012</v>
      </c>
      <c r="Z24" s="86">
        <v>86.045415999246202</v>
      </c>
    </row>
    <row r="25" spans="1:26" x14ac:dyDescent="0.25">
      <c r="A25" s="30" t="s">
        <v>31</v>
      </c>
      <c r="B25" s="86">
        <v>546</v>
      </c>
      <c r="C25" s="90">
        <v>556</v>
      </c>
      <c r="D25" s="90">
        <v>553</v>
      </c>
      <c r="E25" s="90">
        <v>563.73762067503185</v>
      </c>
      <c r="F25" s="90">
        <v>540.70403716044598</v>
      </c>
      <c r="G25" s="90">
        <v>556.22026084169522</v>
      </c>
      <c r="H25" s="90">
        <v>567.978078973435</v>
      </c>
      <c r="I25" s="90">
        <v>567</v>
      </c>
      <c r="J25" s="90">
        <v>581.24291082492914</v>
      </c>
      <c r="K25" s="90">
        <v>540.70403716044598</v>
      </c>
      <c r="L25" s="91" t="s">
        <v>249</v>
      </c>
      <c r="M25" s="91" t="s">
        <v>249</v>
      </c>
      <c r="N25" s="91" t="s">
        <v>249</v>
      </c>
      <c r="O25" s="91" t="s">
        <v>249</v>
      </c>
      <c r="P25" s="91" t="s">
        <v>249</v>
      </c>
      <c r="Q25" s="85" t="s">
        <v>168</v>
      </c>
      <c r="R25" s="86">
        <v>99.516400801355047</v>
      </c>
      <c r="S25" s="86">
        <v>99.516400801355047</v>
      </c>
      <c r="T25" s="86" t="s">
        <v>169</v>
      </c>
      <c r="U25" s="86">
        <v>99.228932829761206</v>
      </c>
      <c r="V25" s="86">
        <v>99.228932829761206</v>
      </c>
      <c r="W25" s="86" t="s">
        <v>169</v>
      </c>
      <c r="X25" s="86">
        <v>99.63396535157402</v>
      </c>
      <c r="Y25" s="86">
        <v>99.63396535157402</v>
      </c>
      <c r="Z25" s="86" t="s">
        <v>169</v>
      </c>
    </row>
    <row r="26" spans="1:26" ht="14.25" customHeight="1" x14ac:dyDescent="0.25">
      <c r="A26" s="30" t="s">
        <v>32</v>
      </c>
      <c r="B26" s="84">
        <v>740</v>
      </c>
      <c r="C26" s="89">
        <v>763</v>
      </c>
      <c r="D26" s="89">
        <v>795</v>
      </c>
      <c r="E26" s="89">
        <v>844.66764468600991</v>
      </c>
      <c r="F26" s="89">
        <v>943.27282835719973</v>
      </c>
      <c r="G26" s="89">
        <v>748.96329288895708</v>
      </c>
      <c r="H26" s="89">
        <v>772.02793259335147</v>
      </c>
      <c r="I26" s="89">
        <v>800</v>
      </c>
      <c r="J26" s="89">
        <v>845.92669815112538</v>
      </c>
      <c r="K26" s="89">
        <v>954.65429447007477</v>
      </c>
      <c r="L26" s="89">
        <v>688.09049893842894</v>
      </c>
      <c r="M26" s="89">
        <v>707.6371716302906</v>
      </c>
      <c r="N26" s="89">
        <v>764</v>
      </c>
      <c r="O26" s="89">
        <v>836.21663547304706</v>
      </c>
      <c r="P26" s="89">
        <v>871.34883465158691</v>
      </c>
      <c r="Q26" s="83" t="s">
        <v>170</v>
      </c>
      <c r="R26" s="84">
        <v>100.25510908180445</v>
      </c>
      <c r="S26" s="84">
        <v>103.3585323938302</v>
      </c>
      <c r="T26" s="84">
        <v>79.424673363268695</v>
      </c>
      <c r="U26" s="84">
        <v>97.382357508929957</v>
      </c>
      <c r="V26" s="84">
        <v>100.36585383960931</v>
      </c>
      <c r="W26" s="84">
        <v>77.124018268523088</v>
      </c>
      <c r="X26" s="84">
        <v>95.866769147853006</v>
      </c>
      <c r="Y26" s="84">
        <v>98.615848091189036</v>
      </c>
      <c r="Z26" s="84">
        <v>76.833347357791993</v>
      </c>
    </row>
    <row r="27" spans="1:26" x14ac:dyDescent="0.25">
      <c r="A27" s="30" t="s">
        <v>33</v>
      </c>
      <c r="B27" s="86">
        <v>813</v>
      </c>
      <c r="C27" s="90">
        <v>848</v>
      </c>
      <c r="D27" s="90">
        <v>880</v>
      </c>
      <c r="E27" s="90">
        <v>947.38206324520479</v>
      </c>
      <c r="F27" s="90">
        <v>1181.3685636856369</v>
      </c>
      <c r="G27" s="90">
        <v>838.074398249453</v>
      </c>
      <c r="H27" s="90">
        <v>861.93232913669056</v>
      </c>
      <c r="I27" s="90">
        <v>893</v>
      </c>
      <c r="J27" s="90">
        <v>937.64774506493109</v>
      </c>
      <c r="K27" s="90">
        <v>1200.6527947776417</v>
      </c>
      <c r="L27" s="90">
        <v>708.80829015544043</v>
      </c>
      <c r="M27" s="90">
        <v>782.01457574180108</v>
      </c>
      <c r="N27" s="90">
        <v>816</v>
      </c>
      <c r="O27" s="90">
        <v>1000.1664724488097</v>
      </c>
      <c r="P27" s="90">
        <v>1087.0259481037924</v>
      </c>
      <c r="Q27" s="85" t="s">
        <v>171</v>
      </c>
      <c r="R27" s="86">
        <v>90.778654599635786</v>
      </c>
      <c r="S27" s="86">
        <v>94.865262126408624</v>
      </c>
      <c r="T27" s="86">
        <v>68.544517504887153</v>
      </c>
      <c r="U27" s="86">
        <v>88.834473324213405</v>
      </c>
      <c r="V27" s="86">
        <v>92.878658895946572</v>
      </c>
      <c r="W27" s="86">
        <v>68.275632490013322</v>
      </c>
      <c r="X27" s="86">
        <v>89.163846992028439</v>
      </c>
      <c r="Y27" s="86">
        <v>92.581894794073676</v>
      </c>
      <c r="Z27" s="86">
        <v>70.694087403598971</v>
      </c>
    </row>
    <row r="28" spans="1:26" x14ac:dyDescent="0.25">
      <c r="A28" s="30" t="s">
        <v>34</v>
      </c>
      <c r="B28" s="86">
        <v>941</v>
      </c>
      <c r="C28" s="90">
        <v>975</v>
      </c>
      <c r="D28" s="90">
        <v>1025</v>
      </c>
      <c r="E28" s="90">
        <v>1080.3350603866916</v>
      </c>
      <c r="F28" s="90">
        <v>1267.9661706842749</v>
      </c>
      <c r="G28" s="90">
        <v>989.00968336006656</v>
      </c>
      <c r="H28" s="90">
        <v>1024.2002665778073</v>
      </c>
      <c r="I28" s="90">
        <v>1066</v>
      </c>
      <c r="J28" s="90">
        <v>1120.9048916261993</v>
      </c>
      <c r="K28" s="90">
        <v>1279.3398002026929</v>
      </c>
      <c r="L28" s="90">
        <v>799.6316122719162</v>
      </c>
      <c r="M28" s="90">
        <v>826.19568615192247</v>
      </c>
      <c r="N28" s="90">
        <v>900</v>
      </c>
      <c r="O28" s="90">
        <v>950.37183184094692</v>
      </c>
      <c r="P28" s="90">
        <v>1227.4181893259006</v>
      </c>
      <c r="Q28" s="85" t="s">
        <v>172</v>
      </c>
      <c r="R28" s="86">
        <v>89.373350278619611</v>
      </c>
      <c r="S28" s="86">
        <v>93.033143900111995</v>
      </c>
      <c r="T28" s="86">
        <v>75.965045592705167</v>
      </c>
      <c r="U28" s="86">
        <v>84.87208194776332</v>
      </c>
      <c r="V28" s="86">
        <v>88.159090428791814</v>
      </c>
      <c r="W28" s="86">
        <v>72.45289045033536</v>
      </c>
      <c r="X28" s="86">
        <v>84.307675845341706</v>
      </c>
      <c r="Y28" s="86">
        <v>87.956633923317185</v>
      </c>
      <c r="Z28" s="86">
        <v>70.748528174936922</v>
      </c>
    </row>
    <row r="29" spans="1:26" ht="30" x14ac:dyDescent="0.25">
      <c r="A29" s="30" t="s">
        <v>35</v>
      </c>
      <c r="B29" s="86">
        <v>878</v>
      </c>
      <c r="C29" s="90">
        <v>917</v>
      </c>
      <c r="D29" s="90">
        <v>980</v>
      </c>
      <c r="E29" s="90">
        <v>1055.6698862868216</v>
      </c>
      <c r="F29" s="90">
        <v>1169.6825815528005</v>
      </c>
      <c r="G29" s="90">
        <v>900</v>
      </c>
      <c r="H29" s="90">
        <v>931</v>
      </c>
      <c r="I29" s="90">
        <v>995</v>
      </c>
      <c r="J29" s="90">
        <v>1067.8679020064799</v>
      </c>
      <c r="K29" s="90">
        <v>1164.509239888424</v>
      </c>
      <c r="L29" s="90">
        <v>798</v>
      </c>
      <c r="M29" s="90">
        <v>850.99337748344374</v>
      </c>
      <c r="N29" s="90">
        <v>925</v>
      </c>
      <c r="O29" s="90">
        <v>1008.9907192575407</v>
      </c>
      <c r="P29" s="90">
        <v>1191.3091008472261</v>
      </c>
      <c r="Q29" s="85" t="s">
        <v>175</v>
      </c>
      <c r="R29" s="86">
        <v>88</v>
      </c>
      <c r="S29" s="86">
        <v>93</v>
      </c>
      <c r="T29" s="86">
        <v>70</v>
      </c>
      <c r="U29" s="86">
        <v>84.545441609630458</v>
      </c>
      <c r="V29" s="86">
        <v>88.825606359007111</v>
      </c>
      <c r="W29" s="86">
        <v>67.210405288876117</v>
      </c>
      <c r="X29" s="86">
        <v>84.501007306732419</v>
      </c>
      <c r="Y29" s="86">
        <v>88.95708965697925</v>
      </c>
      <c r="Z29" s="86">
        <v>66.291962988453008</v>
      </c>
    </row>
    <row r="30" spans="1:26" x14ac:dyDescent="0.25">
      <c r="A30" s="30" t="s">
        <v>36</v>
      </c>
      <c r="B30" s="86">
        <v>805</v>
      </c>
      <c r="C30" s="90">
        <v>863</v>
      </c>
      <c r="D30" s="90">
        <v>932</v>
      </c>
      <c r="E30" s="90">
        <v>999.7964506074677</v>
      </c>
      <c r="F30" s="90">
        <v>1107.8117485400205</v>
      </c>
      <c r="G30" s="90">
        <v>825.2546515406242</v>
      </c>
      <c r="H30" s="90">
        <v>875.33586448598135</v>
      </c>
      <c r="I30" s="90">
        <v>939</v>
      </c>
      <c r="J30" s="90">
        <v>993.86166122831389</v>
      </c>
      <c r="K30" s="90">
        <v>1125.1093613298337</v>
      </c>
      <c r="L30" s="90">
        <v>742.80835413109162</v>
      </c>
      <c r="M30" s="90">
        <v>821.88479151602803</v>
      </c>
      <c r="N30" s="90">
        <v>908</v>
      </c>
      <c r="O30" s="90">
        <v>1021.7977124378706</v>
      </c>
      <c r="P30" s="90">
        <v>1044.5439999999999</v>
      </c>
      <c r="Q30" s="85" t="s">
        <v>176</v>
      </c>
      <c r="R30" s="86">
        <v>95.381077109819202</v>
      </c>
      <c r="S30" s="86">
        <v>100.77611842750237</v>
      </c>
      <c r="T30" s="86">
        <v>76.030006446697527</v>
      </c>
      <c r="U30" s="86">
        <v>89.565969792210112</v>
      </c>
      <c r="V30" s="86">
        <v>95.236160322465295</v>
      </c>
      <c r="W30" s="86">
        <v>69.120318818496159</v>
      </c>
      <c r="X30" s="86">
        <v>81.924064449709135</v>
      </c>
      <c r="Y30" s="86">
        <v>85.631415241057539</v>
      </c>
      <c r="Z30" s="86">
        <v>67.318179033147473</v>
      </c>
    </row>
    <row r="31" spans="1:26" ht="29.25" customHeight="1" x14ac:dyDescent="0.25">
      <c r="A31" s="30" t="s">
        <v>37</v>
      </c>
      <c r="B31" s="86">
        <v>703</v>
      </c>
      <c r="C31" s="90">
        <v>734</v>
      </c>
      <c r="D31" s="90">
        <v>760</v>
      </c>
      <c r="E31" s="90">
        <v>798.58446193128373</v>
      </c>
      <c r="F31" s="90">
        <v>795.0898260063185</v>
      </c>
      <c r="G31" s="90">
        <v>796.88441660426975</v>
      </c>
      <c r="H31" s="90">
        <v>827.29406586958123</v>
      </c>
      <c r="I31" s="90">
        <v>851</v>
      </c>
      <c r="J31" s="90">
        <v>892.07458759817951</v>
      </c>
      <c r="K31" s="90">
        <v>891.51526199590853</v>
      </c>
      <c r="L31" s="90">
        <v>418.12672176308541</v>
      </c>
      <c r="M31" s="90">
        <v>441.40310523289247</v>
      </c>
      <c r="N31" s="90">
        <v>456</v>
      </c>
      <c r="O31" s="90">
        <v>471.80829641562627</v>
      </c>
      <c r="P31" s="90">
        <v>461.05809710917765</v>
      </c>
      <c r="Q31" s="85" t="s">
        <v>177</v>
      </c>
      <c r="R31" s="86">
        <v>100.28566023458191</v>
      </c>
      <c r="S31" s="86">
        <v>100.37768994290734</v>
      </c>
      <c r="T31" s="86">
        <v>99.713114754098356</v>
      </c>
      <c r="U31" s="86">
        <v>100.67686324370817</v>
      </c>
      <c r="V31" s="86">
        <v>100.11839924224485</v>
      </c>
      <c r="W31" s="86">
        <v>104.36761986057761</v>
      </c>
      <c r="X31" s="86">
        <v>101.43320286245206</v>
      </c>
      <c r="Y31" s="86">
        <v>100.47256617062365</v>
      </c>
      <c r="Z31" s="86">
        <v>107.86790442854969</v>
      </c>
    </row>
    <row r="32" spans="1:26" x14ac:dyDescent="0.25">
      <c r="A32" s="30" t="s">
        <v>38</v>
      </c>
      <c r="B32" s="86">
        <v>766</v>
      </c>
      <c r="C32" s="90">
        <v>767</v>
      </c>
      <c r="D32" s="90">
        <v>782</v>
      </c>
      <c r="E32" s="90">
        <v>824.93674419442266</v>
      </c>
      <c r="F32" s="90">
        <v>912.14544732005368</v>
      </c>
      <c r="G32" s="90">
        <v>794.79367842667898</v>
      </c>
      <c r="H32" s="90">
        <v>816.9647459024842</v>
      </c>
      <c r="I32" s="90">
        <v>812</v>
      </c>
      <c r="J32" s="90">
        <v>848.68446696550382</v>
      </c>
      <c r="K32" s="90">
        <v>990.7941370817565</v>
      </c>
      <c r="L32" s="90">
        <v>711.60943106099444</v>
      </c>
      <c r="M32" s="90">
        <v>660.18253643917728</v>
      </c>
      <c r="N32" s="90">
        <v>716</v>
      </c>
      <c r="O32" s="90">
        <v>771.32465094450311</v>
      </c>
      <c r="P32" s="90">
        <v>758.41723662195079</v>
      </c>
      <c r="Q32" s="85" t="s">
        <v>178</v>
      </c>
      <c r="R32" s="86">
        <v>98.856065225737964</v>
      </c>
      <c r="S32" s="86">
        <v>102.33131939392023</v>
      </c>
      <c r="T32" s="86">
        <v>90.180827542640557</v>
      </c>
      <c r="U32" s="86">
        <v>96.168749658898648</v>
      </c>
      <c r="V32" s="86">
        <v>98.733905907928786</v>
      </c>
      <c r="W32" s="86">
        <v>89.796927289321573</v>
      </c>
      <c r="X32" s="86">
        <v>95.834967106696297</v>
      </c>
      <c r="Y32" s="86">
        <v>98.35695339143615</v>
      </c>
      <c r="Z32" s="86">
        <v>89.395053605294734</v>
      </c>
    </row>
    <row r="33" spans="1:26" x14ac:dyDescent="0.25">
      <c r="A33" s="30" t="s">
        <v>39</v>
      </c>
      <c r="B33" s="86">
        <v>860</v>
      </c>
      <c r="C33" s="90">
        <v>895</v>
      </c>
      <c r="D33" s="90">
        <v>947</v>
      </c>
      <c r="E33" s="90">
        <v>996.86181378681533</v>
      </c>
      <c r="F33" s="90">
        <v>1037.9553602405458</v>
      </c>
      <c r="G33" s="90">
        <v>858.58705758996575</v>
      </c>
      <c r="H33" s="90">
        <v>891.95515584575583</v>
      </c>
      <c r="I33" s="90">
        <v>943</v>
      </c>
      <c r="J33" s="90">
        <v>994.04530151386757</v>
      </c>
      <c r="K33" s="90">
        <v>1044.9299776230105</v>
      </c>
      <c r="L33" s="90">
        <v>875.28447883477463</v>
      </c>
      <c r="M33" s="90">
        <v>924.56013497228253</v>
      </c>
      <c r="N33" s="90">
        <v>999</v>
      </c>
      <c r="O33" s="90">
        <v>1032.0182961692394</v>
      </c>
      <c r="P33" s="90">
        <v>957.82784517619871</v>
      </c>
      <c r="Q33" s="85" t="s">
        <v>179</v>
      </c>
      <c r="R33" s="86">
        <v>93.248900541271993</v>
      </c>
      <c r="S33" s="86">
        <v>94.87822267197167</v>
      </c>
      <c r="T33" s="86">
        <v>74.678899082568805</v>
      </c>
      <c r="U33" s="86">
        <v>89.241273690255881</v>
      </c>
      <c r="V33" s="86">
        <v>90.807087067714207</v>
      </c>
      <c r="W33" s="86">
        <v>70.415512465373965</v>
      </c>
      <c r="X33" s="86">
        <v>87.536767982886175</v>
      </c>
      <c r="Y33" s="86">
        <v>88.277189605389793</v>
      </c>
      <c r="Z33" s="86">
        <v>78.256936067551266</v>
      </c>
    </row>
    <row r="34" spans="1:26" x14ac:dyDescent="0.25">
      <c r="A34" s="30" t="s">
        <v>40</v>
      </c>
      <c r="B34" s="86">
        <v>890</v>
      </c>
      <c r="C34" s="90">
        <v>901</v>
      </c>
      <c r="D34" s="90">
        <v>943</v>
      </c>
      <c r="E34" s="90">
        <v>1006.4484263095794</v>
      </c>
      <c r="F34" s="90">
        <v>1026.4559606839116</v>
      </c>
      <c r="G34" s="90">
        <v>931.43624664209415</v>
      </c>
      <c r="H34" s="90">
        <v>946.42231075697214</v>
      </c>
      <c r="I34" s="90">
        <v>972</v>
      </c>
      <c r="J34" s="90">
        <v>1030.0372420034109</v>
      </c>
      <c r="K34" s="90">
        <v>1037.6906969787617</v>
      </c>
      <c r="L34" s="90">
        <v>765.31185615283755</v>
      </c>
      <c r="M34" s="90">
        <v>755.13592031541805</v>
      </c>
      <c r="N34" s="90">
        <v>842</v>
      </c>
      <c r="O34" s="90">
        <v>918.56846473029043</v>
      </c>
      <c r="P34" s="90">
        <v>984.9385104324997</v>
      </c>
      <c r="Q34" s="85" t="s">
        <v>180</v>
      </c>
      <c r="R34" s="86">
        <v>90.015260518857644</v>
      </c>
      <c r="S34" s="86">
        <v>96.516309540057321</v>
      </c>
      <c r="T34" s="86">
        <v>64.225771521386037</v>
      </c>
      <c r="U34" s="86">
        <v>87.172146790991874</v>
      </c>
      <c r="V34" s="86">
        <v>93.464891532067313</v>
      </c>
      <c r="W34" s="86">
        <v>60.883681535855452</v>
      </c>
      <c r="X34" s="86">
        <v>85.309633027522935</v>
      </c>
      <c r="Y34" s="86">
        <v>92.27443067166331</v>
      </c>
      <c r="Z34" s="86">
        <v>58.193041526374863</v>
      </c>
    </row>
    <row r="35" spans="1:26" x14ac:dyDescent="0.25">
      <c r="A35" s="30" t="s">
        <v>41</v>
      </c>
      <c r="B35" s="86">
        <v>708</v>
      </c>
      <c r="C35" s="90">
        <v>732</v>
      </c>
      <c r="D35" s="90">
        <v>781</v>
      </c>
      <c r="E35" s="90">
        <v>849.58691296352208</v>
      </c>
      <c r="F35" s="90">
        <v>889.84648532184224</v>
      </c>
      <c r="G35" s="90">
        <v>815.63350953067436</v>
      </c>
      <c r="H35" s="90">
        <v>822.84859715855521</v>
      </c>
      <c r="I35" s="90">
        <v>871</v>
      </c>
      <c r="J35" s="90">
        <v>912.7444510055924</v>
      </c>
      <c r="K35" s="90">
        <v>992.25568047802506</v>
      </c>
      <c r="L35" s="90">
        <v>384.69682386910495</v>
      </c>
      <c r="M35" s="90">
        <v>441.71971198998227</v>
      </c>
      <c r="N35" s="90">
        <v>467</v>
      </c>
      <c r="O35" s="90">
        <v>611.72161172161179</v>
      </c>
      <c r="P35" s="90">
        <v>563.35380373480382</v>
      </c>
      <c r="Q35" s="85" t="s">
        <v>181</v>
      </c>
      <c r="R35" s="86">
        <v>97.173039231970236</v>
      </c>
      <c r="S35" s="86">
        <v>99.409712905822374</v>
      </c>
      <c r="T35" s="86">
        <v>82.63577478824115</v>
      </c>
      <c r="U35" s="86">
        <v>92.256001033825484</v>
      </c>
      <c r="V35" s="86">
        <v>94.679757963237819</v>
      </c>
      <c r="W35" s="86">
        <v>78.635585970915315</v>
      </c>
      <c r="X35" s="86">
        <v>91.952515469464629</v>
      </c>
      <c r="Y35" s="86">
        <v>94.378194207836458</v>
      </c>
      <c r="Z35" s="86">
        <v>78.33147942157953</v>
      </c>
    </row>
    <row r="36" spans="1:26" x14ac:dyDescent="0.25">
      <c r="A36" s="30" t="s">
        <v>42</v>
      </c>
      <c r="B36" s="86">
        <v>621</v>
      </c>
      <c r="C36" s="90">
        <v>640</v>
      </c>
      <c r="D36" s="90">
        <v>661</v>
      </c>
      <c r="E36" s="90">
        <v>706.18802338780495</v>
      </c>
      <c r="F36" s="90">
        <v>818.03304534275082</v>
      </c>
      <c r="G36" s="90">
        <v>621.48050801447118</v>
      </c>
      <c r="H36" s="90">
        <v>640.18363557748557</v>
      </c>
      <c r="I36" s="90">
        <v>661</v>
      </c>
      <c r="J36" s="90">
        <v>706.18802338780495</v>
      </c>
      <c r="K36" s="90">
        <v>818.03304534275082</v>
      </c>
      <c r="L36" s="91" t="s">
        <v>249</v>
      </c>
      <c r="M36" s="91" t="s">
        <v>249</v>
      </c>
      <c r="N36" s="91" t="s">
        <v>249</v>
      </c>
      <c r="O36" s="91" t="s">
        <v>249</v>
      </c>
      <c r="P36" s="91" t="s">
        <v>249</v>
      </c>
      <c r="Q36" s="85" t="s">
        <v>182</v>
      </c>
      <c r="R36" s="86">
        <v>112.82369523511217</v>
      </c>
      <c r="S36" s="86">
        <v>112.82369523511217</v>
      </c>
      <c r="T36" s="86" t="s">
        <v>169</v>
      </c>
      <c r="U36" s="86">
        <v>110.51629950602963</v>
      </c>
      <c r="V36" s="86">
        <v>110.51629950602963</v>
      </c>
      <c r="W36" s="86" t="s">
        <v>169</v>
      </c>
      <c r="X36" s="86">
        <v>108.8879123928906</v>
      </c>
      <c r="Y36" s="86">
        <v>108.8879123928906</v>
      </c>
      <c r="Z36" s="86" t="s">
        <v>169</v>
      </c>
    </row>
    <row r="37" spans="1:26" x14ac:dyDescent="0.25">
      <c r="A37" s="30" t="s">
        <v>43</v>
      </c>
      <c r="B37" s="86">
        <v>897</v>
      </c>
      <c r="C37" s="90">
        <v>921</v>
      </c>
      <c r="D37" s="90">
        <v>919</v>
      </c>
      <c r="E37" s="90">
        <v>967.0138888888888</v>
      </c>
      <c r="F37" s="90">
        <v>1229.0028310789555</v>
      </c>
      <c r="G37" s="90">
        <v>937</v>
      </c>
      <c r="H37" s="90">
        <v>948</v>
      </c>
      <c r="I37" s="90">
        <v>943</v>
      </c>
      <c r="J37" s="90">
        <v>993.19264805990474</v>
      </c>
      <c r="K37" s="90">
        <v>1232.4598478444632</v>
      </c>
      <c r="L37" s="90">
        <v>802</v>
      </c>
      <c r="M37" s="90">
        <v>863.0162017298087</v>
      </c>
      <c r="N37" s="90">
        <v>856</v>
      </c>
      <c r="O37" s="90">
        <v>896.709323583181</v>
      </c>
      <c r="P37" s="90">
        <v>1218.9421894218942</v>
      </c>
      <c r="Q37" s="85" t="s">
        <v>174</v>
      </c>
      <c r="R37" s="86">
        <v>89</v>
      </c>
      <c r="S37" s="86">
        <v>95</v>
      </c>
      <c r="T37" s="86">
        <v>72</v>
      </c>
      <c r="U37" s="86">
        <v>88.125160297512181</v>
      </c>
      <c r="V37" s="86">
        <v>94.002741603838246</v>
      </c>
      <c r="W37" s="86">
        <v>70.642201834862391</v>
      </c>
      <c r="X37" s="86">
        <v>86.562579984642952</v>
      </c>
      <c r="Y37" s="86">
        <v>92.661179698216742</v>
      </c>
      <c r="Z37" s="86">
        <v>68.617558022199802</v>
      </c>
    </row>
    <row r="38" spans="1:26" x14ac:dyDescent="0.25">
      <c r="A38" s="30" t="s">
        <v>44</v>
      </c>
      <c r="B38" s="84">
        <v>584</v>
      </c>
      <c r="C38" s="89">
        <v>612</v>
      </c>
      <c r="D38" s="89">
        <v>639</v>
      </c>
      <c r="E38" s="89">
        <v>684.3292212445499</v>
      </c>
      <c r="F38" s="89">
        <v>690.1930917413116</v>
      </c>
      <c r="G38" s="89">
        <v>611.30375565540021</v>
      </c>
      <c r="H38" s="89">
        <v>631.38075922129656</v>
      </c>
      <c r="I38" s="89">
        <v>650</v>
      </c>
      <c r="J38" s="89">
        <v>697.44752486837672</v>
      </c>
      <c r="K38" s="89">
        <v>700.60172105160996</v>
      </c>
      <c r="L38" s="89">
        <v>537.94663901197328</v>
      </c>
      <c r="M38" s="89">
        <v>577.22077922077915</v>
      </c>
      <c r="N38" s="89">
        <v>618</v>
      </c>
      <c r="O38" s="89">
        <v>659.13786274740687</v>
      </c>
      <c r="P38" s="89">
        <v>670.09293117761877</v>
      </c>
      <c r="Q38" s="83" t="s">
        <v>183</v>
      </c>
      <c r="R38" s="84">
        <v>101.81279500479147</v>
      </c>
      <c r="S38" s="84">
        <v>107.42995536335557</v>
      </c>
      <c r="T38" s="84">
        <v>90.861157794561322</v>
      </c>
      <c r="U38" s="84">
        <v>99.33313425560776</v>
      </c>
      <c r="V38" s="84">
        <v>104.06215719928947</v>
      </c>
      <c r="W38" s="84">
        <v>89.724080810705473</v>
      </c>
      <c r="X38" s="84">
        <v>97.076221637853891</v>
      </c>
      <c r="Y38" s="84">
        <v>101.1923525258993</v>
      </c>
      <c r="Z38" s="84">
        <v>88.765641833098528</v>
      </c>
    </row>
    <row r="39" spans="1:26" x14ac:dyDescent="0.25">
      <c r="A39" s="30" t="s">
        <v>45</v>
      </c>
      <c r="B39" s="86">
        <v>683</v>
      </c>
      <c r="C39" s="90">
        <v>740</v>
      </c>
      <c r="D39" s="90">
        <v>790</v>
      </c>
      <c r="E39" s="90">
        <v>829.56588049458037</v>
      </c>
      <c r="F39" s="90">
        <v>810.27837259100647</v>
      </c>
      <c r="G39" s="90">
        <v>781.90586764311865</v>
      </c>
      <c r="H39" s="90">
        <v>837.17712177121768</v>
      </c>
      <c r="I39" s="90">
        <v>879</v>
      </c>
      <c r="J39" s="90">
        <v>931.79548631915316</v>
      </c>
      <c r="K39" s="90">
        <v>968.88749214330608</v>
      </c>
      <c r="L39" s="90">
        <v>581.27257571547648</v>
      </c>
      <c r="M39" s="90">
        <v>633.78146163954307</v>
      </c>
      <c r="N39" s="90">
        <v>688</v>
      </c>
      <c r="O39" s="90">
        <v>706.89035350509289</v>
      </c>
      <c r="P39" s="90">
        <v>644.51499890518937</v>
      </c>
      <c r="Q39" s="85" t="s">
        <v>185</v>
      </c>
      <c r="R39" s="86">
        <v>74.730834090024644</v>
      </c>
      <c r="S39" s="86">
        <v>77.26681127982647</v>
      </c>
      <c r="T39" s="86">
        <v>70.958373668925461</v>
      </c>
      <c r="U39" s="86">
        <v>79.212081418253447</v>
      </c>
      <c r="V39" s="86">
        <v>83.142214124959807</v>
      </c>
      <c r="W39" s="86">
        <v>72.99542295304289</v>
      </c>
      <c r="X39" s="86">
        <v>78.006078224101486</v>
      </c>
      <c r="Y39" s="86">
        <v>83.068439831333123</v>
      </c>
      <c r="Z39" s="86">
        <v>70.052658399864114</v>
      </c>
    </row>
    <row r="40" spans="1:26" x14ac:dyDescent="0.25">
      <c r="A40" s="56" t="s">
        <v>46</v>
      </c>
      <c r="B40" s="86">
        <v>582</v>
      </c>
      <c r="C40" s="90">
        <v>608</v>
      </c>
      <c r="D40" s="90">
        <v>632</v>
      </c>
      <c r="E40" s="90">
        <v>676.02410293674222</v>
      </c>
      <c r="F40" s="90">
        <v>668.2921573000483</v>
      </c>
      <c r="G40" s="90">
        <v>582.61190189044487</v>
      </c>
      <c r="H40" s="90">
        <v>603.34967634675934</v>
      </c>
      <c r="I40" s="90">
        <v>624</v>
      </c>
      <c r="J40" s="90">
        <v>665.61381510550996</v>
      </c>
      <c r="K40" s="90">
        <v>636.10053072779897</v>
      </c>
      <c r="L40" s="90">
        <v>580.21197056400308</v>
      </c>
      <c r="M40" s="90">
        <v>616.20943264067239</v>
      </c>
      <c r="N40" s="90">
        <v>645</v>
      </c>
      <c r="O40" s="90">
        <v>693.21816179940231</v>
      </c>
      <c r="P40" s="90">
        <v>724.42504039327582</v>
      </c>
      <c r="Q40" s="85" t="s">
        <v>187</v>
      </c>
      <c r="R40" s="86">
        <v>101.65857300134225</v>
      </c>
      <c r="S40" s="86">
        <v>105.12273279174855</v>
      </c>
      <c r="T40" s="86">
        <v>96.409672830725469</v>
      </c>
      <c r="U40" s="86">
        <v>99.171169721919583</v>
      </c>
      <c r="V40" s="86">
        <v>102.49964231209462</v>
      </c>
      <c r="W40" s="86">
        <v>93.892639022822237</v>
      </c>
      <c r="X40" s="86">
        <v>97.007364410847131</v>
      </c>
      <c r="Y40" s="86">
        <v>101.00357045448911</v>
      </c>
      <c r="Z40" s="86">
        <v>90.888728598003112</v>
      </c>
    </row>
    <row r="41" spans="1:26" x14ac:dyDescent="0.25">
      <c r="A41" s="30" t="s">
        <v>47</v>
      </c>
      <c r="B41" s="86">
        <v>644</v>
      </c>
      <c r="C41" s="90">
        <v>675</v>
      </c>
      <c r="D41" s="90">
        <v>714</v>
      </c>
      <c r="E41" s="90">
        <v>753.07106841752864</v>
      </c>
      <c r="F41" s="90">
        <v>749.3972445464982</v>
      </c>
      <c r="G41" s="90">
        <v>675.87404450332076</v>
      </c>
      <c r="H41" s="90">
        <v>700.01676508391847</v>
      </c>
      <c r="I41" s="90">
        <v>732</v>
      </c>
      <c r="J41" s="90">
        <v>774.2977008184921</v>
      </c>
      <c r="K41" s="90">
        <v>764.50758487840119</v>
      </c>
      <c r="L41" s="90">
        <v>584.54319812315123</v>
      </c>
      <c r="M41" s="90">
        <v>626.99071900617537</v>
      </c>
      <c r="N41" s="90">
        <v>680</v>
      </c>
      <c r="O41" s="90">
        <v>711.03962210367706</v>
      </c>
      <c r="P41" s="90">
        <v>720.63174563487098</v>
      </c>
      <c r="Q41" s="85" t="s">
        <v>188</v>
      </c>
      <c r="R41" s="86">
        <v>86.848734165745455</v>
      </c>
      <c r="S41" s="86">
        <v>92.85105703179083</v>
      </c>
      <c r="T41" s="86">
        <v>74.056630539635705</v>
      </c>
      <c r="U41" s="86">
        <v>84.415372332704308</v>
      </c>
      <c r="V41" s="86">
        <v>90.388037502323982</v>
      </c>
      <c r="W41" s="86">
        <v>71.536567206918278</v>
      </c>
      <c r="X41" s="86">
        <v>84.11275805277873</v>
      </c>
      <c r="Y41" s="86">
        <v>90.236220472440948</v>
      </c>
      <c r="Z41" s="86">
        <v>71.745793095472152</v>
      </c>
    </row>
    <row r="42" spans="1:26" x14ac:dyDescent="0.25">
      <c r="A42" s="30" t="s">
        <v>48</v>
      </c>
      <c r="B42" s="86">
        <v>636</v>
      </c>
      <c r="C42" s="90">
        <v>670</v>
      </c>
      <c r="D42" s="90">
        <v>708</v>
      </c>
      <c r="E42" s="90">
        <v>761.16962936903758</v>
      </c>
      <c r="F42" s="90">
        <v>773.30413173166971</v>
      </c>
      <c r="G42" s="90">
        <v>708.4516012360142</v>
      </c>
      <c r="H42" s="90">
        <v>740.22834225463714</v>
      </c>
      <c r="I42" s="90">
        <v>776</v>
      </c>
      <c r="J42" s="90">
        <v>829.98457130262295</v>
      </c>
      <c r="K42" s="90">
        <v>845.01445426895293</v>
      </c>
      <c r="L42" s="90">
        <v>414.52199244047478</v>
      </c>
      <c r="M42" s="90">
        <v>445.97183390286835</v>
      </c>
      <c r="N42" s="90">
        <v>478</v>
      </c>
      <c r="O42" s="90">
        <v>513.72685772254636</v>
      </c>
      <c r="P42" s="90">
        <v>514.38188494492044</v>
      </c>
      <c r="Q42" s="85" t="s">
        <v>189</v>
      </c>
      <c r="R42" s="86">
        <v>99.04117986111747</v>
      </c>
      <c r="S42" s="86">
        <v>102.11707179869968</v>
      </c>
      <c r="T42" s="86">
        <v>82.178863717234023</v>
      </c>
      <c r="U42" s="86">
        <v>96.12219745165207</v>
      </c>
      <c r="V42" s="86">
        <v>98.372653785279525</v>
      </c>
      <c r="W42" s="86">
        <v>83.048441838938601</v>
      </c>
      <c r="X42" s="86">
        <v>95.308342948687383</v>
      </c>
      <c r="Y42" s="86">
        <v>96.769484499320242</v>
      </c>
      <c r="Z42" s="86">
        <v>86.641549342322691</v>
      </c>
    </row>
    <row r="43" spans="1:26" x14ac:dyDescent="0.25">
      <c r="A43" s="30" t="s">
        <v>49</v>
      </c>
      <c r="B43" s="86">
        <v>581</v>
      </c>
      <c r="C43" s="90">
        <v>602</v>
      </c>
      <c r="D43" s="90">
        <v>619</v>
      </c>
      <c r="E43" s="90">
        <v>672.89690645725204</v>
      </c>
      <c r="F43" s="90">
        <v>702.90740588862468</v>
      </c>
      <c r="G43" s="90">
        <v>582.53433663045894</v>
      </c>
      <c r="H43" s="90">
        <v>595.65624453429632</v>
      </c>
      <c r="I43" s="90">
        <v>612</v>
      </c>
      <c r="J43" s="90">
        <v>667.86871014057226</v>
      </c>
      <c r="K43" s="90">
        <v>716.37884064150853</v>
      </c>
      <c r="L43" s="90">
        <v>579.04100486571065</v>
      </c>
      <c r="M43" s="90">
        <v>615.3314682463274</v>
      </c>
      <c r="N43" s="90">
        <v>636</v>
      </c>
      <c r="O43" s="90">
        <v>684.43706494667595</v>
      </c>
      <c r="P43" s="90">
        <v>672.58159129692831</v>
      </c>
      <c r="Q43" s="85" t="s">
        <v>190</v>
      </c>
      <c r="R43" s="86">
        <v>106.50195444770516</v>
      </c>
      <c r="S43" s="86">
        <v>116.38886237624621</v>
      </c>
      <c r="T43" s="86">
        <v>85.037204483375717</v>
      </c>
      <c r="U43" s="86">
        <v>102.42396313364056</v>
      </c>
      <c r="V43" s="86">
        <v>111.12805386128053</v>
      </c>
      <c r="W43" s="86">
        <v>82.930880047771893</v>
      </c>
      <c r="X43" s="86">
        <v>98.900303947821314</v>
      </c>
      <c r="Y43" s="86">
        <v>105.53314263983731</v>
      </c>
      <c r="Z43" s="86">
        <v>82.996689726258197</v>
      </c>
    </row>
    <row r="44" spans="1:26" x14ac:dyDescent="0.25">
      <c r="A44" s="30" t="s">
        <v>50</v>
      </c>
      <c r="B44" s="86">
        <v>517</v>
      </c>
      <c r="C44" s="90">
        <v>558</v>
      </c>
      <c r="D44" s="90">
        <v>530</v>
      </c>
      <c r="E44" s="90">
        <v>583.50834208377091</v>
      </c>
      <c r="F44" s="90">
        <v>607.98449142787911</v>
      </c>
      <c r="G44" s="90">
        <v>557.28917719358139</v>
      </c>
      <c r="H44" s="90">
        <v>578.62772527210075</v>
      </c>
      <c r="I44" s="90">
        <v>545</v>
      </c>
      <c r="J44" s="90">
        <v>573.33251443311633</v>
      </c>
      <c r="K44" s="90">
        <v>594.40671966015509</v>
      </c>
      <c r="L44" s="91" t="s">
        <v>249</v>
      </c>
      <c r="M44" s="90">
        <v>267.29411764705884</v>
      </c>
      <c r="N44" s="90">
        <v>293</v>
      </c>
      <c r="O44" s="90">
        <v>776.1627906976745</v>
      </c>
      <c r="P44" s="90">
        <v>825.34775888717161</v>
      </c>
      <c r="Q44" s="85" t="s">
        <v>191</v>
      </c>
      <c r="R44" s="86">
        <v>112.84433577832111</v>
      </c>
      <c r="S44" s="86">
        <v>113.08248752313128</v>
      </c>
      <c r="T44" s="86">
        <v>105.41958041958041</v>
      </c>
      <c r="U44" s="86">
        <v>113.34166458385404</v>
      </c>
      <c r="V44" s="86">
        <v>114.72951258703803</v>
      </c>
      <c r="W44" s="86">
        <v>93.932584269662925</v>
      </c>
      <c r="X44" s="86">
        <v>104.47389398166601</v>
      </c>
      <c r="Y44" s="86">
        <v>105.21927449918788</v>
      </c>
      <c r="Z44" s="86">
        <v>95.880149812734089</v>
      </c>
    </row>
    <row r="45" spans="1:26" x14ac:dyDescent="0.25">
      <c r="A45" s="30" t="s">
        <v>51</v>
      </c>
      <c r="B45" s="86">
        <v>522</v>
      </c>
      <c r="C45" s="90">
        <v>557</v>
      </c>
      <c r="D45" s="90">
        <v>594</v>
      </c>
      <c r="E45" s="90">
        <v>631.41753839484272</v>
      </c>
      <c r="F45" s="90">
        <v>627.09006719468368</v>
      </c>
      <c r="G45" s="90">
        <v>571.12116288261382</v>
      </c>
      <c r="H45" s="90">
        <v>591.3583525107689</v>
      </c>
      <c r="I45" s="90">
        <v>582</v>
      </c>
      <c r="J45" s="90">
        <v>637.78781809430654</v>
      </c>
      <c r="K45" s="90">
        <v>632.16283851634603</v>
      </c>
      <c r="L45" s="90">
        <v>474.42791922247432</v>
      </c>
      <c r="M45" s="90">
        <v>523.3430842419408</v>
      </c>
      <c r="N45" s="90">
        <v>607</v>
      </c>
      <c r="O45" s="90">
        <v>624.59686803870068</v>
      </c>
      <c r="P45" s="90">
        <v>621.68224299065423</v>
      </c>
      <c r="Q45" s="85" t="s">
        <v>186</v>
      </c>
      <c r="R45" s="86">
        <v>104.4562492694141</v>
      </c>
      <c r="S45" s="86">
        <v>114.44887741531721</v>
      </c>
      <c r="T45" s="86">
        <v>94.539902701583685</v>
      </c>
      <c r="U45" s="86">
        <v>104.43992371265098</v>
      </c>
      <c r="V45" s="86">
        <v>109.9225862992356</v>
      </c>
      <c r="W45" s="86">
        <v>98.445651016714578</v>
      </c>
      <c r="X45" s="86">
        <v>104.71762453112295</v>
      </c>
      <c r="Y45" s="86">
        <v>108.30559757942511</v>
      </c>
      <c r="Z45" s="86">
        <v>100.82818564478215</v>
      </c>
    </row>
    <row r="46" spans="1:26" x14ac:dyDescent="0.25">
      <c r="A46" s="30" t="s">
        <v>52</v>
      </c>
      <c r="B46" s="86">
        <v>495</v>
      </c>
      <c r="C46" s="90">
        <v>504</v>
      </c>
      <c r="D46" s="90">
        <v>576</v>
      </c>
      <c r="E46" s="90">
        <v>609.88862537900388</v>
      </c>
      <c r="F46" s="90">
        <v>642.9846378931968</v>
      </c>
      <c r="G46" s="90">
        <v>587.990343995172</v>
      </c>
      <c r="H46" s="90">
        <v>579.23433194582879</v>
      </c>
      <c r="I46" s="90">
        <v>653</v>
      </c>
      <c r="J46" s="90">
        <v>703.6949031721515</v>
      </c>
      <c r="K46" s="90">
        <v>727.06847160590917</v>
      </c>
      <c r="L46" s="90">
        <v>411.22565864833905</v>
      </c>
      <c r="M46" s="90">
        <v>431.32975151108127</v>
      </c>
      <c r="N46" s="90">
        <v>499</v>
      </c>
      <c r="O46" s="90">
        <v>514.04988772227955</v>
      </c>
      <c r="P46" s="90">
        <v>551.55142926948452</v>
      </c>
      <c r="Q46" s="85" t="s">
        <v>184</v>
      </c>
      <c r="R46" s="86">
        <v>121.85674761758376</v>
      </c>
      <c r="S46" s="86">
        <v>133.11246255786511</v>
      </c>
      <c r="T46" s="86">
        <v>107.26973297259146</v>
      </c>
      <c r="U46" s="86">
        <v>114.5304193738925</v>
      </c>
      <c r="V46" s="86">
        <v>122.62367043727841</v>
      </c>
      <c r="W46" s="86">
        <v>103.21133412042504</v>
      </c>
      <c r="X46" s="86">
        <v>102.78966050787294</v>
      </c>
      <c r="Y46" s="86">
        <v>108.61402966625464</v>
      </c>
      <c r="Z46" s="86">
        <v>94.440753045404207</v>
      </c>
    </row>
    <row r="47" spans="1:26" ht="29.25" x14ac:dyDescent="0.25">
      <c r="A47" s="30" t="s">
        <v>53</v>
      </c>
      <c r="B47" s="84">
        <v>398</v>
      </c>
      <c r="C47" s="89">
        <v>411</v>
      </c>
      <c r="D47" s="89">
        <v>431</v>
      </c>
      <c r="E47" s="89">
        <v>466.84002177017578</v>
      </c>
      <c r="F47" s="89">
        <v>506.24044042902881</v>
      </c>
      <c r="G47" s="89">
        <v>476.44878737495236</v>
      </c>
      <c r="H47" s="89">
        <v>488.28740157480314</v>
      </c>
      <c r="I47" s="89">
        <v>502</v>
      </c>
      <c r="J47" s="89">
        <v>533.13928047326976</v>
      </c>
      <c r="K47" s="89">
        <v>590.51827526774298</v>
      </c>
      <c r="L47" s="89">
        <v>331.36169765565052</v>
      </c>
      <c r="M47" s="89">
        <v>343.17005888889571</v>
      </c>
      <c r="N47" s="89">
        <v>367</v>
      </c>
      <c r="O47" s="89">
        <v>405.38790254090111</v>
      </c>
      <c r="P47" s="89">
        <v>428.37265729776163</v>
      </c>
      <c r="Q47" s="83" t="s">
        <v>192</v>
      </c>
      <c r="R47" s="84">
        <v>113.86295845500467</v>
      </c>
      <c r="S47" s="84">
        <v>121.54779109637565</v>
      </c>
      <c r="T47" s="84">
        <v>104.35463512692253</v>
      </c>
      <c r="U47" s="84">
        <v>110.53578190079516</v>
      </c>
      <c r="V47" s="84">
        <v>117.10788848379315</v>
      </c>
      <c r="W47" s="84">
        <v>102.52448758484975</v>
      </c>
      <c r="X47" s="84">
        <v>103.8290026483759</v>
      </c>
      <c r="Y47" s="84">
        <v>107.49984296811206</v>
      </c>
      <c r="Z47" s="84">
        <v>99.153572914333253</v>
      </c>
    </row>
    <row r="48" spans="1:26" ht="20.25" customHeight="1" x14ac:dyDescent="0.25">
      <c r="A48" s="56" t="s">
        <v>54</v>
      </c>
      <c r="B48" s="86">
        <v>253</v>
      </c>
      <c r="C48" s="90">
        <v>263</v>
      </c>
      <c r="D48" s="90">
        <v>274</v>
      </c>
      <c r="E48" s="90">
        <v>305.05829336861251</v>
      </c>
      <c r="F48" s="90">
        <v>348.8498139481556</v>
      </c>
      <c r="G48" s="90">
        <v>361.0124643130701</v>
      </c>
      <c r="H48" s="90">
        <v>371.68001825057689</v>
      </c>
      <c r="I48" s="90">
        <v>383</v>
      </c>
      <c r="J48" s="90">
        <v>420.61222811937625</v>
      </c>
      <c r="K48" s="90">
        <v>492.0857943260566</v>
      </c>
      <c r="L48" s="90">
        <v>190.91634425760608</v>
      </c>
      <c r="M48" s="90">
        <v>198.32685307743216</v>
      </c>
      <c r="N48" s="90">
        <v>209</v>
      </c>
      <c r="O48" s="90">
        <v>235.08880616416002</v>
      </c>
      <c r="P48" s="90">
        <v>253.1242030094364</v>
      </c>
      <c r="Q48" s="85" t="s">
        <v>193</v>
      </c>
      <c r="R48" s="86">
        <v>120.05857944837686</v>
      </c>
      <c r="S48" s="86">
        <v>129.22858340708996</v>
      </c>
      <c r="T48" s="86">
        <v>109.96513356919448</v>
      </c>
      <c r="U48" s="86">
        <v>116.79710881472697</v>
      </c>
      <c r="V48" s="86">
        <v>124.68942750412648</v>
      </c>
      <c r="W48" s="86">
        <v>108.24686477965224</v>
      </c>
      <c r="X48" s="86">
        <v>103.69097772067684</v>
      </c>
      <c r="Y48" s="86">
        <v>103.11084477501454</v>
      </c>
      <c r="Z48" s="86">
        <v>104.44469887794826</v>
      </c>
    </row>
    <row r="49" spans="1:26" x14ac:dyDescent="0.25">
      <c r="A49" s="30" t="s">
        <v>55</v>
      </c>
      <c r="B49" s="86">
        <v>653</v>
      </c>
      <c r="C49" s="90">
        <v>663</v>
      </c>
      <c r="D49" s="90">
        <v>704</v>
      </c>
      <c r="E49" s="90">
        <v>754.1033159024272</v>
      </c>
      <c r="F49" s="90">
        <v>756.39787900842157</v>
      </c>
      <c r="G49" s="90">
        <v>799.37337653643249</v>
      </c>
      <c r="H49" s="90">
        <v>795.24654722946366</v>
      </c>
      <c r="I49" s="90">
        <v>821</v>
      </c>
      <c r="J49" s="90">
        <v>882.565249813572</v>
      </c>
      <c r="K49" s="90">
        <v>961.81630546955626</v>
      </c>
      <c r="L49" s="90">
        <v>508.11113182920008</v>
      </c>
      <c r="M49" s="90">
        <v>531.18578172729804</v>
      </c>
      <c r="N49" s="90">
        <v>585</v>
      </c>
      <c r="O49" s="90">
        <v>622.16231120370094</v>
      </c>
      <c r="P49" s="90">
        <v>570.57991513437059</v>
      </c>
      <c r="Q49" s="85" t="s">
        <v>195</v>
      </c>
      <c r="R49" s="86">
        <v>105.16725479271136</v>
      </c>
      <c r="S49" s="86">
        <v>110.52150688782682</v>
      </c>
      <c r="T49" s="86">
        <v>97.550367444883264</v>
      </c>
      <c r="U49" s="86">
        <v>101.15640532307199</v>
      </c>
      <c r="V49" s="86">
        <v>103.4135460321752</v>
      </c>
      <c r="W49" s="86">
        <v>97.867835335828246</v>
      </c>
      <c r="X49" s="86">
        <v>97.81447590621687</v>
      </c>
      <c r="Y49" s="86">
        <v>98.30602158928339</v>
      </c>
      <c r="Z49" s="86">
        <v>97.064947942488843</v>
      </c>
    </row>
    <row r="50" spans="1:26" x14ac:dyDescent="0.25">
      <c r="A50" s="30" t="s">
        <v>56</v>
      </c>
      <c r="B50" s="86">
        <v>476</v>
      </c>
      <c r="C50" s="90">
        <v>508</v>
      </c>
      <c r="D50" s="90">
        <v>539</v>
      </c>
      <c r="E50" s="90">
        <v>551.77999553139205</v>
      </c>
      <c r="F50" s="90">
        <v>713.67642877452374</v>
      </c>
      <c r="G50" s="90">
        <v>518.62214122539069</v>
      </c>
      <c r="H50" s="90">
        <v>551.29541781785952</v>
      </c>
      <c r="I50" s="90">
        <v>577</v>
      </c>
      <c r="J50" s="90">
        <v>588.8857782754759</v>
      </c>
      <c r="K50" s="90">
        <v>827.3619071059386</v>
      </c>
      <c r="L50" s="90">
        <v>397.10999420065724</v>
      </c>
      <c r="M50" s="90">
        <v>424.74882617256526</v>
      </c>
      <c r="N50" s="90">
        <v>465</v>
      </c>
      <c r="O50" s="90">
        <v>478.09650878363351</v>
      </c>
      <c r="P50" s="90">
        <v>526.5625</v>
      </c>
      <c r="Q50" s="85" t="s">
        <v>197</v>
      </c>
      <c r="R50" s="86">
        <v>110.70108265117507</v>
      </c>
      <c r="S50" s="86">
        <v>117.95456661390932</v>
      </c>
      <c r="T50" s="86">
        <v>93.02246426140232</v>
      </c>
      <c r="U50" s="86">
        <v>108.54732579719926</v>
      </c>
      <c r="V50" s="86">
        <v>114.36177798906584</v>
      </c>
      <c r="W50" s="86">
        <v>94.325581395348834</v>
      </c>
      <c r="X50" s="86">
        <v>99.935642047195827</v>
      </c>
      <c r="Y50" s="86">
        <v>104.0627257660108</v>
      </c>
      <c r="Z50" s="86">
        <v>89.262556324870872</v>
      </c>
    </row>
    <row r="51" spans="1:26" ht="17.25" customHeight="1" x14ac:dyDescent="0.25">
      <c r="A51" s="56" t="s">
        <v>57</v>
      </c>
      <c r="B51" s="86">
        <v>296</v>
      </c>
      <c r="C51" s="90">
        <v>301</v>
      </c>
      <c r="D51" s="90">
        <v>325</v>
      </c>
      <c r="E51" s="90">
        <v>449.88854949228102</v>
      </c>
      <c r="F51" s="90">
        <v>486.22393088195781</v>
      </c>
      <c r="G51" s="90">
        <v>326.95330236456988</v>
      </c>
      <c r="H51" s="90">
        <v>329.18123543123545</v>
      </c>
      <c r="I51" s="90">
        <v>359</v>
      </c>
      <c r="J51" s="90">
        <v>461.36213528109096</v>
      </c>
      <c r="K51" s="90">
        <v>480.55969271772358</v>
      </c>
      <c r="L51" s="90">
        <v>258.89119127162007</v>
      </c>
      <c r="M51" s="90">
        <v>268.08276095989146</v>
      </c>
      <c r="N51" s="90">
        <v>287</v>
      </c>
      <c r="O51" s="90">
        <v>436.88636463699203</v>
      </c>
      <c r="P51" s="90">
        <v>492.54384046879784</v>
      </c>
      <c r="Q51" s="85" t="s">
        <v>194</v>
      </c>
      <c r="R51" s="86">
        <v>106.71306275789863</v>
      </c>
      <c r="S51" s="86">
        <v>103.84333438056341</v>
      </c>
      <c r="T51" s="86">
        <v>110.81040669856459</v>
      </c>
      <c r="U51" s="86">
        <v>99.591705661069824</v>
      </c>
      <c r="V51" s="86">
        <v>99.957894736842107</v>
      </c>
      <c r="W51" s="86">
        <v>99.153481809936508</v>
      </c>
      <c r="X51" s="86">
        <v>99.774698180581538</v>
      </c>
      <c r="Y51" s="86">
        <v>99.478019737378673</v>
      </c>
      <c r="Z51" s="86">
        <v>100.09766492053627</v>
      </c>
    </row>
    <row r="52" spans="1:26" ht="18.75" customHeight="1" x14ac:dyDescent="0.25">
      <c r="A52" s="30" t="s">
        <v>58</v>
      </c>
      <c r="B52" s="86">
        <v>583</v>
      </c>
      <c r="C52" s="90">
        <v>603</v>
      </c>
      <c r="D52" s="90">
        <v>633</v>
      </c>
      <c r="E52" s="90">
        <v>672.39646054767263</v>
      </c>
      <c r="F52" s="90">
        <v>699</v>
      </c>
      <c r="G52" s="90">
        <v>584.18027358282302</v>
      </c>
      <c r="H52" s="90">
        <v>591.2593687321862</v>
      </c>
      <c r="I52" s="90">
        <v>612</v>
      </c>
      <c r="J52" s="90">
        <v>650.92643331735042</v>
      </c>
      <c r="K52" s="90">
        <v>685</v>
      </c>
      <c r="L52" s="90">
        <v>581.31339372444484</v>
      </c>
      <c r="M52" s="90">
        <v>619.39638692410631</v>
      </c>
      <c r="N52" s="90">
        <v>665</v>
      </c>
      <c r="O52" s="90">
        <v>706.19154155098522</v>
      </c>
      <c r="P52" s="90">
        <v>720</v>
      </c>
      <c r="Q52" s="85" t="s">
        <v>199</v>
      </c>
      <c r="R52" s="86">
        <v>104.65714602365384</v>
      </c>
      <c r="S52" s="86">
        <v>117.43275589273398</v>
      </c>
      <c r="T52" s="86">
        <v>86.619570405727927</v>
      </c>
      <c r="U52" s="86">
        <v>100.94844301165698</v>
      </c>
      <c r="V52" s="86">
        <v>112.68168843639425</v>
      </c>
      <c r="W52" s="86">
        <v>83.924958967899542</v>
      </c>
      <c r="X52" s="86">
        <v>97.708811480225279</v>
      </c>
      <c r="Y52" s="86">
        <v>108.31454451959969</v>
      </c>
      <c r="Z52" s="86">
        <v>82.186414511771517</v>
      </c>
    </row>
    <row r="53" spans="1:26" ht="21" customHeight="1" x14ac:dyDescent="0.25">
      <c r="A53" s="30" t="s">
        <v>59</v>
      </c>
      <c r="B53" s="86">
        <v>532</v>
      </c>
      <c r="C53" s="90">
        <v>555</v>
      </c>
      <c r="D53" s="90">
        <v>578</v>
      </c>
      <c r="E53" s="90">
        <v>637.70359619416229</v>
      </c>
      <c r="F53" s="90">
        <v>578.24019024970278</v>
      </c>
      <c r="G53" s="90">
        <v>626.92307692307691</v>
      </c>
      <c r="H53" s="90">
        <v>636.3573262997154</v>
      </c>
      <c r="I53" s="90">
        <v>651</v>
      </c>
      <c r="J53" s="90">
        <v>699.91419991419991</v>
      </c>
      <c r="K53" s="90">
        <v>721.89392820209775</v>
      </c>
      <c r="L53" s="90">
        <v>462.71853364546496</v>
      </c>
      <c r="M53" s="90">
        <v>493.4659541823184</v>
      </c>
      <c r="N53" s="90">
        <v>521</v>
      </c>
      <c r="O53" s="90">
        <v>586.5797050355485</v>
      </c>
      <c r="P53" s="90">
        <v>481.49437866878918</v>
      </c>
      <c r="Q53" s="85" t="s">
        <v>196</v>
      </c>
      <c r="R53" s="86">
        <v>101.42525508826864</v>
      </c>
      <c r="S53" s="86">
        <v>106.91898926363734</v>
      </c>
      <c r="T53" s="86">
        <v>95.979359277574716</v>
      </c>
      <c r="U53" s="86">
        <v>98.87720008092252</v>
      </c>
      <c r="V53" s="86">
        <v>104.7808764940239</v>
      </c>
      <c r="W53" s="86">
        <v>93.088250025042569</v>
      </c>
      <c r="X53" s="86">
        <v>99.840633353896777</v>
      </c>
      <c r="Y53" s="86">
        <v>102.19993860636447</v>
      </c>
      <c r="Z53" s="86">
        <v>97.458415125529498</v>
      </c>
    </row>
    <row r="54" spans="1:26" x14ac:dyDescent="0.25">
      <c r="A54" s="30" t="s">
        <v>60</v>
      </c>
      <c r="B54" s="86">
        <v>311</v>
      </c>
      <c r="C54" s="90">
        <v>318</v>
      </c>
      <c r="D54" s="90">
        <v>335</v>
      </c>
      <c r="E54" s="90">
        <v>353.37255667400939</v>
      </c>
      <c r="F54" s="90">
        <v>405.93930472200202</v>
      </c>
      <c r="G54" s="90">
        <v>320.58632626568584</v>
      </c>
      <c r="H54" s="90">
        <v>343.13578394598647</v>
      </c>
      <c r="I54" s="90">
        <v>344</v>
      </c>
      <c r="J54" s="90">
        <v>333.7925052932323</v>
      </c>
      <c r="K54" s="90">
        <v>378.61791294218938</v>
      </c>
      <c r="L54" s="90">
        <v>304.64350877805617</v>
      </c>
      <c r="M54" s="90">
        <v>302.24064751752047</v>
      </c>
      <c r="N54" s="90">
        <v>329</v>
      </c>
      <c r="O54" s="90">
        <v>368.58482058803128</v>
      </c>
      <c r="P54" s="90">
        <v>428.04031217353901</v>
      </c>
      <c r="Q54" s="85" t="s">
        <v>198</v>
      </c>
      <c r="R54" s="86">
        <v>138.72800196447574</v>
      </c>
      <c r="S54" s="86">
        <v>147.15241920061197</v>
      </c>
      <c r="T54" s="86">
        <v>132.42415569547796</v>
      </c>
      <c r="U54" s="86">
        <v>136.93521660222521</v>
      </c>
      <c r="V54" s="86">
        <v>146.70997325181506</v>
      </c>
      <c r="W54" s="86">
        <v>130.05780346820808</v>
      </c>
      <c r="X54" s="86">
        <v>123.37615241920861</v>
      </c>
      <c r="Y54" s="86">
        <v>130.94234884965223</v>
      </c>
      <c r="Z54" s="86">
        <v>117.96233819060608</v>
      </c>
    </row>
    <row r="55" spans="1:26" x14ac:dyDescent="0.25">
      <c r="A55" s="30" t="s">
        <v>61</v>
      </c>
      <c r="B55" s="84">
        <v>672</v>
      </c>
      <c r="C55" s="89">
        <v>706</v>
      </c>
      <c r="D55" s="89">
        <v>752</v>
      </c>
      <c r="E55" s="89">
        <v>810.32111776578358</v>
      </c>
      <c r="F55" s="89">
        <v>848.16828097149369</v>
      </c>
      <c r="G55" s="89">
        <v>686.71038751582773</v>
      </c>
      <c r="H55" s="89">
        <v>716.49380408797595</v>
      </c>
      <c r="I55" s="89">
        <v>757</v>
      </c>
      <c r="J55" s="89">
        <v>815.49548959086462</v>
      </c>
      <c r="K55" s="89">
        <v>865.19412467621146</v>
      </c>
      <c r="L55" s="89">
        <v>632.16080567720144</v>
      </c>
      <c r="M55" s="89">
        <v>677.23891121923691</v>
      </c>
      <c r="N55" s="89">
        <v>735</v>
      </c>
      <c r="O55" s="89">
        <v>794.5952451104481</v>
      </c>
      <c r="P55" s="89">
        <v>798.27207809580568</v>
      </c>
      <c r="Q55" s="83" t="s">
        <v>200</v>
      </c>
      <c r="R55" s="84">
        <v>101.98982681672712</v>
      </c>
      <c r="S55" s="84">
        <v>108.47102808853283</v>
      </c>
      <c r="T55" s="84">
        <v>82.359721099852877</v>
      </c>
      <c r="U55" s="84">
        <v>97.613455329470085</v>
      </c>
      <c r="V55" s="84">
        <v>103.393206220306</v>
      </c>
      <c r="W55" s="84">
        <v>79.58569220163362</v>
      </c>
      <c r="X55" s="84">
        <v>94.936197643116529</v>
      </c>
      <c r="Y55" s="84">
        <v>100.38569033938347</v>
      </c>
      <c r="Z55" s="84">
        <v>77.626975476839235</v>
      </c>
    </row>
    <row r="56" spans="1:26" x14ac:dyDescent="0.25">
      <c r="A56" s="30" t="s">
        <v>62</v>
      </c>
      <c r="B56" s="86">
        <v>619</v>
      </c>
      <c r="C56" s="90">
        <v>657</v>
      </c>
      <c r="D56" s="90">
        <v>702</v>
      </c>
      <c r="E56" s="90">
        <v>756.36967356822277</v>
      </c>
      <c r="F56" s="90">
        <v>787.50796639098689</v>
      </c>
      <c r="G56" s="90">
        <v>613.02166309582674</v>
      </c>
      <c r="H56" s="90">
        <v>643.4364560364163</v>
      </c>
      <c r="I56" s="90">
        <v>693</v>
      </c>
      <c r="J56" s="90">
        <v>749.93077005005864</v>
      </c>
      <c r="K56" s="90">
        <v>795.41986491077546</v>
      </c>
      <c r="L56" s="90">
        <v>630.87970670837319</v>
      </c>
      <c r="M56" s="90">
        <v>682.03798444179688</v>
      </c>
      <c r="N56" s="90">
        <v>719</v>
      </c>
      <c r="O56" s="90">
        <v>768.16102827161819</v>
      </c>
      <c r="P56" s="90">
        <v>773.67928421179761</v>
      </c>
      <c r="Q56" s="85" t="s">
        <v>201</v>
      </c>
      <c r="R56" s="86">
        <v>110.32010562469993</v>
      </c>
      <c r="S56" s="86">
        <v>120.05125983683489</v>
      </c>
      <c r="T56" s="86">
        <v>93.063272987990686</v>
      </c>
      <c r="U56" s="86">
        <v>106.32815701990073</v>
      </c>
      <c r="V56" s="86">
        <v>116.27160528894633</v>
      </c>
      <c r="W56" s="86">
        <v>88.551188299817184</v>
      </c>
      <c r="X56" s="86">
        <v>102.32504058007413</v>
      </c>
      <c r="Y56" s="86">
        <v>112.11061642596012</v>
      </c>
      <c r="Z56" s="86">
        <v>84.740867936309712</v>
      </c>
    </row>
    <row r="57" spans="1:26" x14ac:dyDescent="0.25">
      <c r="A57" s="30" t="s">
        <v>63</v>
      </c>
      <c r="B57" s="86">
        <v>714</v>
      </c>
      <c r="C57" s="90">
        <v>726</v>
      </c>
      <c r="D57" s="90">
        <v>789</v>
      </c>
      <c r="E57" s="90">
        <v>885.23938118863703</v>
      </c>
      <c r="F57" s="90">
        <v>903.65075083175975</v>
      </c>
      <c r="G57" s="90">
        <v>739.97613062136554</v>
      </c>
      <c r="H57" s="90">
        <v>738.74204280512402</v>
      </c>
      <c r="I57" s="90">
        <v>793</v>
      </c>
      <c r="J57" s="90">
        <v>869.27805575411014</v>
      </c>
      <c r="K57" s="90">
        <v>928.07296767874641</v>
      </c>
      <c r="L57" s="90">
        <v>655.93713620488938</v>
      </c>
      <c r="M57" s="90">
        <v>693.91326084239472</v>
      </c>
      <c r="N57" s="90">
        <v>780</v>
      </c>
      <c r="O57" s="90">
        <v>928.87290917617634</v>
      </c>
      <c r="P57" s="90">
        <v>836.09888249238065</v>
      </c>
      <c r="Q57" s="85" t="s">
        <v>202</v>
      </c>
      <c r="R57" s="86">
        <v>94.467493106103888</v>
      </c>
      <c r="S57" s="86">
        <v>99.501358368582132</v>
      </c>
      <c r="T57" s="86">
        <v>81.367460175407189</v>
      </c>
      <c r="U57" s="86">
        <v>90.006384940998416</v>
      </c>
      <c r="V57" s="86">
        <v>93.97098970496333</v>
      </c>
      <c r="W57" s="86">
        <v>79.863682261864696</v>
      </c>
      <c r="X57" s="86">
        <v>89.178566097815818</v>
      </c>
      <c r="Y57" s="86">
        <v>93.753710177428928</v>
      </c>
      <c r="Z57" s="86">
        <v>75.131632239773182</v>
      </c>
    </row>
    <row r="58" spans="1:26" x14ac:dyDescent="0.25">
      <c r="A58" s="30" t="s">
        <v>64</v>
      </c>
      <c r="B58" s="86">
        <v>694</v>
      </c>
      <c r="C58" s="90">
        <v>731</v>
      </c>
      <c r="D58" s="90">
        <v>784</v>
      </c>
      <c r="E58" s="90">
        <v>843.77276952840384</v>
      </c>
      <c r="F58" s="90">
        <v>984.78331003333699</v>
      </c>
      <c r="G58" s="90">
        <v>766.46272234136495</v>
      </c>
      <c r="H58" s="90">
        <v>790.88085556018063</v>
      </c>
      <c r="I58" s="90">
        <v>829</v>
      </c>
      <c r="J58" s="90">
        <v>876.79053352709161</v>
      </c>
      <c r="K58" s="90">
        <v>1096.5675057208236</v>
      </c>
      <c r="L58" s="90">
        <v>533.56031128404663</v>
      </c>
      <c r="M58" s="90">
        <v>589.24407672057168</v>
      </c>
      <c r="N58" s="90">
        <v>673</v>
      </c>
      <c r="O58" s="90">
        <v>756.21616662079089</v>
      </c>
      <c r="P58" s="90">
        <v>717.74781341107871</v>
      </c>
      <c r="Q58" s="85" t="s">
        <v>203</v>
      </c>
      <c r="R58" s="86">
        <v>99.067901420771619</v>
      </c>
      <c r="S58" s="86">
        <v>108.07587642068192</v>
      </c>
      <c r="T58" s="86">
        <v>71.493323533014816</v>
      </c>
      <c r="U58" s="86">
        <v>93.422267218533193</v>
      </c>
      <c r="V58" s="86">
        <v>101.21542164871157</v>
      </c>
      <c r="W58" s="86">
        <v>69.461295801989806</v>
      </c>
      <c r="X58" s="86">
        <v>81.27764127764128</v>
      </c>
      <c r="Y58" s="86">
        <v>86.296605453533672</v>
      </c>
      <c r="Z58" s="86">
        <v>62.960142168062958</v>
      </c>
    </row>
    <row r="59" spans="1:26" x14ac:dyDescent="0.25">
      <c r="A59" s="56" t="s">
        <v>65</v>
      </c>
      <c r="B59" s="86">
        <v>599</v>
      </c>
      <c r="C59" s="90">
        <v>635</v>
      </c>
      <c r="D59" s="90">
        <v>666</v>
      </c>
      <c r="E59" s="90">
        <v>749.40493977269216</v>
      </c>
      <c r="F59" s="90">
        <v>742.73915443680505</v>
      </c>
      <c r="G59" s="90">
        <v>592.09430096147355</v>
      </c>
      <c r="H59" s="90">
        <v>624.37427580431142</v>
      </c>
      <c r="I59" s="90">
        <v>653</v>
      </c>
      <c r="J59" s="90">
        <v>745.31312491667779</v>
      </c>
      <c r="K59" s="90">
        <v>744.11129703787765</v>
      </c>
      <c r="L59" s="90">
        <v>630.23930266845969</v>
      </c>
      <c r="M59" s="90">
        <v>685.1112378779236</v>
      </c>
      <c r="N59" s="90">
        <v>729</v>
      </c>
      <c r="O59" s="90">
        <v>768.61977892986397</v>
      </c>
      <c r="P59" s="90">
        <v>736.81602470029929</v>
      </c>
      <c r="Q59" s="85" t="s">
        <v>204</v>
      </c>
      <c r="R59" s="86">
        <v>108.59060336834463</v>
      </c>
      <c r="S59" s="86">
        <v>115.82361360660231</v>
      </c>
      <c r="T59" s="86">
        <v>78.642759872900584</v>
      </c>
      <c r="U59" s="86">
        <v>100.47161379917227</v>
      </c>
      <c r="V59" s="86">
        <v>105.32199732810133</v>
      </c>
      <c r="W59" s="86">
        <v>78.385257585013235</v>
      </c>
      <c r="X59" s="86">
        <v>101.32048881252534</v>
      </c>
      <c r="Y59" s="86">
        <v>106.74929985285043</v>
      </c>
      <c r="Z59" s="86">
        <v>77.653905845835496</v>
      </c>
    </row>
    <row r="60" spans="1:26" x14ac:dyDescent="0.25">
      <c r="A60" s="30" t="s">
        <v>66</v>
      </c>
      <c r="B60" s="86">
        <v>723</v>
      </c>
      <c r="C60" s="90">
        <v>780</v>
      </c>
      <c r="D60" s="90">
        <v>827</v>
      </c>
      <c r="E60" s="90">
        <v>883.93951777686959</v>
      </c>
      <c r="F60" s="90">
        <v>940.07211366584613</v>
      </c>
      <c r="G60" s="90">
        <v>718.37806882127381</v>
      </c>
      <c r="H60" s="90">
        <v>777.57319571587868</v>
      </c>
      <c r="I60" s="90">
        <v>794</v>
      </c>
      <c r="J60" s="90">
        <v>854.51862994677163</v>
      </c>
      <c r="K60" s="90">
        <v>934.39964385652513</v>
      </c>
      <c r="L60" s="90">
        <v>731.24851006653239</v>
      </c>
      <c r="M60" s="90">
        <v>785.44142117227966</v>
      </c>
      <c r="N60" s="90">
        <v>890</v>
      </c>
      <c r="O60" s="90">
        <v>940.30760703893588</v>
      </c>
      <c r="P60" s="90">
        <v>950.2642479645765</v>
      </c>
      <c r="Q60" s="85" t="s">
        <v>205</v>
      </c>
      <c r="R60" s="86">
        <v>103.85756038854981</v>
      </c>
      <c r="S60" s="86">
        <v>116.5399010020524</v>
      </c>
      <c r="T60" s="86">
        <v>82.89769974061511</v>
      </c>
      <c r="U60" s="86">
        <v>98.590458987839881</v>
      </c>
      <c r="V60" s="86">
        <v>109.79383188327296</v>
      </c>
      <c r="W60" s="86">
        <v>79.084023459373441</v>
      </c>
      <c r="X60" s="86">
        <v>93.088423843362236</v>
      </c>
      <c r="Y60" s="86">
        <v>102.91815552152458</v>
      </c>
      <c r="Z60" s="86">
        <v>75.721500721500718</v>
      </c>
    </row>
    <row r="61" spans="1:26" x14ac:dyDescent="0.25">
      <c r="A61" s="30" t="s">
        <v>67</v>
      </c>
      <c r="B61" s="86">
        <v>792</v>
      </c>
      <c r="C61" s="90">
        <v>841</v>
      </c>
      <c r="D61" s="90">
        <v>893</v>
      </c>
      <c r="E61" s="90">
        <v>951.04664779935592</v>
      </c>
      <c r="F61" s="90">
        <v>961.72629042388201</v>
      </c>
      <c r="G61" s="90">
        <v>812.27679572045486</v>
      </c>
      <c r="H61" s="90">
        <v>861.38826965946657</v>
      </c>
      <c r="I61" s="90">
        <v>915</v>
      </c>
      <c r="J61" s="90">
        <v>966.62653258491753</v>
      </c>
      <c r="K61" s="90">
        <v>1016.0748131459429</v>
      </c>
      <c r="L61" s="90">
        <v>748.61760952786051</v>
      </c>
      <c r="M61" s="90">
        <v>793.5843793584379</v>
      </c>
      <c r="N61" s="90">
        <v>840</v>
      </c>
      <c r="O61" s="90">
        <v>911.11400877993651</v>
      </c>
      <c r="P61" s="90">
        <v>824.13652618713502</v>
      </c>
      <c r="Q61" s="85" t="s">
        <v>206</v>
      </c>
      <c r="R61" s="86">
        <v>94.765195137555978</v>
      </c>
      <c r="S61" s="86">
        <v>102.48980315658805</v>
      </c>
      <c r="T61" s="86">
        <v>74.747242647058826</v>
      </c>
      <c r="U61" s="86">
        <v>90.622474763669942</v>
      </c>
      <c r="V61" s="86">
        <v>97.993017666356735</v>
      </c>
      <c r="W61" s="86">
        <v>70.58009731895811</v>
      </c>
      <c r="X61" s="86">
        <v>88.142234543055537</v>
      </c>
      <c r="Y61" s="86">
        <v>93.750989881214252</v>
      </c>
      <c r="Z61" s="86">
        <v>70.636054048116009</v>
      </c>
    </row>
    <row r="62" spans="1:26" x14ac:dyDescent="0.25">
      <c r="A62" s="56" t="s">
        <v>68</v>
      </c>
      <c r="B62" s="86">
        <v>734</v>
      </c>
      <c r="C62" s="90">
        <v>764</v>
      </c>
      <c r="D62" s="90">
        <v>822</v>
      </c>
      <c r="E62" s="90">
        <v>861.60263271083193</v>
      </c>
      <c r="F62" s="90">
        <v>913.13498056099991</v>
      </c>
      <c r="G62" s="90">
        <v>762.59867076764237</v>
      </c>
      <c r="H62" s="90">
        <v>787.92459443768962</v>
      </c>
      <c r="I62" s="90">
        <v>840</v>
      </c>
      <c r="J62" s="90">
        <v>874.3246138100111</v>
      </c>
      <c r="K62" s="90">
        <v>928.67988595957331</v>
      </c>
      <c r="L62" s="90">
        <v>605.5578598092078</v>
      </c>
      <c r="M62" s="90">
        <v>649.98425362166699</v>
      </c>
      <c r="N62" s="90">
        <v>733</v>
      </c>
      <c r="O62" s="90">
        <v>794.56951150686655</v>
      </c>
      <c r="P62" s="90">
        <v>833.98036081297096</v>
      </c>
      <c r="Q62" s="85" t="s">
        <v>209</v>
      </c>
      <c r="R62" s="86">
        <v>98.734410872298938</v>
      </c>
      <c r="S62" s="86">
        <v>102.25527279124687</v>
      </c>
      <c r="T62" s="86">
        <v>78.385671268233551</v>
      </c>
      <c r="U62" s="86">
        <v>95.696390633525667</v>
      </c>
      <c r="V62" s="86">
        <v>99.209838564778266</v>
      </c>
      <c r="W62" s="86">
        <v>75.325546523557733</v>
      </c>
      <c r="X62" s="86">
        <v>92.069412433950873</v>
      </c>
      <c r="Y62" s="86">
        <v>95.16877884555683</v>
      </c>
      <c r="Z62" s="86">
        <v>74.495384133938344</v>
      </c>
    </row>
    <row r="63" spans="1:26" x14ac:dyDescent="0.25">
      <c r="A63" s="30" t="s">
        <v>69</v>
      </c>
      <c r="B63" s="86">
        <v>754</v>
      </c>
      <c r="C63" s="90">
        <v>810</v>
      </c>
      <c r="D63" s="90">
        <v>874</v>
      </c>
      <c r="E63" s="90">
        <v>941.52737136900794</v>
      </c>
      <c r="F63" s="90">
        <v>1119.5383474445337</v>
      </c>
      <c r="G63" s="90">
        <v>787.5742956901837</v>
      </c>
      <c r="H63" s="90">
        <v>839.21396541557533</v>
      </c>
      <c r="I63" s="90">
        <v>898</v>
      </c>
      <c r="J63" s="90">
        <v>960.80284072725055</v>
      </c>
      <c r="K63" s="90">
        <v>1121.6975052931971</v>
      </c>
      <c r="L63" s="90">
        <v>629.70364593488</v>
      </c>
      <c r="M63" s="90">
        <v>694.68736335811104</v>
      </c>
      <c r="N63" s="90">
        <v>770</v>
      </c>
      <c r="O63" s="90">
        <v>851.24910778015703</v>
      </c>
      <c r="P63" s="90">
        <v>1108.2716879623401</v>
      </c>
      <c r="Q63" s="85" t="s">
        <v>208</v>
      </c>
      <c r="R63" s="86">
        <v>90.274157543676736</v>
      </c>
      <c r="S63" s="86">
        <v>94.275004805535971</v>
      </c>
      <c r="T63" s="86">
        <v>70.104175078736972</v>
      </c>
      <c r="U63" s="86">
        <v>87.239065772098542</v>
      </c>
      <c r="V63" s="86">
        <v>91.444206519152985</v>
      </c>
      <c r="W63" s="86">
        <v>65.009223545195368</v>
      </c>
      <c r="X63" s="86">
        <v>84.180455693407495</v>
      </c>
      <c r="Y63" s="86">
        <v>88.533442757488714</v>
      </c>
      <c r="Z63" s="86">
        <v>61.191054091539527</v>
      </c>
    </row>
    <row r="64" spans="1:26" x14ac:dyDescent="0.25">
      <c r="A64" s="30" t="s">
        <v>70</v>
      </c>
      <c r="B64" s="86">
        <v>652</v>
      </c>
      <c r="C64" s="90">
        <v>671</v>
      </c>
      <c r="D64" s="90">
        <v>714</v>
      </c>
      <c r="E64" s="90">
        <v>773.22450885495959</v>
      </c>
      <c r="F64" s="90">
        <v>809.36409632414495</v>
      </c>
      <c r="G64" s="90">
        <v>652.94519479541498</v>
      </c>
      <c r="H64" s="90">
        <v>663.50845559107177</v>
      </c>
      <c r="I64" s="90">
        <v>704</v>
      </c>
      <c r="J64" s="90">
        <v>758.97294807921185</v>
      </c>
      <c r="K64" s="90">
        <v>800.03853193333975</v>
      </c>
      <c r="L64" s="90">
        <v>649.6088102729824</v>
      </c>
      <c r="M64" s="90">
        <v>701.26104255175665</v>
      </c>
      <c r="N64" s="90">
        <v>759</v>
      </c>
      <c r="O64" s="90">
        <v>835.28676355680579</v>
      </c>
      <c r="P64" s="90">
        <v>849.04629174181559</v>
      </c>
      <c r="Q64" s="85" t="s">
        <v>212</v>
      </c>
      <c r="R64" s="86">
        <v>99.607094168788748</v>
      </c>
      <c r="S64" s="86">
        <v>103.42546428513803</v>
      </c>
      <c r="T64" s="86">
        <v>84.607339798440762</v>
      </c>
      <c r="U64" s="86">
        <v>96.435131598812333</v>
      </c>
      <c r="V64" s="86">
        <v>99.926712792951818</v>
      </c>
      <c r="W64" s="86">
        <v>82.619270346117872</v>
      </c>
      <c r="X64" s="86">
        <v>93.479517886513165</v>
      </c>
      <c r="Y64" s="86">
        <v>96.17428438408065</v>
      </c>
      <c r="Z64" s="86">
        <v>82.67460572899904</v>
      </c>
    </row>
    <row r="65" spans="1:26" x14ac:dyDescent="0.25">
      <c r="A65" s="30" t="s">
        <v>71</v>
      </c>
      <c r="B65" s="86">
        <v>645</v>
      </c>
      <c r="C65" s="90">
        <v>680</v>
      </c>
      <c r="D65" s="90">
        <v>727</v>
      </c>
      <c r="E65" s="90">
        <v>778.43878777156078</v>
      </c>
      <c r="F65" s="90">
        <v>875.57728189931015</v>
      </c>
      <c r="G65" s="90">
        <v>700.68663163663325</v>
      </c>
      <c r="H65" s="90">
        <v>723.6169789201266</v>
      </c>
      <c r="I65" s="90">
        <v>771</v>
      </c>
      <c r="J65" s="90">
        <v>808.79609171699315</v>
      </c>
      <c r="K65" s="90">
        <v>950.53013883193717</v>
      </c>
      <c r="L65" s="90">
        <v>569.52848581124988</v>
      </c>
      <c r="M65" s="90">
        <v>619.41398191378801</v>
      </c>
      <c r="N65" s="90">
        <v>663</v>
      </c>
      <c r="O65" s="90">
        <v>732.79441891368151</v>
      </c>
      <c r="P65" s="90">
        <v>773.54014234733552</v>
      </c>
      <c r="Q65" s="85" t="s">
        <v>210</v>
      </c>
      <c r="R65" s="86">
        <v>104.08882922402057</v>
      </c>
      <c r="S65" s="86">
        <v>114.84115980468985</v>
      </c>
      <c r="T65" s="86">
        <v>85.989345509893454</v>
      </c>
      <c r="U65" s="86">
        <v>96.47240425773704</v>
      </c>
      <c r="V65" s="86">
        <v>107.11478047077749</v>
      </c>
      <c r="W65" s="86">
        <v>78.811232842211311</v>
      </c>
      <c r="X65" s="86">
        <v>92.501880315507293</v>
      </c>
      <c r="Y65" s="86">
        <v>102.44045234647028</v>
      </c>
      <c r="Z65" s="86">
        <v>75.876288659793815</v>
      </c>
    </row>
    <row r="66" spans="1:26" x14ac:dyDescent="0.25">
      <c r="A66" s="30" t="s">
        <v>72</v>
      </c>
      <c r="B66" s="86">
        <v>646</v>
      </c>
      <c r="C66" s="90">
        <v>673</v>
      </c>
      <c r="D66" s="90">
        <v>705</v>
      </c>
      <c r="E66" s="90">
        <v>795.37125500876982</v>
      </c>
      <c r="F66" s="90">
        <v>901.50098158940193</v>
      </c>
      <c r="G66" s="90">
        <v>697.7651040145671</v>
      </c>
      <c r="H66" s="90">
        <v>720.45583439671054</v>
      </c>
      <c r="I66" s="90">
        <v>752</v>
      </c>
      <c r="J66" s="90">
        <v>844.31845027167492</v>
      </c>
      <c r="K66" s="90">
        <v>992.82580078982005</v>
      </c>
      <c r="L66" s="90">
        <v>524.4310302634799</v>
      </c>
      <c r="M66" s="90">
        <v>555.49183943537719</v>
      </c>
      <c r="N66" s="90">
        <v>584</v>
      </c>
      <c r="O66" s="90">
        <v>666.75288396875487</v>
      </c>
      <c r="P66" s="90">
        <v>683.6900214536131</v>
      </c>
      <c r="Q66" s="85" t="s">
        <v>211</v>
      </c>
      <c r="R66" s="86">
        <v>108.26635399133839</v>
      </c>
      <c r="S66" s="86">
        <v>114.61894674614513</v>
      </c>
      <c r="T66" s="86">
        <v>87.262806417460709</v>
      </c>
      <c r="U66" s="86">
        <v>101.10439787008983</v>
      </c>
      <c r="V66" s="86">
        <v>106.44702480880433</v>
      </c>
      <c r="W66" s="86">
        <v>83.326867871828696</v>
      </c>
      <c r="X66" s="86">
        <v>89.881513743376942</v>
      </c>
      <c r="Y66" s="86">
        <v>92.791638123439327</v>
      </c>
      <c r="Z66" s="86">
        <v>79.802540945966626</v>
      </c>
    </row>
    <row r="67" spans="1:26" x14ac:dyDescent="0.25">
      <c r="A67" s="56" t="s">
        <v>73</v>
      </c>
      <c r="B67" s="86">
        <v>743</v>
      </c>
      <c r="C67" s="90">
        <v>778</v>
      </c>
      <c r="D67" s="90">
        <v>825</v>
      </c>
      <c r="E67" s="90">
        <v>882.37118307855997</v>
      </c>
      <c r="F67" s="90">
        <v>893.36138382421689</v>
      </c>
      <c r="G67" s="90">
        <v>771.20368289675866</v>
      </c>
      <c r="H67" s="90">
        <v>803.4698789124111</v>
      </c>
      <c r="I67" s="90">
        <v>849</v>
      </c>
      <c r="J67" s="90">
        <v>916.75882812885231</v>
      </c>
      <c r="K67" s="90">
        <v>933.17501817788013</v>
      </c>
      <c r="L67" s="90">
        <v>663.15770943721714</v>
      </c>
      <c r="M67" s="90">
        <v>702.19867249962283</v>
      </c>
      <c r="N67" s="90">
        <v>750</v>
      </c>
      <c r="O67" s="90">
        <v>774.05254282417684</v>
      </c>
      <c r="P67" s="90">
        <v>770.35036566129725</v>
      </c>
      <c r="Q67" s="85" t="s">
        <v>207</v>
      </c>
      <c r="R67" s="86">
        <v>98.479253187393297</v>
      </c>
      <c r="S67" s="86">
        <v>102.58407796639219</v>
      </c>
      <c r="T67" s="86">
        <v>84.16849995926016</v>
      </c>
      <c r="U67" s="86">
        <v>96.46668161353459</v>
      </c>
      <c r="V67" s="86">
        <v>99.595832308827141</v>
      </c>
      <c r="W67" s="86">
        <v>84.792890927332664</v>
      </c>
      <c r="X67" s="86">
        <v>98.420901146056835</v>
      </c>
      <c r="Y67" s="86">
        <v>101.74901980288298</v>
      </c>
      <c r="Z67" s="86">
        <v>85.964694567679089</v>
      </c>
    </row>
    <row r="68" spans="1:26" x14ac:dyDescent="0.25">
      <c r="A68" s="30" t="s">
        <v>74</v>
      </c>
      <c r="B68" s="86">
        <v>659</v>
      </c>
      <c r="C68" s="90">
        <v>689</v>
      </c>
      <c r="D68" s="90">
        <v>737</v>
      </c>
      <c r="E68" s="90">
        <v>767.88645221000263</v>
      </c>
      <c r="F68" s="90">
        <v>779.65385265681914</v>
      </c>
      <c r="G68" s="90">
        <v>658.49062760004574</v>
      </c>
      <c r="H68" s="90">
        <v>697.94783194977038</v>
      </c>
      <c r="I68" s="90">
        <v>733</v>
      </c>
      <c r="J68" s="90">
        <v>758.10765938606846</v>
      </c>
      <c r="K68" s="90">
        <v>778.2645521189288</v>
      </c>
      <c r="L68" s="90">
        <v>660.17091483896456</v>
      </c>
      <c r="M68" s="90">
        <v>660.10954863854226</v>
      </c>
      <c r="N68" s="90">
        <v>748</v>
      </c>
      <c r="O68" s="90">
        <v>803.35932010573163</v>
      </c>
      <c r="P68" s="90">
        <v>784.86186635524246</v>
      </c>
      <c r="Q68" s="85" t="s">
        <v>213</v>
      </c>
      <c r="R68" s="86">
        <v>93.067005828582936</v>
      </c>
      <c r="S68" s="86">
        <v>101.69297124218927</v>
      </c>
      <c r="T68" s="86">
        <v>64.853458382180534</v>
      </c>
      <c r="U68" s="86">
        <v>90.831536426210675</v>
      </c>
      <c r="V68" s="86">
        <v>98.333150831599568</v>
      </c>
      <c r="W68" s="86">
        <v>65.152019991670144</v>
      </c>
      <c r="X68" s="86">
        <v>90.309225506914942</v>
      </c>
      <c r="Y68" s="86">
        <v>97.361804330693886</v>
      </c>
      <c r="Z68" s="86">
        <v>64.09374128150283</v>
      </c>
    </row>
    <row r="69" spans="1:26" x14ac:dyDescent="0.25">
      <c r="A69" s="30" t="s">
        <v>75</v>
      </c>
      <c r="B69" s="86">
        <v>622</v>
      </c>
      <c r="C69" s="90">
        <v>647</v>
      </c>
      <c r="D69" s="90">
        <v>681</v>
      </c>
      <c r="E69" s="90">
        <v>728.04746494066887</v>
      </c>
      <c r="F69" s="90">
        <v>744.59249005018171</v>
      </c>
      <c r="G69" s="90">
        <v>656.06786397544079</v>
      </c>
      <c r="H69" s="90">
        <v>677.51577548987052</v>
      </c>
      <c r="I69" s="90">
        <v>702</v>
      </c>
      <c r="J69" s="90">
        <v>731.69222754062059</v>
      </c>
      <c r="K69" s="90">
        <v>750.91326583863895</v>
      </c>
      <c r="L69" s="90">
        <v>496.04984978301991</v>
      </c>
      <c r="M69" s="90">
        <v>523.34439120285049</v>
      </c>
      <c r="N69" s="90">
        <v>587</v>
      </c>
      <c r="O69" s="90">
        <v>710.47260166431147</v>
      </c>
      <c r="P69" s="90">
        <v>713.96054628224579</v>
      </c>
      <c r="Q69" s="85" t="s">
        <v>214</v>
      </c>
      <c r="R69" s="86">
        <v>110.44263641113682</v>
      </c>
      <c r="S69" s="86">
        <v>117.56924715909091</v>
      </c>
      <c r="T69" s="86">
        <v>72.80825128926395</v>
      </c>
      <c r="U69" s="86">
        <v>107.05845310416358</v>
      </c>
      <c r="V69" s="86">
        <v>113.5062970050287</v>
      </c>
      <c r="W69" s="86">
        <v>75.038674033149178</v>
      </c>
      <c r="X69" s="86">
        <v>104.21217755054613</v>
      </c>
      <c r="Y69" s="86">
        <v>110.41073041907012</v>
      </c>
      <c r="Z69" s="86">
        <v>72.617782500885582</v>
      </c>
    </row>
    <row r="70" spans="1:26" x14ac:dyDescent="0.25">
      <c r="A70" s="30" t="s">
        <v>76</v>
      </c>
      <c r="B70" s="84">
        <v>728</v>
      </c>
      <c r="C70" s="89">
        <v>758</v>
      </c>
      <c r="D70" s="89">
        <v>791</v>
      </c>
      <c r="E70" s="89">
        <v>835.45891020601744</v>
      </c>
      <c r="F70" s="89">
        <v>855.63583383315756</v>
      </c>
      <c r="G70" s="89">
        <v>733.96955559244475</v>
      </c>
      <c r="H70" s="89">
        <v>759.45584960480164</v>
      </c>
      <c r="I70" s="89">
        <v>792</v>
      </c>
      <c r="J70" s="89">
        <v>831.70312918241711</v>
      </c>
      <c r="K70" s="89">
        <v>857.92772328916237</v>
      </c>
      <c r="L70" s="89">
        <v>701.82225338047419</v>
      </c>
      <c r="M70" s="89">
        <v>748.78887535743604</v>
      </c>
      <c r="N70" s="89">
        <v>789</v>
      </c>
      <c r="O70" s="89">
        <v>853.70324561236589</v>
      </c>
      <c r="P70" s="89">
        <v>844.63664592134546</v>
      </c>
      <c r="Q70" s="83" t="s">
        <v>215</v>
      </c>
      <c r="R70" s="84">
        <v>101.76261120682625</v>
      </c>
      <c r="S70" s="84">
        <v>104.64632084425421</v>
      </c>
      <c r="T70" s="84">
        <v>88.283596888748519</v>
      </c>
      <c r="U70" s="84">
        <v>99.235054266821166</v>
      </c>
      <c r="V70" s="84">
        <v>102.23387820975753</v>
      </c>
      <c r="W70" s="84">
        <v>85.04316685736363</v>
      </c>
      <c r="X70" s="84">
        <v>97.593145911248683</v>
      </c>
      <c r="Y70" s="84">
        <v>100.33079411626669</v>
      </c>
      <c r="Z70" s="84">
        <v>84.247937013837387</v>
      </c>
    </row>
    <row r="71" spans="1:26" x14ac:dyDescent="0.25">
      <c r="A71" s="30" t="s">
        <v>77</v>
      </c>
      <c r="B71" s="86">
        <v>707</v>
      </c>
      <c r="C71" s="90">
        <v>746</v>
      </c>
      <c r="D71" s="90">
        <v>772</v>
      </c>
      <c r="E71" s="90">
        <v>801.35268213827828</v>
      </c>
      <c r="F71" s="90">
        <v>845.30010417501398</v>
      </c>
      <c r="G71" s="90">
        <v>737.37639134381118</v>
      </c>
      <c r="H71" s="90">
        <v>781.58272668746599</v>
      </c>
      <c r="I71" s="90">
        <v>818</v>
      </c>
      <c r="J71" s="90">
        <v>839.91942160163364</v>
      </c>
      <c r="K71" s="90">
        <v>891.1996691382825</v>
      </c>
      <c r="L71" s="90">
        <v>654.41823438220138</v>
      </c>
      <c r="M71" s="90">
        <v>679.6519045015491</v>
      </c>
      <c r="N71" s="90">
        <v>684</v>
      </c>
      <c r="O71" s="90">
        <v>721.85882486775495</v>
      </c>
      <c r="P71" s="90">
        <v>748.58387799564275</v>
      </c>
      <c r="Q71" s="85" t="s">
        <v>216</v>
      </c>
      <c r="R71" s="86">
        <v>92.944853762000449</v>
      </c>
      <c r="S71" s="86">
        <v>99.824028155495114</v>
      </c>
      <c r="T71" s="86">
        <v>77.059475434059848</v>
      </c>
      <c r="U71" s="86">
        <v>91.757095158597664</v>
      </c>
      <c r="V71" s="86">
        <v>98.051713375168376</v>
      </c>
      <c r="W71" s="86">
        <v>76.660625640217475</v>
      </c>
      <c r="X71" s="86">
        <v>89.048205906052999</v>
      </c>
      <c r="Y71" s="86">
        <v>95.024529302572262</v>
      </c>
      <c r="Z71" s="86">
        <v>74.056211541659735</v>
      </c>
    </row>
    <row r="72" spans="1:26" x14ac:dyDescent="0.25">
      <c r="A72" s="56" t="s">
        <v>78</v>
      </c>
      <c r="B72" s="86">
        <v>742</v>
      </c>
      <c r="C72" s="90">
        <v>769</v>
      </c>
      <c r="D72" s="90">
        <v>801</v>
      </c>
      <c r="E72" s="90">
        <v>854.95359240921459</v>
      </c>
      <c r="F72" s="90">
        <v>876.24245711573667</v>
      </c>
      <c r="G72" s="90">
        <v>739.42324973449877</v>
      </c>
      <c r="H72" s="90">
        <v>763.3067372018005</v>
      </c>
      <c r="I72" s="90">
        <v>787</v>
      </c>
      <c r="J72" s="90">
        <v>846.18467545933538</v>
      </c>
      <c r="K72" s="90">
        <v>875.5865507873599</v>
      </c>
      <c r="L72" s="90">
        <v>755.66907315601975</v>
      </c>
      <c r="M72" s="90">
        <v>805.61826936524744</v>
      </c>
      <c r="N72" s="90">
        <v>890</v>
      </c>
      <c r="O72" s="90">
        <v>911.6068034967692</v>
      </c>
      <c r="P72" s="90">
        <v>880.4372351894101</v>
      </c>
      <c r="Q72" s="85" t="s">
        <v>217</v>
      </c>
      <c r="R72" s="86">
        <v>96.468326097733183</v>
      </c>
      <c r="S72" s="86">
        <v>99.157196044108375</v>
      </c>
      <c r="T72" s="86">
        <v>81.776472301791529</v>
      </c>
      <c r="U72" s="86">
        <v>94.140649731295923</v>
      </c>
      <c r="V72" s="86">
        <v>96.507282650258972</v>
      </c>
      <c r="W72" s="86">
        <v>79.947882736156359</v>
      </c>
      <c r="X72" s="86">
        <v>93.267021054342024</v>
      </c>
      <c r="Y72" s="86">
        <v>94.965436343774059</v>
      </c>
      <c r="Z72" s="86">
        <v>82.464832849251096</v>
      </c>
    </row>
    <row r="73" spans="1:26" x14ac:dyDescent="0.25">
      <c r="A73" s="30" t="s">
        <v>79</v>
      </c>
      <c r="B73" s="86">
        <v>609</v>
      </c>
      <c r="C73" s="90">
        <v>635</v>
      </c>
      <c r="D73" s="90">
        <v>675</v>
      </c>
      <c r="E73" s="90">
        <v>737.26620261281369</v>
      </c>
      <c r="F73" s="90">
        <v>749.66298626267815</v>
      </c>
      <c r="G73" s="90">
        <v>589.7333403460791</v>
      </c>
      <c r="H73" s="90">
        <v>614.54823248707589</v>
      </c>
      <c r="I73" s="90">
        <v>672</v>
      </c>
      <c r="J73" s="90">
        <v>714.02067895541973</v>
      </c>
      <c r="K73" s="90">
        <v>721.06661882281708</v>
      </c>
      <c r="L73" s="90">
        <v>649.5778438564887</v>
      </c>
      <c r="M73" s="90">
        <v>678.60920756105418</v>
      </c>
      <c r="N73" s="90">
        <v>682</v>
      </c>
      <c r="O73" s="90">
        <v>794.75689599656539</v>
      </c>
      <c r="P73" s="90">
        <v>821.61094653688815</v>
      </c>
      <c r="Q73" s="85" t="s">
        <v>221</v>
      </c>
      <c r="R73" s="86">
        <v>124.49949399392793</v>
      </c>
      <c r="S73" s="86">
        <v>129.27874690745205</v>
      </c>
      <c r="T73" s="86">
        <v>113.45039892163649</v>
      </c>
      <c r="U73" s="86">
        <v>120.25547254036948</v>
      </c>
      <c r="V73" s="86">
        <v>127.66060900747584</v>
      </c>
      <c r="W73" s="86">
        <v>103.80161382896114</v>
      </c>
      <c r="X73" s="86">
        <v>116.66238520326247</v>
      </c>
      <c r="Y73" s="86">
        <v>124.39350584722568</v>
      </c>
      <c r="Z73" s="86">
        <v>99.591374218803651</v>
      </c>
    </row>
    <row r="74" spans="1:26" x14ac:dyDescent="0.25">
      <c r="A74" s="30" t="s">
        <v>80</v>
      </c>
      <c r="B74" s="86">
        <v>760</v>
      </c>
      <c r="C74" s="90">
        <v>793</v>
      </c>
      <c r="D74" s="90">
        <v>833</v>
      </c>
      <c r="E74" s="90">
        <v>866.9192109877755</v>
      </c>
      <c r="F74" s="90">
        <v>889.10876085803545</v>
      </c>
      <c r="G74" s="90">
        <v>766.37567967498182</v>
      </c>
      <c r="H74" s="90">
        <v>795.16364945343867</v>
      </c>
      <c r="I74" s="90">
        <v>833</v>
      </c>
      <c r="J74" s="90">
        <v>862.80208014683387</v>
      </c>
      <c r="K74" s="90">
        <v>891.15132276282668</v>
      </c>
      <c r="L74" s="90">
        <v>729.83656404408964</v>
      </c>
      <c r="M74" s="90">
        <v>783.85416666666663</v>
      </c>
      <c r="N74" s="90">
        <v>833</v>
      </c>
      <c r="O74" s="90">
        <v>886.03968366718755</v>
      </c>
      <c r="P74" s="90">
        <v>879.80793030048017</v>
      </c>
      <c r="Q74" s="85" t="s">
        <v>222</v>
      </c>
      <c r="R74" s="86">
        <v>104.20800837921615</v>
      </c>
      <c r="S74" s="86">
        <v>109.42887062993394</v>
      </c>
      <c r="T74" s="86">
        <v>80.428230730927481</v>
      </c>
      <c r="U74" s="86">
        <v>101.18363811450223</v>
      </c>
      <c r="V74" s="86">
        <v>106.33221060095728</v>
      </c>
      <c r="W74" s="86">
        <v>77.90010956414848</v>
      </c>
      <c r="X74" s="86">
        <v>98.411966394642391</v>
      </c>
      <c r="Y74" s="86">
        <v>102.91803398680054</v>
      </c>
      <c r="Z74" s="86">
        <v>77.628987790468685</v>
      </c>
    </row>
    <row r="75" spans="1:26" ht="21.75" customHeight="1" x14ac:dyDescent="0.25">
      <c r="A75" s="30" t="s">
        <v>81</v>
      </c>
      <c r="B75" s="86">
        <v>750</v>
      </c>
      <c r="C75" s="90">
        <v>776</v>
      </c>
      <c r="D75" s="90">
        <v>804</v>
      </c>
      <c r="E75" s="90">
        <v>825.35917544571942</v>
      </c>
      <c r="F75" s="90">
        <v>817.02279149453761</v>
      </c>
      <c r="G75" s="90">
        <v>752.74424267018355</v>
      </c>
      <c r="H75" s="90">
        <v>770.44703377962026</v>
      </c>
      <c r="I75" s="90">
        <v>799</v>
      </c>
      <c r="J75" s="90">
        <v>815.65089415065268</v>
      </c>
      <c r="K75" s="90">
        <v>810.46377922575698</v>
      </c>
      <c r="L75" s="90">
        <v>718.56585608764215</v>
      </c>
      <c r="M75" s="90">
        <v>850.39016952193026</v>
      </c>
      <c r="N75" s="90">
        <v>878</v>
      </c>
      <c r="O75" s="90">
        <v>952.87958115183244</v>
      </c>
      <c r="P75" s="90">
        <v>902.59402021043854</v>
      </c>
      <c r="Q75" s="85" t="s">
        <v>219</v>
      </c>
      <c r="R75" s="86">
        <v>95.806609505806108</v>
      </c>
      <c r="S75" s="86">
        <v>96.893301610541727</v>
      </c>
      <c r="T75" s="86">
        <v>82.921006944444443</v>
      </c>
      <c r="U75" s="86">
        <v>94.604437617046244</v>
      </c>
      <c r="V75" s="86">
        <v>95.787950267364607</v>
      </c>
      <c r="W75" s="86">
        <v>81.29754860524092</v>
      </c>
      <c r="X75" s="86">
        <v>94.944625998547565</v>
      </c>
      <c r="Y75" s="86">
        <v>96.450106408134317</v>
      </c>
      <c r="Z75" s="86">
        <v>77.308402585410889</v>
      </c>
    </row>
    <row r="76" spans="1:26" x14ac:dyDescent="0.25">
      <c r="A76" s="30" t="s">
        <v>82</v>
      </c>
      <c r="B76" s="86">
        <v>741</v>
      </c>
      <c r="C76" s="90">
        <v>782</v>
      </c>
      <c r="D76" s="90">
        <v>814</v>
      </c>
      <c r="E76" s="90">
        <v>884.83110530088982</v>
      </c>
      <c r="F76" s="90">
        <v>984.05560098119383</v>
      </c>
      <c r="G76" s="90">
        <v>774.76901208244487</v>
      </c>
      <c r="H76" s="90">
        <v>818.10850439882699</v>
      </c>
      <c r="I76" s="90">
        <v>852</v>
      </c>
      <c r="J76" s="90">
        <v>898.70878131591132</v>
      </c>
      <c r="K76" s="90">
        <v>1052.6043882574606</v>
      </c>
      <c r="L76" s="90">
        <v>608.14249363867691</v>
      </c>
      <c r="M76" s="90">
        <v>636.84364916397772</v>
      </c>
      <c r="N76" s="90">
        <v>662</v>
      </c>
      <c r="O76" s="90">
        <v>821.7126813289658</v>
      </c>
      <c r="P76" s="90">
        <v>724.06639004149372</v>
      </c>
      <c r="Q76" s="85" t="s">
        <v>220</v>
      </c>
      <c r="R76" s="86">
        <v>99.89781676801914</v>
      </c>
      <c r="S76" s="86">
        <v>99.847870182555781</v>
      </c>
      <c r="T76" s="86">
        <v>100.15151515151516</v>
      </c>
      <c r="U76" s="86">
        <v>94.905156801067577</v>
      </c>
      <c r="V76" s="86">
        <v>95.483686319404697</v>
      </c>
      <c r="W76" s="86">
        <v>92.027334851936217</v>
      </c>
      <c r="X76" s="86">
        <v>93.330726557345002</v>
      </c>
      <c r="Y76" s="86">
        <v>94.003522244998123</v>
      </c>
      <c r="Z76" s="86">
        <v>89.621139764406237</v>
      </c>
    </row>
    <row r="77" spans="1:26" x14ac:dyDescent="0.25">
      <c r="A77" s="30" t="s">
        <v>83</v>
      </c>
      <c r="B77" s="84">
        <v>632</v>
      </c>
      <c r="C77" s="89">
        <v>658</v>
      </c>
      <c r="D77" s="89">
        <v>691</v>
      </c>
      <c r="E77" s="89">
        <v>744.6052355934919</v>
      </c>
      <c r="F77" s="89">
        <v>767.22941913183092</v>
      </c>
      <c r="G77" s="89">
        <v>667.18499596926927</v>
      </c>
      <c r="H77" s="89">
        <v>689.23151966742375</v>
      </c>
      <c r="I77" s="89">
        <v>718</v>
      </c>
      <c r="J77" s="89">
        <v>769.15957771065985</v>
      </c>
      <c r="K77" s="89">
        <v>794.77890692627864</v>
      </c>
      <c r="L77" s="89">
        <v>539.91693114673797</v>
      </c>
      <c r="M77" s="89">
        <v>575.24887919708522</v>
      </c>
      <c r="N77" s="89">
        <v>617</v>
      </c>
      <c r="O77" s="89">
        <v>674.28099803187104</v>
      </c>
      <c r="P77" s="89">
        <v>689.18569379453049</v>
      </c>
      <c r="Q77" s="83" t="s">
        <v>223</v>
      </c>
      <c r="R77" s="84">
        <v>101.80344244745552</v>
      </c>
      <c r="S77" s="84">
        <v>106.43353218965292</v>
      </c>
      <c r="T77" s="84">
        <v>86.8993345603851</v>
      </c>
      <c r="U77" s="84">
        <v>98.486485055170803</v>
      </c>
      <c r="V77" s="84">
        <v>103.08564676383915</v>
      </c>
      <c r="W77" s="84">
        <v>83.460915579157486</v>
      </c>
      <c r="X77" s="84">
        <v>96.903272531208302</v>
      </c>
      <c r="Y77" s="84">
        <v>100.94726555214883</v>
      </c>
      <c r="Z77" s="84">
        <v>83.691991245984894</v>
      </c>
    </row>
    <row r="78" spans="1:26" x14ac:dyDescent="0.25">
      <c r="A78" s="30" t="s">
        <v>84</v>
      </c>
      <c r="B78" s="86">
        <v>436</v>
      </c>
      <c r="C78" s="90">
        <v>449</v>
      </c>
      <c r="D78" s="90">
        <v>495</v>
      </c>
      <c r="E78" s="90">
        <v>525.94912918180682</v>
      </c>
      <c r="F78" s="90">
        <v>544.9546399067458</v>
      </c>
      <c r="G78" s="90">
        <v>446.12132533674168</v>
      </c>
      <c r="H78" s="90">
        <v>453.65780381553247</v>
      </c>
      <c r="I78" s="90">
        <v>488</v>
      </c>
      <c r="J78" s="90">
        <v>494.46971510653583</v>
      </c>
      <c r="K78" s="90">
        <v>514.7065744270318</v>
      </c>
      <c r="L78" s="90">
        <v>426.62998850385941</v>
      </c>
      <c r="M78" s="90">
        <v>444.23285003246048</v>
      </c>
      <c r="N78" s="90">
        <v>501</v>
      </c>
      <c r="O78" s="90">
        <v>560.51524710830699</v>
      </c>
      <c r="P78" s="90">
        <v>580.24488003074725</v>
      </c>
      <c r="Q78" s="85" t="s">
        <v>225</v>
      </c>
      <c r="R78" s="86">
        <v>125.61508618572901</v>
      </c>
      <c r="S78" s="86">
        <v>142.57183615243531</v>
      </c>
      <c r="T78" s="86">
        <v>109.83979524125509</v>
      </c>
      <c r="U78" s="86">
        <v>122.38898418143701</v>
      </c>
      <c r="V78" s="86">
        <v>137.09693037668248</v>
      </c>
      <c r="W78" s="86">
        <v>108.14182534471438</v>
      </c>
      <c r="X78" s="86">
        <v>119.95814926761219</v>
      </c>
      <c r="Y78" s="86">
        <v>133.02550973758801</v>
      </c>
      <c r="Z78" s="86">
        <v>106.43451930355791</v>
      </c>
    </row>
    <row r="79" spans="1:26" x14ac:dyDescent="0.25">
      <c r="A79" s="30" t="s">
        <v>85</v>
      </c>
      <c r="B79" s="86">
        <v>606</v>
      </c>
      <c r="C79" s="90">
        <v>639</v>
      </c>
      <c r="D79" s="90">
        <v>692</v>
      </c>
      <c r="E79" s="90">
        <v>763.01808038302306</v>
      </c>
      <c r="F79" s="90">
        <v>790.58799405341676</v>
      </c>
      <c r="G79" s="90">
        <v>661.20806438760064</v>
      </c>
      <c r="H79" s="90">
        <v>685.6758295801626</v>
      </c>
      <c r="I79" s="90">
        <v>750</v>
      </c>
      <c r="J79" s="90">
        <v>834.62989705128803</v>
      </c>
      <c r="K79" s="90">
        <v>877.34690296543249</v>
      </c>
      <c r="L79" s="90">
        <v>533.43285519569031</v>
      </c>
      <c r="M79" s="90">
        <v>575.05367948467688</v>
      </c>
      <c r="N79" s="90">
        <v>613</v>
      </c>
      <c r="O79" s="90">
        <v>661.8056127067731</v>
      </c>
      <c r="P79" s="90">
        <v>668.63978295720801</v>
      </c>
      <c r="Q79" s="85" t="s">
        <v>227</v>
      </c>
      <c r="R79" s="86">
        <v>96.485093685068051</v>
      </c>
      <c r="S79" s="86">
        <v>102.73738861584681</v>
      </c>
      <c r="T79" s="86">
        <v>85.94641101278269</v>
      </c>
      <c r="U79" s="86">
        <v>91.615717401408702</v>
      </c>
      <c r="V79" s="86">
        <v>97.093542445721937</v>
      </c>
      <c r="W79" s="86">
        <v>81.851870274572221</v>
      </c>
      <c r="X79" s="86">
        <v>89.614094892268923</v>
      </c>
      <c r="Y79" s="86">
        <v>93.96</v>
      </c>
      <c r="Z79" s="86">
        <v>81.598777467460607</v>
      </c>
    </row>
    <row r="80" spans="1:26" x14ac:dyDescent="0.25">
      <c r="A80" s="30" t="s">
        <v>86</v>
      </c>
      <c r="B80" s="86">
        <v>650</v>
      </c>
      <c r="C80" s="90">
        <v>670</v>
      </c>
      <c r="D80" s="90">
        <v>703</v>
      </c>
      <c r="E80" s="90">
        <v>775.16663000965832</v>
      </c>
      <c r="F80" s="90">
        <v>783.0677916316381</v>
      </c>
      <c r="G80" s="90">
        <v>678.0644176461609</v>
      </c>
      <c r="H80" s="90">
        <v>695.23101101224256</v>
      </c>
      <c r="I80" s="90">
        <v>726</v>
      </c>
      <c r="J80" s="90">
        <v>799.52066960266677</v>
      </c>
      <c r="K80" s="90">
        <v>804.91981235703861</v>
      </c>
      <c r="L80" s="90">
        <v>556.1186220522859</v>
      </c>
      <c r="M80" s="90">
        <v>584.38359854534258</v>
      </c>
      <c r="N80" s="90">
        <v>621</v>
      </c>
      <c r="O80" s="90">
        <v>685.69832402234636</v>
      </c>
      <c r="P80" s="90">
        <v>703.85984635563045</v>
      </c>
      <c r="Q80" s="85" t="s">
        <v>228</v>
      </c>
      <c r="R80" s="86">
        <v>96.902420428259433</v>
      </c>
      <c r="S80" s="86">
        <v>99.413955878102826</v>
      </c>
      <c r="T80" s="86">
        <v>86.543937487583605</v>
      </c>
      <c r="U80" s="86">
        <v>93.106468545487076</v>
      </c>
      <c r="V80" s="86">
        <v>95.710525114502659</v>
      </c>
      <c r="W80" s="86">
        <v>81.952093856933359</v>
      </c>
      <c r="X80" s="86">
        <v>93.631607199446393</v>
      </c>
      <c r="Y80" s="86">
        <v>96.909393036902657</v>
      </c>
      <c r="Z80" s="86">
        <v>80.044589378410748</v>
      </c>
    </row>
    <row r="81" spans="1:26" x14ac:dyDescent="0.25">
      <c r="A81" s="30" t="s">
        <v>87</v>
      </c>
      <c r="B81" s="86">
        <v>669</v>
      </c>
      <c r="C81" s="90">
        <v>689</v>
      </c>
      <c r="D81" s="90">
        <v>704</v>
      </c>
      <c r="E81" s="90">
        <v>743.48071656169748</v>
      </c>
      <c r="F81" s="90">
        <v>795.62389920065038</v>
      </c>
      <c r="G81" s="90">
        <v>731.13285989689518</v>
      </c>
      <c r="H81" s="90">
        <v>754.47665231493625</v>
      </c>
      <c r="I81" s="90">
        <v>765</v>
      </c>
      <c r="J81" s="90">
        <v>803.5254589199161</v>
      </c>
      <c r="K81" s="90">
        <v>861.39715491169773</v>
      </c>
      <c r="L81" s="90">
        <v>474.20043464046</v>
      </c>
      <c r="M81" s="90">
        <v>487.52520659523151</v>
      </c>
      <c r="N81" s="90">
        <v>516</v>
      </c>
      <c r="O81" s="90">
        <v>553.72303872669636</v>
      </c>
      <c r="P81" s="90">
        <v>591.87119757570156</v>
      </c>
      <c r="Q81" s="85" t="s">
        <v>229</v>
      </c>
      <c r="R81" s="86">
        <v>103.373820134924</v>
      </c>
      <c r="S81" s="86">
        <v>105.74749984634701</v>
      </c>
      <c r="T81" s="86">
        <v>92.56</v>
      </c>
      <c r="U81" s="86">
        <v>100.53392770117249</v>
      </c>
      <c r="V81" s="86">
        <v>102.7437081525582</v>
      </c>
      <c r="W81" s="86">
        <v>90.399935946194802</v>
      </c>
      <c r="X81" s="86">
        <v>95.471831985241948</v>
      </c>
      <c r="Y81" s="86">
        <v>97.310019591865043</v>
      </c>
      <c r="Z81" s="86">
        <v>87.184397717501753</v>
      </c>
    </row>
    <row r="82" spans="1:26" x14ac:dyDescent="0.25">
      <c r="A82" s="30" t="s">
        <v>125</v>
      </c>
      <c r="B82" s="86">
        <v>699</v>
      </c>
      <c r="C82" s="90">
        <v>736</v>
      </c>
      <c r="D82" s="90">
        <v>767</v>
      </c>
      <c r="E82" s="90">
        <v>807.46672137676342</v>
      </c>
      <c r="F82" s="90">
        <v>775.56218284830652</v>
      </c>
      <c r="G82" s="90">
        <v>717.06006744013257</v>
      </c>
      <c r="H82" s="90">
        <v>750.38038019978228</v>
      </c>
      <c r="I82" s="90">
        <v>775</v>
      </c>
      <c r="J82" s="90">
        <v>810.87442708045717</v>
      </c>
      <c r="K82" s="90">
        <v>775.7941814507742</v>
      </c>
      <c r="L82" s="90">
        <v>590.39347749025171</v>
      </c>
      <c r="M82" s="90">
        <v>644.46594427244588</v>
      </c>
      <c r="N82" s="90">
        <v>710</v>
      </c>
      <c r="O82" s="90">
        <v>783.78896882494007</v>
      </c>
      <c r="P82" s="90">
        <v>773.9445739445739</v>
      </c>
      <c r="Q82" s="85" t="s">
        <v>230</v>
      </c>
      <c r="R82" s="86">
        <v>98.12265058134453</v>
      </c>
      <c r="S82" s="86">
        <v>100.24684404095292</v>
      </c>
      <c r="T82" s="86">
        <v>82.622098646034814</v>
      </c>
      <c r="U82" s="86">
        <v>95.277061614916121</v>
      </c>
      <c r="V82" s="86">
        <v>97.510066142858363</v>
      </c>
      <c r="W82" s="86">
        <v>79.225309019703829</v>
      </c>
      <c r="X82" s="86">
        <v>99.592848884942114</v>
      </c>
      <c r="Y82" s="86">
        <v>101.65669140531482</v>
      </c>
      <c r="Z82" s="86">
        <v>85.168328759788508</v>
      </c>
    </row>
    <row r="83" spans="1:26" x14ac:dyDescent="0.25">
      <c r="A83" s="30" t="s">
        <v>89</v>
      </c>
      <c r="B83" s="86">
        <v>572</v>
      </c>
      <c r="C83" s="90">
        <v>589</v>
      </c>
      <c r="D83" s="90">
        <v>616</v>
      </c>
      <c r="E83" s="90">
        <v>667.745494667157</v>
      </c>
      <c r="F83" s="90">
        <v>706.32018264274132</v>
      </c>
      <c r="G83" s="90">
        <v>589.5358449117324</v>
      </c>
      <c r="H83" s="90">
        <v>602.51619189545477</v>
      </c>
      <c r="I83" s="90">
        <v>625</v>
      </c>
      <c r="J83" s="90">
        <v>682.34047505298099</v>
      </c>
      <c r="K83" s="90">
        <v>729.52791031459719</v>
      </c>
      <c r="L83" s="90">
        <v>510.05869257235383</v>
      </c>
      <c r="M83" s="90">
        <v>539.78847712055961</v>
      </c>
      <c r="N83" s="90">
        <v>578</v>
      </c>
      <c r="O83" s="90">
        <v>609.13942792493674</v>
      </c>
      <c r="P83" s="90">
        <v>614.10809699958907</v>
      </c>
      <c r="Q83" s="85" t="s">
        <v>231</v>
      </c>
      <c r="R83" s="86">
        <v>111.83752447264777</v>
      </c>
      <c r="S83" s="86">
        <v>119.57342749778122</v>
      </c>
      <c r="T83" s="86">
        <v>79.522776572668107</v>
      </c>
      <c r="U83" s="86">
        <v>108.1457002276566</v>
      </c>
      <c r="V83" s="86">
        <v>114.76082331714586</v>
      </c>
      <c r="W83" s="86">
        <v>78.390600395687812</v>
      </c>
      <c r="X83" s="86">
        <v>102.50831840286665</v>
      </c>
      <c r="Y83" s="86">
        <v>107.36447504852046</v>
      </c>
      <c r="Z83" s="86">
        <v>79.586714632309878</v>
      </c>
    </row>
    <row r="84" spans="1:26" x14ac:dyDescent="0.25">
      <c r="A84" s="30" t="s">
        <v>90</v>
      </c>
      <c r="B84" s="86">
        <v>579</v>
      </c>
      <c r="C84" s="90">
        <v>607</v>
      </c>
      <c r="D84" s="90">
        <v>645</v>
      </c>
      <c r="E84" s="90">
        <v>711.41988183452293</v>
      </c>
      <c r="F84" s="90">
        <v>767.28992263605517</v>
      </c>
      <c r="G84" s="90">
        <v>585.49580486423338</v>
      </c>
      <c r="H84" s="90">
        <v>599.00298002281011</v>
      </c>
      <c r="I84" s="90">
        <v>636</v>
      </c>
      <c r="J84" s="90">
        <v>695.73746543538368</v>
      </c>
      <c r="K84" s="90">
        <v>755.73761033866037</v>
      </c>
      <c r="L84" s="90">
        <v>562.25290306555439</v>
      </c>
      <c r="M84" s="90">
        <v>625.57325200497007</v>
      </c>
      <c r="N84" s="90">
        <v>667</v>
      </c>
      <c r="O84" s="90">
        <v>753.15155217415452</v>
      </c>
      <c r="P84" s="90">
        <v>797.60210723909302</v>
      </c>
      <c r="Q84" s="85" t="s">
        <v>232</v>
      </c>
      <c r="R84" s="86">
        <v>108.14042834107117</v>
      </c>
      <c r="S84" s="86">
        <v>120.46662999633297</v>
      </c>
      <c r="T84" s="86">
        <v>78.211834539046563</v>
      </c>
      <c r="U84" s="86">
        <v>102.94243070362474</v>
      </c>
      <c r="V84" s="86">
        <v>115.1973723678685</v>
      </c>
      <c r="W84" s="86">
        <v>72.817431057366164</v>
      </c>
      <c r="X84" s="86">
        <v>99.553571428571431</v>
      </c>
      <c r="Y84" s="86">
        <v>110.30291926224503</v>
      </c>
      <c r="Z84" s="86">
        <v>72.828727604008506</v>
      </c>
    </row>
    <row r="85" spans="1:26" x14ac:dyDescent="0.25">
      <c r="A85" s="30" t="s">
        <v>91</v>
      </c>
      <c r="B85" s="86">
        <v>689</v>
      </c>
      <c r="C85" s="90">
        <v>714</v>
      </c>
      <c r="D85" s="90">
        <v>748</v>
      </c>
      <c r="E85" s="90">
        <v>805.30658114738378</v>
      </c>
      <c r="F85" s="90">
        <v>813.57008848773137</v>
      </c>
      <c r="G85" s="90">
        <v>716.02543559296305</v>
      </c>
      <c r="H85" s="90">
        <v>742.52474387914572</v>
      </c>
      <c r="I85" s="90">
        <v>768</v>
      </c>
      <c r="J85" s="90">
        <v>821.61547658715381</v>
      </c>
      <c r="K85" s="90">
        <v>826.7748478701825</v>
      </c>
      <c r="L85" s="90">
        <v>625.06904442515588</v>
      </c>
      <c r="M85" s="90">
        <v>645.53325946899758</v>
      </c>
      <c r="N85" s="90">
        <v>700</v>
      </c>
      <c r="O85" s="90">
        <v>767.39417688066703</v>
      </c>
      <c r="P85" s="90">
        <v>783.91983891072971</v>
      </c>
      <c r="Q85" s="85" t="s">
        <v>233</v>
      </c>
      <c r="R85" s="86">
        <v>96.372104213927273</v>
      </c>
      <c r="S85" s="86">
        <v>97.282764554057934</v>
      </c>
      <c r="T85" s="86">
        <v>94.04062652961332</v>
      </c>
      <c r="U85" s="86">
        <v>94.50987066031314</v>
      </c>
      <c r="V85" s="86">
        <v>95.507896369101573</v>
      </c>
      <c r="W85" s="86">
        <v>92.025887661797881</v>
      </c>
      <c r="X85" s="86">
        <v>93.735587311386709</v>
      </c>
      <c r="Y85" s="86">
        <v>94.261660038221166</v>
      </c>
      <c r="Z85" s="86">
        <v>92.489755978227635</v>
      </c>
    </row>
    <row r="86" spans="1:26" x14ac:dyDescent="0.25">
      <c r="A86" s="30" t="s">
        <v>92</v>
      </c>
      <c r="B86" s="86">
        <v>590</v>
      </c>
      <c r="C86" s="90">
        <v>650</v>
      </c>
      <c r="D86" s="90">
        <v>677</v>
      </c>
      <c r="E86" s="90">
        <v>734.68076694999002</v>
      </c>
      <c r="F86" s="90">
        <v>799.11276630702662</v>
      </c>
      <c r="G86" s="90">
        <v>599.31353529323985</v>
      </c>
      <c r="H86" s="90">
        <v>693.91546679052487</v>
      </c>
      <c r="I86" s="90">
        <v>735</v>
      </c>
      <c r="J86" s="90">
        <v>760.39330688287043</v>
      </c>
      <c r="K86" s="90">
        <v>871.9050542254962</v>
      </c>
      <c r="L86" s="90">
        <v>586.00136239782023</v>
      </c>
      <c r="M86" s="90">
        <v>632.81061519903506</v>
      </c>
      <c r="N86" s="90">
        <v>654</v>
      </c>
      <c r="O86" s="90">
        <v>724.35764249601777</v>
      </c>
      <c r="P86" s="90">
        <v>772.50972180676035</v>
      </c>
      <c r="Q86" s="85" t="s">
        <v>224</v>
      </c>
      <c r="R86" s="86">
        <v>100.75080199303802</v>
      </c>
      <c r="S86" s="86">
        <v>99.845201238390089</v>
      </c>
      <c r="T86" s="86">
        <v>101.15509922006122</v>
      </c>
      <c r="U86" s="86">
        <v>95.076343579740367</v>
      </c>
      <c r="V86" s="86">
        <v>100</v>
      </c>
      <c r="W86" s="86">
        <v>93.001242948656653</v>
      </c>
      <c r="X86" s="86">
        <v>95.901583167706121</v>
      </c>
      <c r="Y86" s="86">
        <v>100</v>
      </c>
      <c r="Z86" s="86">
        <v>94.211035818005811</v>
      </c>
    </row>
    <row r="87" spans="1:26" x14ac:dyDescent="0.25">
      <c r="A87" s="30" t="s">
        <v>93</v>
      </c>
      <c r="B87" s="86">
        <v>759</v>
      </c>
      <c r="C87" s="90">
        <v>819</v>
      </c>
      <c r="D87" s="90">
        <v>875</v>
      </c>
      <c r="E87" s="90">
        <v>878.49179826015961</v>
      </c>
      <c r="F87" s="90">
        <v>880.25464019984418</v>
      </c>
      <c r="G87" s="90">
        <v>805.51367650226143</v>
      </c>
      <c r="H87" s="90">
        <v>864.14561330294373</v>
      </c>
      <c r="I87" s="90">
        <v>907</v>
      </c>
      <c r="J87" s="90">
        <v>868.95830327514068</v>
      </c>
      <c r="K87" s="90">
        <v>911.57984035784523</v>
      </c>
      <c r="L87" s="90">
        <v>659.23312475036607</v>
      </c>
      <c r="M87" s="90">
        <v>718.72965347609056</v>
      </c>
      <c r="N87" s="90">
        <v>801</v>
      </c>
      <c r="O87" s="90">
        <v>901.52505446623104</v>
      </c>
      <c r="P87" s="90">
        <v>808.33923512747879</v>
      </c>
      <c r="Q87" s="85" t="s">
        <v>226</v>
      </c>
      <c r="R87" s="86">
        <v>90.167176958300587</v>
      </c>
      <c r="S87" s="86">
        <v>95.256769374416436</v>
      </c>
      <c r="T87" s="86">
        <v>76.717331227793125</v>
      </c>
      <c r="U87" s="86">
        <v>93.6694157277268</v>
      </c>
      <c r="V87" s="86">
        <v>101.62301274334814</v>
      </c>
      <c r="W87" s="86">
        <v>75.14741420976317</v>
      </c>
      <c r="X87" s="86">
        <v>92.536083732568429</v>
      </c>
      <c r="Y87" s="86">
        <v>97.258883248730967</v>
      </c>
      <c r="Z87" s="86">
        <v>80.308838024312777</v>
      </c>
    </row>
    <row r="88" spans="1:26" ht="29.25" x14ac:dyDescent="0.25">
      <c r="A88" s="30" t="s">
        <v>94</v>
      </c>
      <c r="B88" s="84">
        <v>646</v>
      </c>
      <c r="C88" s="89">
        <v>674</v>
      </c>
      <c r="D88" s="89">
        <v>713</v>
      </c>
      <c r="E88" s="89">
        <v>758.56115013629687</v>
      </c>
      <c r="F88" s="89">
        <v>815.00425031765053</v>
      </c>
      <c r="G88" s="89">
        <v>663.0111604701882</v>
      </c>
      <c r="H88" s="89">
        <v>689.57211944813389</v>
      </c>
      <c r="I88" s="89">
        <v>728</v>
      </c>
      <c r="J88" s="89">
        <v>768.23129514993252</v>
      </c>
      <c r="K88" s="89">
        <v>821.11705364608338</v>
      </c>
      <c r="L88" s="89">
        <v>607.04620119736217</v>
      </c>
      <c r="M88" s="89">
        <v>636.40513031174407</v>
      </c>
      <c r="N88" s="89">
        <v>676</v>
      </c>
      <c r="O88" s="89">
        <v>733.75155518951408</v>
      </c>
      <c r="P88" s="89">
        <v>798.76730601168299</v>
      </c>
      <c r="Q88" s="83" t="s">
        <v>234</v>
      </c>
      <c r="R88" s="84">
        <v>98.208977440383165</v>
      </c>
      <c r="S88" s="84">
        <v>103.00015362232404</v>
      </c>
      <c r="T88" s="84">
        <v>85.469079142337662</v>
      </c>
      <c r="U88" s="84">
        <v>95.76006910700788</v>
      </c>
      <c r="V88" s="84">
        <v>100.01333605981668</v>
      </c>
      <c r="W88" s="84">
        <v>84.335172227131252</v>
      </c>
      <c r="X88" s="84">
        <v>93.192823688179729</v>
      </c>
      <c r="Y88" s="84">
        <v>96.58150814930859</v>
      </c>
      <c r="Z88" s="84">
        <v>83.93988252907981</v>
      </c>
    </row>
    <row r="89" spans="1:26" x14ac:dyDescent="0.25">
      <c r="A89" s="56" t="s">
        <v>95</v>
      </c>
      <c r="B89" s="86">
        <v>548</v>
      </c>
      <c r="C89" s="90">
        <v>562</v>
      </c>
      <c r="D89" s="90">
        <v>627</v>
      </c>
      <c r="E89" s="90">
        <v>667.25564305690443</v>
      </c>
      <c r="F89" s="90">
        <v>724.20478024640965</v>
      </c>
      <c r="G89" s="90">
        <v>577.70576094434591</v>
      </c>
      <c r="H89" s="90">
        <v>588.47630771492084</v>
      </c>
      <c r="I89" s="90">
        <v>681</v>
      </c>
      <c r="J89" s="90">
        <v>717.68264588633588</v>
      </c>
      <c r="K89" s="90">
        <v>789.34071486631956</v>
      </c>
      <c r="L89" s="90">
        <v>509.65591141802588</v>
      </c>
      <c r="M89" s="90">
        <v>526.68852130827554</v>
      </c>
      <c r="N89" s="90">
        <v>552</v>
      </c>
      <c r="O89" s="90">
        <v>596.42656162070909</v>
      </c>
      <c r="P89" s="90">
        <v>634.04992854319335</v>
      </c>
      <c r="Q89" s="85" t="s">
        <v>235</v>
      </c>
      <c r="R89" s="86">
        <v>104.11326113971241</v>
      </c>
      <c r="S89" s="86">
        <v>109.52260458839406</v>
      </c>
      <c r="T89" s="86">
        <v>94.846353915807725</v>
      </c>
      <c r="U89" s="86">
        <v>102.88304719148414</v>
      </c>
      <c r="V89" s="86">
        <v>107.76810137888684</v>
      </c>
      <c r="W89" s="86">
        <v>94.626598103505216</v>
      </c>
      <c r="X89" s="86">
        <v>101.16938466415414</v>
      </c>
      <c r="Y89" s="86">
        <v>104.58947954355692</v>
      </c>
      <c r="Z89" s="86">
        <v>95.276232495683871</v>
      </c>
    </row>
    <row r="90" spans="1:26" ht="17.25" customHeight="1" x14ac:dyDescent="0.25">
      <c r="A90" s="30" t="s">
        <v>96</v>
      </c>
      <c r="B90" s="86">
        <v>686</v>
      </c>
      <c r="C90" s="90">
        <v>725</v>
      </c>
      <c r="D90" s="90">
        <v>748</v>
      </c>
      <c r="E90" s="90">
        <v>837.5530410183876</v>
      </c>
      <c r="F90" s="90">
        <v>813.21408388412499</v>
      </c>
      <c r="G90" s="90">
        <v>642.30518253940988</v>
      </c>
      <c r="H90" s="90">
        <v>679.69965138106738</v>
      </c>
      <c r="I90" s="90">
        <v>696</v>
      </c>
      <c r="J90" s="90">
        <v>784.66423834874377</v>
      </c>
      <c r="K90" s="90">
        <v>742.44160080778261</v>
      </c>
      <c r="L90" s="90">
        <v>754.59125629774098</v>
      </c>
      <c r="M90" s="90">
        <v>795.30532307605608</v>
      </c>
      <c r="N90" s="90">
        <v>832</v>
      </c>
      <c r="O90" s="90">
        <v>927.998722248842</v>
      </c>
      <c r="P90" s="90">
        <v>935.1148867855112</v>
      </c>
      <c r="Q90" s="85" t="s">
        <v>236</v>
      </c>
      <c r="R90" s="86">
        <v>100.6978790545256</v>
      </c>
      <c r="S90" s="86">
        <v>104.1828793774319</v>
      </c>
      <c r="T90" s="86">
        <v>95.94303752062558</v>
      </c>
      <c r="U90" s="86">
        <v>96.597145993413832</v>
      </c>
      <c r="V90" s="86">
        <v>98.871616635322681</v>
      </c>
      <c r="W90" s="86">
        <v>93.308319851295991</v>
      </c>
      <c r="X90" s="86">
        <v>95.217089162159709</v>
      </c>
      <c r="Y90" s="86">
        <v>97.758598143062642</v>
      </c>
      <c r="Z90" s="86">
        <v>91.741478593654989</v>
      </c>
    </row>
    <row r="91" spans="1:26" x14ac:dyDescent="0.25">
      <c r="A91" s="30" t="s">
        <v>97</v>
      </c>
      <c r="B91" s="86">
        <v>646</v>
      </c>
      <c r="C91" s="90">
        <v>686</v>
      </c>
      <c r="D91" s="90">
        <v>720</v>
      </c>
      <c r="E91" s="90">
        <v>755.185349522004</v>
      </c>
      <c r="F91" s="90">
        <v>827.82783682049717</v>
      </c>
      <c r="G91" s="90">
        <v>657.95463025147376</v>
      </c>
      <c r="H91" s="90">
        <v>701.03378694999378</v>
      </c>
      <c r="I91" s="90">
        <v>737</v>
      </c>
      <c r="J91" s="90">
        <v>775.45140622399731</v>
      </c>
      <c r="K91" s="90">
        <v>829.07286863755542</v>
      </c>
      <c r="L91" s="90">
        <v>607.74710596616205</v>
      </c>
      <c r="M91" s="90">
        <v>635.25741029641176</v>
      </c>
      <c r="N91" s="90">
        <v>666</v>
      </c>
      <c r="O91" s="90">
        <v>685.12459098917702</v>
      </c>
      <c r="P91" s="90">
        <v>823.0010952902519</v>
      </c>
      <c r="Q91" s="85" t="s">
        <v>239</v>
      </c>
      <c r="R91" s="86">
        <v>94.628587237574351</v>
      </c>
      <c r="S91" s="86">
        <v>97.547827496757463</v>
      </c>
      <c r="T91" s="86">
        <v>83.805039322747078</v>
      </c>
      <c r="U91" s="86">
        <v>94.149066863228967</v>
      </c>
      <c r="V91" s="86">
        <v>96.716518006840587</v>
      </c>
      <c r="W91" s="86">
        <v>84.103075469717638</v>
      </c>
      <c r="X91" s="86">
        <v>91.787125059686588</v>
      </c>
      <c r="Y91" s="86">
        <v>93.942450554094023</v>
      </c>
      <c r="Z91" s="86">
        <v>83.369709874900181</v>
      </c>
    </row>
    <row r="92" spans="1:26" x14ac:dyDescent="0.25">
      <c r="A92" s="30" t="s">
        <v>98</v>
      </c>
      <c r="B92" s="86">
        <v>654</v>
      </c>
      <c r="C92" s="90">
        <v>674</v>
      </c>
      <c r="D92" s="90">
        <v>708</v>
      </c>
      <c r="E92" s="90">
        <v>739.66415023317086</v>
      </c>
      <c r="F92" s="90">
        <v>802.93378995433795</v>
      </c>
      <c r="G92" s="90">
        <v>649.26181847842554</v>
      </c>
      <c r="H92" s="90">
        <v>664.74029765380169</v>
      </c>
      <c r="I92" s="90">
        <v>700</v>
      </c>
      <c r="J92" s="90">
        <v>742.20221356518141</v>
      </c>
      <c r="K92" s="90">
        <v>788.41047819779374</v>
      </c>
      <c r="L92" s="90">
        <v>674.81299075407708</v>
      </c>
      <c r="M92" s="90">
        <v>714.54572285896984</v>
      </c>
      <c r="N92" s="90">
        <v>743</v>
      </c>
      <c r="O92" s="90">
        <v>728.80326782954296</v>
      </c>
      <c r="P92" s="90">
        <v>875.94605752029724</v>
      </c>
      <c r="Q92" s="85" t="s">
        <v>240</v>
      </c>
      <c r="R92" s="86">
        <v>102.8216306203355</v>
      </c>
      <c r="S92" s="86">
        <v>108.84603828275509</v>
      </c>
      <c r="T92" s="86">
        <v>78.988952594042786</v>
      </c>
      <c r="U92" s="86">
        <v>99.949109414758269</v>
      </c>
      <c r="V92" s="86">
        <v>105.05761509984879</v>
      </c>
      <c r="W92" s="86">
        <v>77.68688934333106</v>
      </c>
      <c r="X92" s="86">
        <v>95.205937131239608</v>
      </c>
      <c r="Y92" s="86">
        <v>99.24660625629275</v>
      </c>
      <c r="Z92" s="86">
        <v>76.922472704422276</v>
      </c>
    </row>
    <row r="93" spans="1:26" x14ac:dyDescent="0.25">
      <c r="A93" s="30" t="s">
        <v>99</v>
      </c>
      <c r="B93" s="86">
        <v>650</v>
      </c>
      <c r="C93" s="90">
        <v>687</v>
      </c>
      <c r="D93" s="90">
        <v>726</v>
      </c>
      <c r="E93" s="90">
        <v>761.68404789494014</v>
      </c>
      <c r="F93" s="90">
        <v>790.93203921491886</v>
      </c>
      <c r="G93" s="90">
        <v>742.05414242438815</v>
      </c>
      <c r="H93" s="90">
        <v>785.59032082114345</v>
      </c>
      <c r="I93" s="90">
        <v>804</v>
      </c>
      <c r="J93" s="90">
        <v>823.97232938672335</v>
      </c>
      <c r="K93" s="90">
        <v>841.72093941188075</v>
      </c>
      <c r="L93" s="90">
        <v>474.68095735501157</v>
      </c>
      <c r="M93" s="90">
        <v>493.03431872239213</v>
      </c>
      <c r="N93" s="90">
        <v>565</v>
      </c>
      <c r="O93" s="90">
        <v>622.19971401334601</v>
      </c>
      <c r="P93" s="90">
        <v>675.70679288729696</v>
      </c>
      <c r="Q93" s="85" t="s">
        <v>241</v>
      </c>
      <c r="R93" s="86">
        <v>90.746846330275233</v>
      </c>
      <c r="S93" s="86">
        <v>97.050166368057333</v>
      </c>
      <c r="T93" s="86">
        <v>72.160377358490564</v>
      </c>
      <c r="U93" s="86">
        <v>89.505457355355929</v>
      </c>
      <c r="V93" s="86">
        <v>95.143530627401589</v>
      </c>
      <c r="W93" s="86">
        <v>72.785598008235183</v>
      </c>
      <c r="X93" s="86">
        <v>86.345530567307449</v>
      </c>
      <c r="Y93" s="86">
        <v>92.316194942220733</v>
      </c>
      <c r="Z93" s="86">
        <v>69.471790988262029</v>
      </c>
    </row>
    <row r="94" spans="1:26" x14ac:dyDescent="0.25">
      <c r="A94" s="30" t="s">
        <v>100</v>
      </c>
      <c r="B94" s="86">
        <v>821</v>
      </c>
      <c r="C94" s="90">
        <v>859</v>
      </c>
      <c r="D94" s="90">
        <v>892</v>
      </c>
      <c r="E94" s="90">
        <v>933.36077570435418</v>
      </c>
      <c r="F94" s="90">
        <v>966.50576297901682</v>
      </c>
      <c r="G94" s="90">
        <v>758.91509188401278</v>
      </c>
      <c r="H94" s="90">
        <v>800.0750187546887</v>
      </c>
      <c r="I94" s="90">
        <v>830</v>
      </c>
      <c r="J94" s="90">
        <v>876.73877249758698</v>
      </c>
      <c r="K94" s="90">
        <v>908.24108241082411</v>
      </c>
      <c r="L94" s="90">
        <v>1061.6229408175716</v>
      </c>
      <c r="M94" s="90">
        <v>1091.6334661354581</v>
      </c>
      <c r="N94" s="90">
        <v>1140</v>
      </c>
      <c r="O94" s="90">
        <v>1167.9604798870853</v>
      </c>
      <c r="P94" s="90">
        <v>1200.8906481939634</v>
      </c>
      <c r="Q94" s="85" t="s">
        <v>238</v>
      </c>
      <c r="R94" s="86">
        <v>89.922749331484596</v>
      </c>
      <c r="S94" s="86">
        <v>96.579945438818285</v>
      </c>
      <c r="T94" s="86">
        <v>70.551790900290413</v>
      </c>
      <c r="U94" s="86">
        <v>87.680697799774592</v>
      </c>
      <c r="V94" s="86">
        <v>93.368734619867894</v>
      </c>
      <c r="W94" s="86">
        <v>69.98992950654582</v>
      </c>
      <c r="X94" s="86">
        <v>87.661808174498006</v>
      </c>
      <c r="Y94" s="86">
        <v>93.648429035752983</v>
      </c>
      <c r="Z94" s="86">
        <v>69.447878038730948</v>
      </c>
    </row>
    <row r="95" spans="1:26" x14ac:dyDescent="0.25">
      <c r="A95" s="30" t="s">
        <v>101</v>
      </c>
      <c r="B95" s="86">
        <v>877</v>
      </c>
      <c r="C95" s="90">
        <v>938</v>
      </c>
      <c r="D95" s="90">
        <v>993</v>
      </c>
      <c r="E95" s="90">
        <v>1026.6308604677185</v>
      </c>
      <c r="F95" s="90">
        <v>1112.9147767963714</v>
      </c>
      <c r="G95" s="90">
        <v>870.68878833584722</v>
      </c>
      <c r="H95" s="90">
        <v>929.97286579002287</v>
      </c>
      <c r="I95" s="90">
        <v>983</v>
      </c>
      <c r="J95" s="90">
        <v>1015.2777777777777</v>
      </c>
      <c r="K95" s="90">
        <v>1100.2713369511594</v>
      </c>
      <c r="L95" s="90">
        <v>1031.9148936170213</v>
      </c>
      <c r="M95" s="90">
        <v>1162.3188405797102</v>
      </c>
      <c r="N95" s="90">
        <v>1312</v>
      </c>
      <c r="O95" s="90">
        <v>1356.9023569023568</v>
      </c>
      <c r="P95" s="90">
        <v>1492.5925925925926</v>
      </c>
      <c r="Q95" s="85" t="s">
        <v>242</v>
      </c>
      <c r="R95" s="86">
        <v>87.181974989219498</v>
      </c>
      <c r="S95" s="86">
        <v>89.245134435819551</v>
      </c>
      <c r="T95" s="86">
        <v>39.793281653746767</v>
      </c>
      <c r="U95" s="86">
        <v>82.16893732970027</v>
      </c>
      <c r="V95" s="86">
        <v>84.325125398996803</v>
      </c>
      <c r="W95" s="86">
        <v>35.235732009925556</v>
      </c>
      <c r="X95" s="86">
        <v>77.402402402402402</v>
      </c>
      <c r="Y95" s="86">
        <v>79.296043044501744</v>
      </c>
      <c r="Z95" s="86">
        <v>35.483870967741936</v>
      </c>
    </row>
    <row r="96" spans="1:26" x14ac:dyDescent="0.25">
      <c r="A96" s="30" t="s">
        <v>102</v>
      </c>
      <c r="B96" s="86">
        <v>756</v>
      </c>
      <c r="C96" s="90">
        <v>748</v>
      </c>
      <c r="D96" s="90">
        <v>763</v>
      </c>
      <c r="E96" s="90">
        <v>840.76721976204453</v>
      </c>
      <c r="F96" s="90">
        <v>982.09575821516114</v>
      </c>
      <c r="G96" s="90">
        <v>775.80601051384122</v>
      </c>
      <c r="H96" s="90">
        <v>755.9093394907942</v>
      </c>
      <c r="I96" s="90">
        <v>763</v>
      </c>
      <c r="J96" s="90">
        <v>829.04912489432979</v>
      </c>
      <c r="K96" s="90">
        <v>959.72935813011077</v>
      </c>
      <c r="L96" s="90">
        <v>663.36056009334891</v>
      </c>
      <c r="M96" s="90">
        <v>708.55738208634205</v>
      </c>
      <c r="N96" s="90">
        <v>765</v>
      </c>
      <c r="O96" s="90">
        <v>908.23868757887146</v>
      </c>
      <c r="P96" s="90">
        <v>1116.8010459795162</v>
      </c>
      <c r="Q96" s="85" t="s">
        <v>243</v>
      </c>
      <c r="R96" s="86">
        <v>101.11858335304653</v>
      </c>
      <c r="S96" s="86">
        <v>103.51094919732576</v>
      </c>
      <c r="T96" s="86">
        <v>88.161318300086734</v>
      </c>
      <c r="U96" s="86">
        <v>94.00006345781641</v>
      </c>
      <c r="V96" s="86">
        <v>96.540654858567166</v>
      </c>
      <c r="W96" s="86">
        <v>80.647082175466451</v>
      </c>
      <c r="X96" s="86">
        <v>89.586097946287524</v>
      </c>
      <c r="Y96" s="86">
        <v>91.766258246936857</v>
      </c>
      <c r="Z96" s="86">
        <v>78.302439024390239</v>
      </c>
    </row>
    <row r="97" spans="1:26" x14ac:dyDescent="0.25">
      <c r="A97" s="30" t="s">
        <v>126</v>
      </c>
      <c r="B97" s="86">
        <v>775</v>
      </c>
      <c r="C97" s="90">
        <v>774</v>
      </c>
      <c r="D97" s="90">
        <v>809</v>
      </c>
      <c r="E97" s="90">
        <v>811.72307413120404</v>
      </c>
      <c r="F97" s="90">
        <v>846.57004830917867</v>
      </c>
      <c r="G97" s="90">
        <v>803.88550408092885</v>
      </c>
      <c r="H97" s="90">
        <v>817.97565051324898</v>
      </c>
      <c r="I97" s="90">
        <v>854</v>
      </c>
      <c r="J97" s="90">
        <v>814.35963777490292</v>
      </c>
      <c r="K97" s="90">
        <v>840.14406427483038</v>
      </c>
      <c r="L97" s="90">
        <v>712.01370198189386</v>
      </c>
      <c r="M97" s="90">
        <v>679.65926690758909</v>
      </c>
      <c r="N97" s="90">
        <v>710</v>
      </c>
      <c r="O97" s="90">
        <v>805.53023397143727</v>
      </c>
      <c r="P97" s="90">
        <v>861.38613861386136</v>
      </c>
      <c r="Q97" s="85" t="s">
        <v>244</v>
      </c>
      <c r="R97" s="86">
        <v>92.941051963170707</v>
      </c>
      <c r="S97" s="86">
        <v>100.043630017452</v>
      </c>
      <c r="T97" s="86">
        <v>73.96035755926934</v>
      </c>
      <c r="U97" s="86">
        <v>90.006706908115362</v>
      </c>
      <c r="V97" s="86">
        <v>96.489277204130261</v>
      </c>
      <c r="W97" s="86">
        <v>74.613353451527729</v>
      </c>
      <c r="X97" s="86">
        <v>87.970782926272534</v>
      </c>
      <c r="Y97" s="86">
        <v>95.5482275350371</v>
      </c>
      <c r="Z97" s="86">
        <v>70.930663700407862</v>
      </c>
    </row>
    <row r="98" spans="1:26" x14ac:dyDescent="0.25">
      <c r="A98" s="30" t="s">
        <v>103</v>
      </c>
      <c r="B98" s="86">
        <v>1002</v>
      </c>
      <c r="C98" s="90">
        <v>1031</v>
      </c>
      <c r="D98" s="90">
        <v>1094</v>
      </c>
      <c r="E98" s="90">
        <v>1144.2773387713485</v>
      </c>
      <c r="F98" s="90">
        <v>1233.1437855402112</v>
      </c>
      <c r="G98" s="90">
        <v>929.44671370219089</v>
      </c>
      <c r="H98" s="90">
        <v>935.6508875739645</v>
      </c>
      <c r="I98" s="90">
        <v>1045</v>
      </c>
      <c r="J98" s="90">
        <v>1067.3575129533679</v>
      </c>
      <c r="K98" s="90">
        <v>1164.2614601018674</v>
      </c>
      <c r="L98" s="90">
        <v>1121.7552533992582</v>
      </c>
      <c r="M98" s="90">
        <v>1196.7637540453075</v>
      </c>
      <c r="N98" s="90">
        <v>1176</v>
      </c>
      <c r="O98" s="90">
        <v>1280.7637906647808</v>
      </c>
      <c r="P98" s="90">
        <v>1354.5250560957368</v>
      </c>
      <c r="Q98" s="85" t="s">
        <v>245</v>
      </c>
      <c r="R98" s="86">
        <v>81.068395172105497</v>
      </c>
      <c r="S98" s="86">
        <v>88.509200150206539</v>
      </c>
      <c r="T98" s="86">
        <v>70.127001656543342</v>
      </c>
      <c r="U98" s="86">
        <v>77.032746714190239</v>
      </c>
      <c r="V98" s="86">
        <v>85.063480209111276</v>
      </c>
      <c r="W98" s="86">
        <v>65.157371617890675</v>
      </c>
      <c r="X98" s="86">
        <v>73.671497584541058</v>
      </c>
      <c r="Y98" s="86">
        <v>82.39154210718192</v>
      </c>
      <c r="Z98" s="86">
        <v>60.463832136940916</v>
      </c>
    </row>
    <row r="99" spans="1:26" x14ac:dyDescent="0.25">
      <c r="A99" s="56" t="s">
        <v>104</v>
      </c>
      <c r="B99" s="86">
        <v>548</v>
      </c>
      <c r="C99" s="90">
        <v>575</v>
      </c>
      <c r="D99" s="90">
        <v>626</v>
      </c>
      <c r="E99" s="90">
        <v>659.1994212683868</v>
      </c>
      <c r="F99" s="90">
        <v>749.38249208054822</v>
      </c>
      <c r="G99" s="90">
        <v>580.45093720786519</v>
      </c>
      <c r="H99" s="90">
        <v>603.44628576139826</v>
      </c>
      <c r="I99" s="90">
        <v>654</v>
      </c>
      <c r="J99" s="90">
        <v>657.29565914965679</v>
      </c>
      <c r="K99" s="90">
        <v>779.90538872891807</v>
      </c>
      <c r="L99" s="90">
        <v>487.86422349053771</v>
      </c>
      <c r="M99" s="90">
        <v>519.47273816656684</v>
      </c>
      <c r="N99" s="90">
        <v>569</v>
      </c>
      <c r="O99" s="90">
        <v>663.17750046563606</v>
      </c>
      <c r="P99" s="90">
        <v>684.96896566691271</v>
      </c>
      <c r="Q99" s="85" t="s">
        <v>237</v>
      </c>
      <c r="R99" s="86">
        <v>100.6722535981053</v>
      </c>
      <c r="S99" s="86">
        <v>109.47705554972173</v>
      </c>
      <c r="T99" s="86">
        <v>80.706036432908675</v>
      </c>
      <c r="U99" s="86">
        <v>98.108790284230167</v>
      </c>
      <c r="V99" s="86">
        <v>107.36079845949391</v>
      </c>
      <c r="W99" s="86">
        <v>78.94736842105263</v>
      </c>
      <c r="X99" s="86">
        <v>96.588454376163867</v>
      </c>
      <c r="Y99" s="86">
        <v>101.99108626282339</v>
      </c>
      <c r="Z99" s="86">
        <v>83.606869019707247</v>
      </c>
    </row>
  </sheetData>
  <mergeCells count="16">
    <mergeCell ref="R2:W2"/>
    <mergeCell ref="B2:P2"/>
    <mergeCell ref="R3:T3"/>
    <mergeCell ref="U3:W3"/>
    <mergeCell ref="X3:Z3"/>
    <mergeCell ref="Y4:Z4"/>
    <mergeCell ref="B3:P3"/>
    <mergeCell ref="B5:F5"/>
    <mergeCell ref="G5:K5"/>
    <mergeCell ref="L5:P5"/>
    <mergeCell ref="Q3:Q5"/>
    <mergeCell ref="R4:R5"/>
    <mergeCell ref="S4:T4"/>
    <mergeCell ref="U4:U5"/>
    <mergeCell ref="V4:W4"/>
    <mergeCell ref="X4:X5"/>
  </mergeCells>
  <printOptions gridLines="1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04"/>
  <sheetViews>
    <sheetView topLeftCell="B1" zoomScale="80" zoomScaleNormal="80" workbookViewId="0">
      <pane xSplit="1" ySplit="5" topLeftCell="C6" activePane="bottomRight" state="frozen"/>
      <selection activeCell="B1" sqref="B1"/>
      <selection pane="topRight" activeCell="D1" sqref="D1"/>
      <selection pane="bottomLeft" activeCell="B4" sqref="B4"/>
      <selection pane="bottomRight" activeCell="H2" sqref="H2"/>
    </sheetView>
  </sheetViews>
  <sheetFormatPr defaultRowHeight="12.75" x14ac:dyDescent="0.2"/>
  <cols>
    <col min="1" max="1" width="8.7109375" customWidth="1"/>
    <col min="2" max="2" width="32.140625" customWidth="1"/>
    <col min="3" max="3" width="12" customWidth="1"/>
    <col min="4" max="4" width="11.85546875" customWidth="1"/>
    <col min="5" max="5" width="12" customWidth="1"/>
    <col min="6" max="6" width="12.85546875" customWidth="1"/>
    <col min="7" max="7" width="12.7109375" customWidth="1"/>
    <col min="8" max="12" width="12" customWidth="1"/>
    <col min="13" max="13" width="10.85546875" customWidth="1"/>
    <col min="14" max="14" width="11.140625" customWidth="1"/>
    <col min="15" max="15" width="10.5703125" customWidth="1"/>
    <col min="16" max="17" width="13.28515625" customWidth="1"/>
    <col min="18" max="18" width="11.140625" customWidth="1"/>
    <col min="19" max="19" width="9.42578125" customWidth="1"/>
    <col min="20" max="20" width="10.140625" customWidth="1"/>
    <col min="21" max="21" width="12.42578125" customWidth="1"/>
    <col min="22" max="22" width="13.28515625" customWidth="1"/>
  </cols>
  <sheetData>
    <row r="2" spans="1:24" x14ac:dyDescent="0.2">
      <c r="R2" s="210"/>
    </row>
    <row r="3" spans="1:24" ht="12.75" customHeight="1" x14ac:dyDescent="0.2">
      <c r="A3" s="306"/>
      <c r="B3" s="306"/>
      <c r="C3" s="306"/>
      <c r="D3" s="306"/>
      <c r="E3" s="306"/>
      <c r="F3" s="306"/>
      <c r="G3" s="306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</row>
    <row r="4" spans="1:24" ht="86.25" customHeight="1" x14ac:dyDescent="0.2">
      <c r="B4" s="310" t="s">
        <v>7</v>
      </c>
      <c r="C4" s="263" t="s">
        <v>267</v>
      </c>
      <c r="D4" s="263"/>
      <c r="E4" s="263"/>
      <c r="F4" s="263"/>
      <c r="G4" s="264"/>
      <c r="H4" s="287" t="s">
        <v>266</v>
      </c>
      <c r="I4" s="287"/>
      <c r="J4" s="287"/>
      <c r="K4" s="287"/>
      <c r="L4" s="288"/>
      <c r="M4" s="299" t="s">
        <v>265</v>
      </c>
      <c r="N4" s="299"/>
      <c r="O4" s="299"/>
      <c r="P4" s="299"/>
      <c r="Q4" s="300"/>
      <c r="R4" s="305" t="s">
        <v>264</v>
      </c>
      <c r="S4" s="305"/>
      <c r="T4" s="305"/>
      <c r="U4" s="305"/>
      <c r="V4" s="308"/>
    </row>
    <row r="5" spans="1:24" s="196" customFormat="1" ht="26.25" customHeight="1" x14ac:dyDescent="0.2">
      <c r="A5" s="21"/>
      <c r="B5" s="310"/>
      <c r="C5" s="194" t="s">
        <v>134</v>
      </c>
      <c r="D5" s="119" t="s">
        <v>135</v>
      </c>
      <c r="E5" s="119" t="s">
        <v>136</v>
      </c>
      <c r="F5" s="119" t="s">
        <v>137</v>
      </c>
      <c r="G5" s="119" t="s">
        <v>143</v>
      </c>
      <c r="H5" s="193" t="s">
        <v>134</v>
      </c>
      <c r="I5" s="120" t="s">
        <v>135</v>
      </c>
      <c r="J5" s="120" t="s">
        <v>136</v>
      </c>
      <c r="K5" s="120" t="s">
        <v>137</v>
      </c>
      <c r="L5" s="120" t="s">
        <v>143</v>
      </c>
      <c r="M5" s="201" t="s">
        <v>134</v>
      </c>
      <c r="N5" s="202" t="s">
        <v>135</v>
      </c>
      <c r="O5" s="202" t="s">
        <v>136</v>
      </c>
      <c r="P5" s="202" t="s">
        <v>137</v>
      </c>
      <c r="Q5" s="202" t="s">
        <v>143</v>
      </c>
      <c r="R5" s="206" t="s">
        <v>134</v>
      </c>
      <c r="S5" s="207" t="s">
        <v>135</v>
      </c>
      <c r="T5" s="207" t="s">
        <v>136</v>
      </c>
      <c r="U5" s="207" t="s">
        <v>137</v>
      </c>
      <c r="V5" s="207" t="s">
        <v>143</v>
      </c>
    </row>
    <row r="6" spans="1:24" s="196" customFormat="1" ht="12.75" customHeight="1" x14ac:dyDescent="0.2">
      <c r="A6" s="197"/>
      <c r="B6" s="200">
        <v>1</v>
      </c>
      <c r="C6" s="198">
        <v>2</v>
      </c>
      <c r="D6" s="96">
        <v>3</v>
      </c>
      <c r="E6" s="96">
        <v>4</v>
      </c>
      <c r="F6" s="96">
        <v>5</v>
      </c>
      <c r="G6" s="96">
        <v>6</v>
      </c>
      <c r="H6" s="205">
        <v>7</v>
      </c>
      <c r="I6" s="121">
        <v>8</v>
      </c>
      <c r="J6" s="121">
        <v>9</v>
      </c>
      <c r="K6" s="121">
        <v>10</v>
      </c>
      <c r="L6" s="121">
        <v>11</v>
      </c>
      <c r="M6" s="203">
        <v>12</v>
      </c>
      <c r="N6" s="204">
        <v>13</v>
      </c>
      <c r="O6" s="204">
        <v>14</v>
      </c>
      <c r="P6" s="204">
        <v>15</v>
      </c>
      <c r="Q6" s="204">
        <v>16</v>
      </c>
      <c r="R6" s="208">
        <v>17</v>
      </c>
      <c r="S6" s="209">
        <v>18</v>
      </c>
      <c r="T6" s="209">
        <v>19</v>
      </c>
      <c r="U6" s="209">
        <v>20</v>
      </c>
      <c r="V6" s="209">
        <v>21</v>
      </c>
    </row>
    <row r="7" spans="1:24" ht="12.75" customHeight="1" x14ac:dyDescent="0.2">
      <c r="A7" s="309" t="s">
        <v>146</v>
      </c>
      <c r="B7" s="199" t="s">
        <v>12</v>
      </c>
      <c r="C7" s="122">
        <v>7606698</v>
      </c>
      <c r="D7" s="122">
        <v>7442925</v>
      </c>
      <c r="E7" s="122">
        <v>7340593</v>
      </c>
      <c r="F7" s="122">
        <v>7008149</v>
      </c>
      <c r="G7" s="70"/>
      <c r="H7" s="122">
        <v>16565591</v>
      </c>
      <c r="I7" s="122">
        <v>16893700</v>
      </c>
      <c r="J7" s="122">
        <v>17314160</v>
      </c>
      <c r="K7" s="122">
        <v>17745037</v>
      </c>
      <c r="L7" s="70"/>
      <c r="M7" s="122">
        <v>46274</v>
      </c>
      <c r="N7" s="122">
        <v>45955</v>
      </c>
      <c r="O7" s="122">
        <v>44877</v>
      </c>
      <c r="P7" s="122">
        <v>43342</v>
      </c>
      <c r="Q7" s="70"/>
      <c r="R7" s="122">
        <v>68841</v>
      </c>
      <c r="S7" s="122">
        <v>68691</v>
      </c>
      <c r="T7" s="122">
        <v>69697</v>
      </c>
      <c r="U7" s="122">
        <v>70069</v>
      </c>
      <c r="V7" s="70"/>
    </row>
    <row r="8" spans="1:24" ht="12.75" customHeight="1" x14ac:dyDescent="0.2">
      <c r="A8" s="309" t="s">
        <v>146</v>
      </c>
      <c r="B8" s="145" t="s">
        <v>13</v>
      </c>
      <c r="C8" s="107">
        <v>1800699</v>
      </c>
      <c r="D8" s="107">
        <v>1771305</v>
      </c>
      <c r="E8" s="107">
        <v>1761113</v>
      </c>
      <c r="F8" s="107">
        <v>1683293</v>
      </c>
      <c r="G8" s="69"/>
      <c r="H8" s="107">
        <v>3940192</v>
      </c>
      <c r="I8" s="107">
        <v>4028208</v>
      </c>
      <c r="J8" s="107">
        <v>4144555</v>
      </c>
      <c r="K8" s="107">
        <v>4278282</v>
      </c>
      <c r="L8" s="69"/>
      <c r="M8" s="107">
        <v>8538</v>
      </c>
      <c r="N8" s="107">
        <v>8537</v>
      </c>
      <c r="O8" s="107">
        <v>7980</v>
      </c>
      <c r="P8" s="107">
        <v>7187</v>
      </c>
      <c r="Q8" s="69"/>
      <c r="R8" s="107">
        <v>16457</v>
      </c>
      <c r="S8" s="107">
        <v>16508</v>
      </c>
      <c r="T8" s="107">
        <v>17294</v>
      </c>
      <c r="U8" s="107">
        <v>17690</v>
      </c>
      <c r="V8" s="69"/>
    </row>
    <row r="9" spans="1:24" ht="12.75" customHeight="1" x14ac:dyDescent="0.2">
      <c r="A9" s="309" t="s">
        <v>146</v>
      </c>
      <c r="B9" s="30" t="s">
        <v>14</v>
      </c>
      <c r="C9" s="108">
        <v>73560</v>
      </c>
      <c r="D9" s="108">
        <v>73044</v>
      </c>
      <c r="E9" s="108">
        <v>70769</v>
      </c>
      <c r="F9" s="108">
        <v>65341</v>
      </c>
      <c r="G9" s="69"/>
      <c r="H9" s="108">
        <v>162634</v>
      </c>
      <c r="I9" s="108">
        <v>164881</v>
      </c>
      <c r="J9" s="108">
        <v>167597</v>
      </c>
      <c r="K9" s="108">
        <v>170158</v>
      </c>
      <c r="L9" s="69"/>
      <c r="M9" s="108">
        <v>536</v>
      </c>
      <c r="N9" s="108">
        <v>503</v>
      </c>
      <c r="O9" s="108">
        <v>512</v>
      </c>
      <c r="P9" s="108">
        <v>481</v>
      </c>
      <c r="Q9" s="69"/>
      <c r="R9" s="108">
        <v>768</v>
      </c>
      <c r="S9" s="108">
        <v>761</v>
      </c>
      <c r="T9" s="108">
        <v>767</v>
      </c>
      <c r="U9" s="108">
        <v>742</v>
      </c>
      <c r="V9" s="69"/>
    </row>
    <row r="10" spans="1:24" ht="12.75" customHeight="1" x14ac:dyDescent="0.2">
      <c r="A10" s="309" t="s">
        <v>146</v>
      </c>
      <c r="B10" s="30" t="s">
        <v>15</v>
      </c>
      <c r="C10" s="108">
        <v>56092</v>
      </c>
      <c r="D10" s="108">
        <v>53722</v>
      </c>
      <c r="E10" s="108">
        <v>51565</v>
      </c>
      <c r="F10" s="108">
        <v>47873</v>
      </c>
      <c r="G10" s="69"/>
      <c r="H10" s="108">
        <v>128975</v>
      </c>
      <c r="I10" s="108">
        <v>128593</v>
      </c>
      <c r="J10" s="108">
        <v>130443</v>
      </c>
      <c r="K10" s="108">
        <v>131499</v>
      </c>
      <c r="L10" s="69"/>
      <c r="M10" s="108">
        <v>407</v>
      </c>
      <c r="N10" s="108">
        <v>405</v>
      </c>
      <c r="O10" s="108">
        <v>386</v>
      </c>
      <c r="P10" s="108">
        <v>377</v>
      </c>
      <c r="Q10" s="69"/>
      <c r="R10" s="108">
        <v>773</v>
      </c>
      <c r="S10" s="108">
        <v>769</v>
      </c>
      <c r="T10" s="108">
        <v>816</v>
      </c>
      <c r="U10" s="108">
        <v>775</v>
      </c>
      <c r="V10" s="69"/>
    </row>
    <row r="11" spans="1:24" ht="12.75" customHeight="1" x14ac:dyDescent="0.2">
      <c r="A11" s="309" t="s">
        <v>146</v>
      </c>
      <c r="B11" s="30" t="s">
        <v>16</v>
      </c>
      <c r="C11" s="108">
        <v>72685</v>
      </c>
      <c r="D11" s="108">
        <v>70145</v>
      </c>
      <c r="E11" s="108">
        <v>67986</v>
      </c>
      <c r="F11" s="108">
        <v>63381</v>
      </c>
      <c r="G11" s="69"/>
      <c r="H11" s="108">
        <v>145066</v>
      </c>
      <c r="I11" s="108">
        <v>146128</v>
      </c>
      <c r="J11" s="108">
        <v>147395</v>
      </c>
      <c r="K11" s="108">
        <v>150421</v>
      </c>
      <c r="L11" s="69"/>
      <c r="M11" s="108">
        <v>562</v>
      </c>
      <c r="N11" s="108">
        <v>560</v>
      </c>
      <c r="O11" s="108">
        <v>555</v>
      </c>
      <c r="P11" s="108">
        <v>550</v>
      </c>
      <c r="Q11" s="69"/>
      <c r="R11" s="108">
        <v>512</v>
      </c>
      <c r="S11" s="108">
        <v>501</v>
      </c>
      <c r="T11" s="108">
        <v>499</v>
      </c>
      <c r="U11" s="108">
        <v>498</v>
      </c>
      <c r="V11" s="69"/>
    </row>
    <row r="12" spans="1:24" ht="12.75" customHeight="1" x14ac:dyDescent="0.2">
      <c r="A12" s="309" t="s">
        <v>146</v>
      </c>
      <c r="B12" s="30" t="s">
        <v>17</v>
      </c>
      <c r="C12" s="108">
        <v>103974</v>
      </c>
      <c r="D12" s="108">
        <v>101615</v>
      </c>
      <c r="E12" s="108">
        <v>100261</v>
      </c>
      <c r="F12" s="108">
        <v>96759</v>
      </c>
      <c r="G12" s="69"/>
      <c r="H12" s="108">
        <v>232259</v>
      </c>
      <c r="I12" s="108">
        <v>236650</v>
      </c>
      <c r="J12" s="108">
        <v>243233</v>
      </c>
      <c r="K12" s="108">
        <v>251400</v>
      </c>
      <c r="L12" s="69"/>
      <c r="M12" s="108">
        <v>553</v>
      </c>
      <c r="N12" s="108">
        <v>551</v>
      </c>
      <c r="O12" s="108">
        <v>505</v>
      </c>
      <c r="P12" s="108">
        <v>482</v>
      </c>
      <c r="Q12" s="69"/>
      <c r="R12" s="108">
        <v>1066</v>
      </c>
      <c r="S12" s="108">
        <v>1063</v>
      </c>
      <c r="T12" s="108">
        <v>1064</v>
      </c>
      <c r="U12" s="108">
        <v>1052</v>
      </c>
      <c r="V12" s="69"/>
    </row>
    <row r="13" spans="1:24" ht="12.75" customHeight="1" x14ac:dyDescent="0.2">
      <c r="A13" s="309" t="s">
        <v>146</v>
      </c>
      <c r="B13" s="30" t="s">
        <v>18</v>
      </c>
      <c r="C13" s="108">
        <v>52587</v>
      </c>
      <c r="D13" s="108">
        <v>50404</v>
      </c>
      <c r="E13" s="108">
        <v>48583</v>
      </c>
      <c r="F13" s="108">
        <v>45579</v>
      </c>
      <c r="G13" s="69"/>
      <c r="H13" s="108">
        <v>100992</v>
      </c>
      <c r="I13" s="108">
        <v>101892</v>
      </c>
      <c r="J13" s="108">
        <v>103177</v>
      </c>
      <c r="K13" s="108">
        <v>104881</v>
      </c>
      <c r="L13" s="69"/>
      <c r="M13" s="108">
        <v>430</v>
      </c>
      <c r="N13" s="108">
        <v>424</v>
      </c>
      <c r="O13" s="108">
        <v>424</v>
      </c>
      <c r="P13" s="108">
        <v>406</v>
      </c>
      <c r="Q13" s="69"/>
      <c r="R13" s="108">
        <v>387</v>
      </c>
      <c r="S13" s="108">
        <v>383</v>
      </c>
      <c r="T13" s="108">
        <v>394</v>
      </c>
      <c r="U13" s="108">
        <v>385</v>
      </c>
      <c r="V13" s="69"/>
    </row>
    <row r="14" spans="1:24" ht="12.75" customHeight="1" x14ac:dyDescent="0.2">
      <c r="A14" s="309" t="s">
        <v>146</v>
      </c>
      <c r="B14" s="30" t="s">
        <v>19</v>
      </c>
      <c r="C14" s="108">
        <v>61488</v>
      </c>
      <c r="D14" s="108">
        <v>59376</v>
      </c>
      <c r="E14" s="108">
        <v>57690</v>
      </c>
      <c r="F14" s="108">
        <v>56235</v>
      </c>
      <c r="G14" s="69"/>
      <c r="H14" s="108">
        <v>137677</v>
      </c>
      <c r="I14" s="108">
        <v>138455</v>
      </c>
      <c r="J14" s="108">
        <v>139616</v>
      </c>
      <c r="K14" s="108">
        <v>141578</v>
      </c>
      <c r="L14" s="69"/>
      <c r="M14" s="108">
        <v>501</v>
      </c>
      <c r="N14" s="108">
        <v>508</v>
      </c>
      <c r="O14" s="108">
        <v>507</v>
      </c>
      <c r="P14" s="108">
        <v>480</v>
      </c>
      <c r="Q14" s="69"/>
      <c r="R14" s="108">
        <v>700</v>
      </c>
      <c r="S14" s="108">
        <v>699</v>
      </c>
      <c r="T14" s="108">
        <v>686</v>
      </c>
      <c r="U14" s="108">
        <v>683</v>
      </c>
      <c r="V14" s="69"/>
    </row>
    <row r="15" spans="1:24" ht="12.75" customHeight="1" x14ac:dyDescent="0.2">
      <c r="A15" s="309" t="s">
        <v>146</v>
      </c>
      <c r="B15" s="30" t="s">
        <v>20</v>
      </c>
      <c r="C15" s="108">
        <v>51634</v>
      </c>
      <c r="D15" s="108">
        <v>51034</v>
      </c>
      <c r="E15" s="108">
        <v>50353</v>
      </c>
      <c r="F15" s="108">
        <v>49729</v>
      </c>
      <c r="G15" s="69"/>
      <c r="H15" s="108">
        <v>110883</v>
      </c>
      <c r="I15" s="108">
        <v>112975</v>
      </c>
      <c r="J15" s="108">
        <v>116377</v>
      </c>
      <c r="K15" s="108">
        <v>121259</v>
      </c>
      <c r="L15" s="69"/>
      <c r="M15" s="108">
        <v>283</v>
      </c>
      <c r="N15" s="108">
        <v>287</v>
      </c>
      <c r="O15" s="108">
        <v>291</v>
      </c>
      <c r="P15" s="108">
        <v>300</v>
      </c>
      <c r="Q15" s="69"/>
      <c r="R15" s="108">
        <v>438</v>
      </c>
      <c r="S15" s="108">
        <v>450</v>
      </c>
      <c r="T15" s="108">
        <v>461</v>
      </c>
      <c r="U15" s="108">
        <v>454</v>
      </c>
      <c r="V15" s="69"/>
    </row>
    <row r="16" spans="1:24" ht="12.75" customHeight="1" x14ac:dyDescent="0.2">
      <c r="A16" s="309" t="s">
        <v>146</v>
      </c>
      <c r="B16" s="30" t="s">
        <v>21</v>
      </c>
      <c r="C16" s="108">
        <v>36459</v>
      </c>
      <c r="D16" s="108">
        <v>35282</v>
      </c>
      <c r="E16" s="108">
        <v>34166</v>
      </c>
      <c r="F16" s="108">
        <v>31330</v>
      </c>
      <c r="G16" s="69"/>
      <c r="H16" s="108">
        <v>72462</v>
      </c>
      <c r="I16" s="108">
        <v>73356</v>
      </c>
      <c r="J16" s="108">
        <v>74253</v>
      </c>
      <c r="K16" s="108">
        <v>75153</v>
      </c>
      <c r="L16" s="69"/>
      <c r="M16" s="108">
        <v>319</v>
      </c>
      <c r="N16" s="108">
        <v>330</v>
      </c>
      <c r="O16" s="108">
        <v>309</v>
      </c>
      <c r="P16" s="108">
        <v>302</v>
      </c>
      <c r="Q16" s="69"/>
      <c r="R16" s="108">
        <v>425</v>
      </c>
      <c r="S16" s="108">
        <v>416</v>
      </c>
      <c r="T16" s="108">
        <v>438</v>
      </c>
      <c r="U16" s="108">
        <v>433</v>
      </c>
      <c r="V16" s="69"/>
    </row>
    <row r="17" spans="1:22" ht="12.75" customHeight="1" x14ac:dyDescent="0.2">
      <c r="A17" s="309" t="s">
        <v>146</v>
      </c>
      <c r="B17" s="30" t="s">
        <v>22</v>
      </c>
      <c r="C17" s="108">
        <v>42880</v>
      </c>
      <c r="D17" s="108">
        <v>40875</v>
      </c>
      <c r="E17" s="108">
        <v>39515</v>
      </c>
      <c r="F17" s="108">
        <v>37098</v>
      </c>
      <c r="G17" s="69"/>
      <c r="H17" s="108">
        <v>116445</v>
      </c>
      <c r="I17" s="108">
        <v>117866</v>
      </c>
      <c r="J17" s="108">
        <v>119728</v>
      </c>
      <c r="K17" s="108">
        <v>121958</v>
      </c>
      <c r="L17" s="69"/>
      <c r="M17" s="108">
        <v>274</v>
      </c>
      <c r="N17" s="108">
        <v>275</v>
      </c>
      <c r="O17" s="108">
        <v>272</v>
      </c>
      <c r="P17" s="108">
        <v>307</v>
      </c>
      <c r="Q17" s="69"/>
      <c r="R17" s="108">
        <v>836</v>
      </c>
      <c r="S17" s="108">
        <v>836</v>
      </c>
      <c r="T17" s="108">
        <v>821</v>
      </c>
      <c r="U17" s="108">
        <v>797</v>
      </c>
      <c r="V17" s="69"/>
    </row>
    <row r="18" spans="1:22" ht="12.75" customHeight="1" x14ac:dyDescent="0.2">
      <c r="A18" s="309" t="s">
        <v>146</v>
      </c>
      <c r="B18" s="30" t="s">
        <v>23</v>
      </c>
      <c r="C18" s="108">
        <v>53040</v>
      </c>
      <c r="D18" s="108">
        <v>52883</v>
      </c>
      <c r="E18" s="108">
        <v>51564</v>
      </c>
      <c r="F18" s="108">
        <v>49408</v>
      </c>
      <c r="G18" s="69"/>
      <c r="H18" s="108">
        <v>122986</v>
      </c>
      <c r="I18" s="108">
        <v>123890</v>
      </c>
      <c r="J18" s="108">
        <v>125708</v>
      </c>
      <c r="K18" s="108">
        <v>127772</v>
      </c>
      <c r="L18" s="69"/>
      <c r="M18" s="108">
        <v>382</v>
      </c>
      <c r="N18" s="108">
        <v>360</v>
      </c>
      <c r="O18" s="108">
        <v>385</v>
      </c>
      <c r="P18" s="108">
        <v>372</v>
      </c>
      <c r="Q18" s="69"/>
      <c r="R18" s="108">
        <v>531</v>
      </c>
      <c r="S18" s="108">
        <v>541</v>
      </c>
      <c r="T18" s="108">
        <v>549</v>
      </c>
      <c r="U18" s="108">
        <v>552</v>
      </c>
      <c r="V18" s="69"/>
    </row>
    <row r="19" spans="1:22" ht="12.75" customHeight="1" x14ac:dyDescent="0.2">
      <c r="A19" s="309" t="s">
        <v>146</v>
      </c>
      <c r="B19" s="56" t="s">
        <v>24</v>
      </c>
      <c r="C19" s="117">
        <v>434013</v>
      </c>
      <c r="D19" s="117">
        <v>435363</v>
      </c>
      <c r="E19" s="117">
        <v>452662</v>
      </c>
      <c r="F19" s="117">
        <v>448392</v>
      </c>
      <c r="G19" s="71"/>
      <c r="H19" s="117">
        <v>904699</v>
      </c>
      <c r="I19" s="117">
        <v>937912</v>
      </c>
      <c r="J19" s="117">
        <v>986982</v>
      </c>
      <c r="K19" s="117">
        <v>1035893</v>
      </c>
      <c r="L19" s="71"/>
      <c r="M19" s="117">
        <v>2316</v>
      </c>
      <c r="N19" s="117">
        <v>2325</v>
      </c>
      <c r="O19" s="117">
        <v>1803</v>
      </c>
      <c r="P19" s="117">
        <v>1142</v>
      </c>
      <c r="Q19" s="71"/>
      <c r="R19" s="117">
        <v>1895</v>
      </c>
      <c r="S19" s="117">
        <v>1988</v>
      </c>
      <c r="T19" s="117">
        <v>2616</v>
      </c>
      <c r="U19" s="117">
        <v>3165</v>
      </c>
      <c r="V19" s="71"/>
    </row>
    <row r="20" spans="1:22" ht="12.75" customHeight="1" x14ac:dyDescent="0.2">
      <c r="A20" s="309" t="s">
        <v>146</v>
      </c>
      <c r="B20" s="30" t="s">
        <v>25</v>
      </c>
      <c r="C20" s="108">
        <v>33248</v>
      </c>
      <c r="D20" s="108">
        <v>31649</v>
      </c>
      <c r="E20" s="108">
        <v>30685</v>
      </c>
      <c r="F20" s="108">
        <v>28966</v>
      </c>
      <c r="G20" s="69"/>
      <c r="H20" s="108">
        <v>76577</v>
      </c>
      <c r="I20" s="108">
        <v>76852</v>
      </c>
      <c r="J20" s="108">
        <v>77394</v>
      </c>
      <c r="K20" s="108">
        <v>78273</v>
      </c>
      <c r="L20" s="69"/>
      <c r="M20" s="108">
        <v>222</v>
      </c>
      <c r="N20" s="108">
        <v>221</v>
      </c>
      <c r="O20" s="108">
        <v>217</v>
      </c>
      <c r="P20" s="108">
        <v>208</v>
      </c>
      <c r="Q20" s="69"/>
      <c r="R20" s="108">
        <v>543</v>
      </c>
      <c r="S20" s="108">
        <v>534</v>
      </c>
      <c r="T20" s="108">
        <v>530</v>
      </c>
      <c r="U20" s="108">
        <v>529</v>
      </c>
      <c r="V20" s="69"/>
    </row>
    <row r="21" spans="1:22" ht="12.75" customHeight="1" x14ac:dyDescent="0.2">
      <c r="A21" s="309" t="s">
        <v>146</v>
      </c>
      <c r="B21" s="30" t="s">
        <v>26</v>
      </c>
      <c r="C21" s="108">
        <v>48461</v>
      </c>
      <c r="D21" s="108">
        <v>46754</v>
      </c>
      <c r="E21" s="108">
        <v>46236</v>
      </c>
      <c r="F21" s="108">
        <v>44946</v>
      </c>
      <c r="G21" s="69"/>
      <c r="H21" s="108">
        <v>110964</v>
      </c>
      <c r="I21" s="108">
        <v>112549</v>
      </c>
      <c r="J21" s="108">
        <v>114651</v>
      </c>
      <c r="K21" s="108">
        <v>117922</v>
      </c>
      <c r="L21" s="69"/>
      <c r="M21" s="108">
        <v>359</v>
      </c>
      <c r="N21" s="108">
        <v>347</v>
      </c>
      <c r="O21" s="108">
        <v>358</v>
      </c>
      <c r="P21" s="108">
        <v>353</v>
      </c>
      <c r="Q21" s="69"/>
      <c r="R21" s="108">
        <v>525</v>
      </c>
      <c r="S21" s="108">
        <v>518</v>
      </c>
      <c r="T21" s="108">
        <v>531</v>
      </c>
      <c r="U21" s="108">
        <v>526</v>
      </c>
      <c r="V21" s="69"/>
    </row>
    <row r="22" spans="1:22" ht="12.75" customHeight="1" x14ac:dyDescent="0.2">
      <c r="A22" s="309" t="s">
        <v>146</v>
      </c>
      <c r="B22" s="30" t="s">
        <v>27</v>
      </c>
      <c r="C22" s="108">
        <v>41623</v>
      </c>
      <c r="D22" s="108">
        <v>39821</v>
      </c>
      <c r="E22" s="108">
        <v>38389</v>
      </c>
      <c r="F22" s="108">
        <v>35980</v>
      </c>
      <c r="G22" s="69"/>
      <c r="H22" s="108">
        <v>93563</v>
      </c>
      <c r="I22" s="108">
        <v>94227</v>
      </c>
      <c r="J22" s="108">
        <v>95146</v>
      </c>
      <c r="K22" s="108">
        <v>96292</v>
      </c>
      <c r="L22" s="69"/>
      <c r="M22" s="108">
        <v>291</v>
      </c>
      <c r="N22" s="108">
        <v>290</v>
      </c>
      <c r="O22" s="108">
        <v>275</v>
      </c>
      <c r="P22" s="108">
        <v>292</v>
      </c>
      <c r="Q22" s="69"/>
      <c r="R22" s="108">
        <v>572</v>
      </c>
      <c r="S22" s="108">
        <v>585</v>
      </c>
      <c r="T22" s="108">
        <v>597</v>
      </c>
      <c r="U22" s="108">
        <v>585</v>
      </c>
      <c r="V22" s="69"/>
    </row>
    <row r="23" spans="1:22" ht="12.75" customHeight="1" x14ac:dyDescent="0.2">
      <c r="A23" s="309" t="s">
        <v>146</v>
      </c>
      <c r="B23" s="30" t="s">
        <v>28</v>
      </c>
      <c r="C23" s="108">
        <v>48309</v>
      </c>
      <c r="D23" s="108">
        <v>47297</v>
      </c>
      <c r="E23" s="108">
        <v>44220</v>
      </c>
      <c r="F23" s="108">
        <v>41898</v>
      </c>
      <c r="G23" s="69"/>
      <c r="H23" s="108">
        <v>95314</v>
      </c>
      <c r="I23" s="108">
        <v>95801</v>
      </c>
      <c r="J23" s="108">
        <v>96619</v>
      </c>
      <c r="K23" s="108">
        <v>98023</v>
      </c>
      <c r="L23" s="69"/>
      <c r="M23" s="108">
        <v>285</v>
      </c>
      <c r="N23" s="108">
        <v>287</v>
      </c>
      <c r="O23" s="108">
        <v>290</v>
      </c>
      <c r="P23" s="108">
        <v>288</v>
      </c>
      <c r="Q23" s="69"/>
      <c r="R23" s="108">
        <v>569</v>
      </c>
      <c r="S23" s="108">
        <v>559</v>
      </c>
      <c r="T23" s="108">
        <v>550</v>
      </c>
      <c r="U23" s="108">
        <v>549</v>
      </c>
      <c r="V23" s="69"/>
    </row>
    <row r="24" spans="1:22" ht="12.75" customHeight="1" x14ac:dyDescent="0.2">
      <c r="A24" s="309" t="s">
        <v>146</v>
      </c>
      <c r="B24" s="30" t="s">
        <v>29</v>
      </c>
      <c r="C24" s="108">
        <v>64210</v>
      </c>
      <c r="D24" s="108">
        <v>61719</v>
      </c>
      <c r="E24" s="108">
        <v>59717</v>
      </c>
      <c r="F24" s="108">
        <v>56679</v>
      </c>
      <c r="G24" s="69"/>
      <c r="H24" s="108">
        <v>140119</v>
      </c>
      <c r="I24" s="108">
        <v>141519</v>
      </c>
      <c r="J24" s="108">
        <v>144522</v>
      </c>
      <c r="K24" s="108">
        <v>148487</v>
      </c>
      <c r="L24" s="69"/>
      <c r="M24" s="108">
        <v>255</v>
      </c>
      <c r="N24" s="108">
        <v>260</v>
      </c>
      <c r="O24" s="108">
        <v>254</v>
      </c>
      <c r="P24" s="108">
        <v>255</v>
      </c>
      <c r="Q24" s="69"/>
      <c r="R24" s="108">
        <v>786</v>
      </c>
      <c r="S24" s="108">
        <v>791</v>
      </c>
      <c r="T24" s="108">
        <v>798</v>
      </c>
      <c r="U24" s="108">
        <v>792</v>
      </c>
      <c r="V24" s="69"/>
    </row>
    <row r="25" spans="1:22" ht="12.75" customHeight="1" x14ac:dyDescent="0.2">
      <c r="A25" s="309" t="s">
        <v>146</v>
      </c>
      <c r="B25" s="30" t="s">
        <v>30</v>
      </c>
      <c r="C25" s="108">
        <v>71657</v>
      </c>
      <c r="D25" s="108">
        <v>70275</v>
      </c>
      <c r="E25" s="108">
        <v>68266</v>
      </c>
      <c r="F25" s="108">
        <v>64786</v>
      </c>
      <c r="G25" s="69"/>
      <c r="H25" s="108">
        <v>136172</v>
      </c>
      <c r="I25" s="108">
        <v>137664</v>
      </c>
      <c r="J25" s="108">
        <v>140157</v>
      </c>
      <c r="K25" s="108">
        <v>143164</v>
      </c>
      <c r="L25" s="69"/>
      <c r="M25" s="108">
        <v>457</v>
      </c>
      <c r="N25" s="108">
        <v>461</v>
      </c>
      <c r="O25" s="108">
        <v>498</v>
      </c>
      <c r="P25" s="108">
        <v>491</v>
      </c>
      <c r="Q25" s="69"/>
      <c r="R25" s="108">
        <v>583</v>
      </c>
      <c r="S25" s="108">
        <v>565</v>
      </c>
      <c r="T25" s="108">
        <v>560</v>
      </c>
      <c r="U25" s="108">
        <v>557</v>
      </c>
      <c r="V25" s="69"/>
    </row>
    <row r="26" spans="1:22" ht="12.75" customHeight="1" x14ac:dyDescent="0.2">
      <c r="A26" s="309" t="s">
        <v>146</v>
      </c>
      <c r="B26" s="30" t="s">
        <v>31</v>
      </c>
      <c r="C26" s="108">
        <v>454779</v>
      </c>
      <c r="D26" s="108">
        <v>450047</v>
      </c>
      <c r="E26" s="108">
        <v>448486</v>
      </c>
      <c r="F26" s="108">
        <v>418913</v>
      </c>
      <c r="G26" s="69"/>
      <c r="H26" s="108">
        <v>1052405</v>
      </c>
      <c r="I26" s="108">
        <v>1086998</v>
      </c>
      <c r="J26" s="108">
        <v>1121557</v>
      </c>
      <c r="K26" s="108">
        <v>1164149</v>
      </c>
      <c r="L26" s="69"/>
      <c r="M26" s="108">
        <v>106</v>
      </c>
      <c r="N26" s="108">
        <v>143</v>
      </c>
      <c r="O26" s="108">
        <v>139</v>
      </c>
      <c r="P26" s="108">
        <v>101</v>
      </c>
      <c r="Q26" s="69"/>
      <c r="R26" s="108">
        <v>4548</v>
      </c>
      <c r="S26" s="108">
        <v>4549</v>
      </c>
      <c r="T26" s="108">
        <v>4617</v>
      </c>
      <c r="U26" s="108">
        <v>4616</v>
      </c>
      <c r="V26" s="69"/>
    </row>
    <row r="27" spans="1:22" ht="12.75" customHeight="1" x14ac:dyDescent="0.2">
      <c r="A27" s="309" t="s">
        <v>146</v>
      </c>
      <c r="B27" s="145" t="s">
        <v>32</v>
      </c>
      <c r="C27" s="107">
        <v>773939</v>
      </c>
      <c r="D27" s="107">
        <v>762792</v>
      </c>
      <c r="E27" s="107">
        <v>752454</v>
      </c>
      <c r="F27" s="107">
        <v>722173</v>
      </c>
      <c r="G27" s="69"/>
      <c r="H27" s="107">
        <v>1460486</v>
      </c>
      <c r="I27" s="107">
        <v>1493253</v>
      </c>
      <c r="J27" s="107">
        <v>1533110</v>
      </c>
      <c r="K27" s="107">
        <v>1571524</v>
      </c>
      <c r="L27" s="69"/>
      <c r="M27" s="107">
        <v>4248</v>
      </c>
      <c r="N27" s="107">
        <v>4262</v>
      </c>
      <c r="O27" s="107">
        <v>4183</v>
      </c>
      <c r="P27" s="107">
        <v>3996</v>
      </c>
      <c r="Q27" s="69"/>
      <c r="R27" s="107">
        <v>5095</v>
      </c>
      <c r="S27" s="107">
        <v>5085</v>
      </c>
      <c r="T27" s="107">
        <v>5056</v>
      </c>
      <c r="U27" s="107">
        <v>5053</v>
      </c>
      <c r="V27" s="69"/>
    </row>
    <row r="28" spans="1:22" ht="12.75" customHeight="1" x14ac:dyDescent="0.2">
      <c r="A28" s="309" t="s">
        <v>146</v>
      </c>
      <c r="B28" s="30" t="s">
        <v>33</v>
      </c>
      <c r="C28" s="108">
        <v>34190</v>
      </c>
      <c r="D28" s="108">
        <v>32900</v>
      </c>
      <c r="E28" s="108">
        <v>32469</v>
      </c>
      <c r="F28" s="108">
        <v>31095</v>
      </c>
      <c r="G28" s="69"/>
      <c r="H28" s="108">
        <v>70817</v>
      </c>
      <c r="I28" s="108">
        <v>70775</v>
      </c>
      <c r="J28" s="108">
        <v>71133</v>
      </c>
      <c r="K28" s="108">
        <v>71849</v>
      </c>
      <c r="L28" s="69"/>
      <c r="M28" s="108">
        <v>220</v>
      </c>
      <c r="N28" s="108">
        <v>222</v>
      </c>
      <c r="O28" s="108">
        <v>216</v>
      </c>
      <c r="P28" s="108">
        <v>214</v>
      </c>
      <c r="Q28" s="69"/>
      <c r="R28" s="108">
        <v>330</v>
      </c>
      <c r="S28" s="108">
        <v>327</v>
      </c>
      <c r="T28" s="108">
        <v>327</v>
      </c>
      <c r="U28" s="108">
        <v>323</v>
      </c>
      <c r="V28" s="69"/>
    </row>
    <row r="29" spans="1:22" ht="12.75" customHeight="1" x14ac:dyDescent="0.2">
      <c r="A29" s="309" t="s">
        <v>146</v>
      </c>
      <c r="B29" s="30" t="s">
        <v>34</v>
      </c>
      <c r="C29" s="108">
        <v>57981</v>
      </c>
      <c r="D29" s="108">
        <v>54852</v>
      </c>
      <c r="E29" s="108">
        <v>50790</v>
      </c>
      <c r="F29" s="108">
        <v>47273</v>
      </c>
      <c r="G29" s="69"/>
      <c r="H29" s="108">
        <v>102452</v>
      </c>
      <c r="I29" s="108">
        <v>102313</v>
      </c>
      <c r="J29" s="108">
        <v>101987</v>
      </c>
      <c r="K29" s="108">
        <v>102212</v>
      </c>
      <c r="L29" s="69"/>
      <c r="M29" s="108">
        <v>463</v>
      </c>
      <c r="N29" s="108">
        <v>468</v>
      </c>
      <c r="O29" s="108">
        <v>420</v>
      </c>
      <c r="P29" s="108">
        <v>378</v>
      </c>
      <c r="Q29" s="69"/>
      <c r="R29" s="108">
        <v>564</v>
      </c>
      <c r="S29" s="108">
        <v>550</v>
      </c>
      <c r="T29" s="108">
        <v>542</v>
      </c>
      <c r="U29" s="108">
        <v>527</v>
      </c>
      <c r="V29" s="69"/>
    </row>
    <row r="30" spans="1:22" ht="12.75" customHeight="1" x14ac:dyDescent="0.2">
      <c r="A30" s="309" t="s">
        <v>146</v>
      </c>
      <c r="B30" s="30" t="s">
        <v>35</v>
      </c>
      <c r="C30" s="108">
        <v>3561</v>
      </c>
      <c r="D30" s="108">
        <v>61859</v>
      </c>
      <c r="E30" s="108">
        <v>59416</v>
      </c>
      <c r="F30" s="108">
        <v>56205</v>
      </c>
      <c r="G30" s="69"/>
      <c r="H30" s="108">
        <v>128470</v>
      </c>
      <c r="I30" s="108">
        <v>128157</v>
      </c>
      <c r="J30" s="108">
        <v>127881</v>
      </c>
      <c r="K30" s="108">
        <v>127977</v>
      </c>
      <c r="L30" s="69"/>
      <c r="M30" s="108">
        <v>253</v>
      </c>
      <c r="N30" s="108">
        <v>257</v>
      </c>
      <c r="O30" s="108">
        <v>273</v>
      </c>
      <c r="P30" s="108">
        <v>254</v>
      </c>
      <c r="Q30" s="69"/>
      <c r="R30" s="108">
        <v>749</v>
      </c>
      <c r="S30" s="108">
        <v>751</v>
      </c>
      <c r="T30" s="108">
        <v>830</v>
      </c>
      <c r="U30" s="108">
        <v>858</v>
      </c>
      <c r="V30" s="69"/>
    </row>
    <row r="31" spans="1:22" ht="12.75" customHeight="1" x14ac:dyDescent="0.2">
      <c r="A31" s="309" t="s">
        <v>146</v>
      </c>
      <c r="B31" s="30" t="s">
        <v>36</v>
      </c>
      <c r="C31" s="108">
        <v>78157</v>
      </c>
      <c r="D31" s="108">
        <v>74650</v>
      </c>
      <c r="E31" s="108">
        <v>70389</v>
      </c>
      <c r="F31" s="108">
        <v>66048</v>
      </c>
      <c r="G31" s="69"/>
      <c r="H31" s="108">
        <v>137485</v>
      </c>
      <c r="I31" s="108">
        <v>139254</v>
      </c>
      <c r="J31" s="108">
        <v>141428</v>
      </c>
      <c r="K31" s="108">
        <v>143916</v>
      </c>
      <c r="L31" s="69"/>
      <c r="M31" s="108">
        <v>561</v>
      </c>
      <c r="N31" s="108">
        <v>555</v>
      </c>
      <c r="O31" s="108">
        <v>517</v>
      </c>
      <c r="P31" s="108">
        <v>500</v>
      </c>
      <c r="Q31" s="69"/>
      <c r="R31" s="108">
        <v>613</v>
      </c>
      <c r="S31" s="108">
        <v>601</v>
      </c>
      <c r="T31" s="108">
        <v>595</v>
      </c>
      <c r="U31" s="108">
        <v>587</v>
      </c>
      <c r="V31" s="69"/>
    </row>
    <row r="32" spans="1:22" ht="12.75" customHeight="1" x14ac:dyDescent="0.2">
      <c r="A32" s="309" t="s">
        <v>146</v>
      </c>
      <c r="B32" s="30" t="s">
        <v>37</v>
      </c>
      <c r="C32" s="108">
        <v>52706</v>
      </c>
      <c r="D32" s="108">
        <v>53011</v>
      </c>
      <c r="E32" s="108">
        <v>53844</v>
      </c>
      <c r="F32" s="108">
        <v>51311</v>
      </c>
      <c r="G32" s="69"/>
      <c r="H32" s="108">
        <v>114222</v>
      </c>
      <c r="I32" s="108">
        <v>117837</v>
      </c>
      <c r="J32" s="108">
        <v>123159</v>
      </c>
      <c r="K32" s="108">
        <v>126482</v>
      </c>
      <c r="L32" s="69"/>
      <c r="M32" s="108">
        <v>310</v>
      </c>
      <c r="N32" s="108">
        <v>305</v>
      </c>
      <c r="O32" s="108">
        <v>315</v>
      </c>
      <c r="P32" s="108">
        <v>292</v>
      </c>
      <c r="Q32" s="69"/>
      <c r="R32" s="108">
        <v>338</v>
      </c>
      <c r="S32" s="108">
        <v>339</v>
      </c>
      <c r="T32" s="108">
        <v>344</v>
      </c>
      <c r="U32" s="108">
        <v>347</v>
      </c>
      <c r="V32" s="69"/>
    </row>
    <row r="33" spans="1:22" ht="12.75" customHeight="1" x14ac:dyDescent="0.2">
      <c r="A33" s="309" t="s">
        <v>146</v>
      </c>
      <c r="B33" s="30" t="s">
        <v>38</v>
      </c>
      <c r="C33" s="108">
        <v>87172</v>
      </c>
      <c r="D33" s="108">
        <v>87541</v>
      </c>
      <c r="E33" s="108">
        <v>88105</v>
      </c>
      <c r="F33" s="108">
        <v>87988</v>
      </c>
      <c r="G33" s="69"/>
      <c r="H33" s="108">
        <v>168020</v>
      </c>
      <c r="I33" s="108">
        <v>174526</v>
      </c>
      <c r="J33" s="108">
        <v>184275</v>
      </c>
      <c r="K33" s="108">
        <v>194866</v>
      </c>
      <c r="L33" s="69"/>
      <c r="M33" s="108">
        <v>424</v>
      </c>
      <c r="N33" s="108">
        <v>431</v>
      </c>
      <c r="O33" s="108">
        <v>430</v>
      </c>
      <c r="P33" s="108">
        <v>411</v>
      </c>
      <c r="Q33" s="69"/>
      <c r="R33" s="108">
        <v>524</v>
      </c>
      <c r="S33" s="108">
        <v>526</v>
      </c>
      <c r="T33" s="108">
        <v>533</v>
      </c>
      <c r="U33" s="108">
        <v>530</v>
      </c>
      <c r="V33" s="69"/>
    </row>
    <row r="34" spans="1:22" ht="12.75" customHeight="1" x14ac:dyDescent="0.2">
      <c r="A34" s="309" t="s">
        <v>146</v>
      </c>
      <c r="B34" s="30" t="s">
        <v>39</v>
      </c>
      <c r="C34" s="108">
        <v>46150</v>
      </c>
      <c r="D34" s="108">
        <v>44103</v>
      </c>
      <c r="E34" s="108">
        <v>41955</v>
      </c>
      <c r="F34" s="108">
        <v>39283</v>
      </c>
      <c r="G34" s="69"/>
      <c r="H34" s="108">
        <v>82028</v>
      </c>
      <c r="I34" s="108">
        <v>82249</v>
      </c>
      <c r="J34" s="108">
        <v>82381</v>
      </c>
      <c r="K34" s="108">
        <v>82603</v>
      </c>
      <c r="L34" s="69"/>
      <c r="M34" s="108">
        <v>300</v>
      </c>
      <c r="N34" s="108">
        <v>302</v>
      </c>
      <c r="O34" s="108">
        <v>300</v>
      </c>
      <c r="P34" s="108">
        <v>296</v>
      </c>
      <c r="Q34" s="69"/>
      <c r="R34" s="108">
        <v>217</v>
      </c>
      <c r="S34" s="108">
        <v>218</v>
      </c>
      <c r="T34" s="108">
        <v>221</v>
      </c>
      <c r="U34" s="108">
        <v>215</v>
      </c>
      <c r="V34" s="69"/>
    </row>
    <row r="35" spans="1:22" ht="12.75" customHeight="1" x14ac:dyDescent="0.2">
      <c r="A35" s="309" t="s">
        <v>146</v>
      </c>
      <c r="B35" s="30" t="s">
        <v>40</v>
      </c>
      <c r="C35" s="108">
        <v>34849</v>
      </c>
      <c r="D35" s="108">
        <v>33032</v>
      </c>
      <c r="E35" s="108">
        <v>31973</v>
      </c>
      <c r="F35" s="108">
        <v>29756</v>
      </c>
      <c r="G35" s="69"/>
      <c r="H35" s="108">
        <v>65672</v>
      </c>
      <c r="I35" s="108">
        <v>66063</v>
      </c>
      <c r="J35" s="108">
        <v>66901</v>
      </c>
      <c r="K35" s="108">
        <v>67316</v>
      </c>
      <c r="L35" s="69"/>
      <c r="M35" s="108">
        <v>161</v>
      </c>
      <c r="N35" s="108">
        <v>149</v>
      </c>
      <c r="O35" s="108">
        <v>142</v>
      </c>
      <c r="P35" s="108">
        <v>151</v>
      </c>
      <c r="Q35" s="69"/>
      <c r="R35" s="108">
        <v>385</v>
      </c>
      <c r="S35" s="108">
        <v>383</v>
      </c>
      <c r="T35" s="108">
        <v>235</v>
      </c>
      <c r="U35" s="108">
        <v>233</v>
      </c>
      <c r="V35" s="69"/>
    </row>
    <row r="36" spans="1:22" ht="12.75" customHeight="1" x14ac:dyDescent="0.2">
      <c r="A36" s="309" t="s">
        <v>146</v>
      </c>
      <c r="B36" s="30" t="s">
        <v>41</v>
      </c>
      <c r="C36" s="108">
        <v>29608</v>
      </c>
      <c r="D36" s="108">
        <v>29252</v>
      </c>
      <c r="E36" s="108">
        <v>28556</v>
      </c>
      <c r="F36" s="108">
        <v>27343</v>
      </c>
      <c r="G36" s="69"/>
      <c r="H36" s="108">
        <v>67322</v>
      </c>
      <c r="I36" s="108">
        <v>67602</v>
      </c>
      <c r="J36" s="108">
        <v>68362</v>
      </c>
      <c r="K36" s="108">
        <v>69110</v>
      </c>
      <c r="L36" s="69"/>
      <c r="M36" s="108">
        <v>176</v>
      </c>
      <c r="N36" s="108">
        <v>174</v>
      </c>
      <c r="O36" s="108">
        <v>178</v>
      </c>
      <c r="P36" s="108">
        <v>158</v>
      </c>
      <c r="Q36" s="69"/>
      <c r="R36" s="108">
        <v>343</v>
      </c>
      <c r="S36" s="108">
        <v>339</v>
      </c>
      <c r="T36" s="108">
        <v>354</v>
      </c>
      <c r="U36" s="108">
        <v>353</v>
      </c>
      <c r="V36" s="69"/>
    </row>
    <row r="37" spans="1:22" ht="12.75" customHeight="1" x14ac:dyDescent="0.2">
      <c r="A37" s="309" t="s">
        <v>146</v>
      </c>
      <c r="B37" s="30" t="s">
        <v>42</v>
      </c>
      <c r="C37" s="108">
        <v>285291</v>
      </c>
      <c r="D37" s="108">
        <v>288163</v>
      </c>
      <c r="E37" s="108">
        <v>291521</v>
      </c>
      <c r="F37" s="108">
        <v>282489</v>
      </c>
      <c r="G37" s="69"/>
      <c r="H37" s="108">
        <v>517664</v>
      </c>
      <c r="I37" s="108">
        <v>538100</v>
      </c>
      <c r="J37" s="108">
        <v>559163</v>
      </c>
      <c r="K37" s="108">
        <v>578671</v>
      </c>
      <c r="L37" s="69"/>
      <c r="M37" s="108">
        <v>1342</v>
      </c>
      <c r="N37" s="108">
        <v>1363</v>
      </c>
      <c r="O37" s="108">
        <v>1360</v>
      </c>
      <c r="P37" s="108">
        <v>1307</v>
      </c>
      <c r="Q37" s="69"/>
      <c r="R37" s="108">
        <v>977</v>
      </c>
      <c r="S37" s="108">
        <v>997</v>
      </c>
      <c r="T37" s="108">
        <v>1021</v>
      </c>
      <c r="U37" s="108">
        <v>1032</v>
      </c>
      <c r="V37" s="69"/>
    </row>
    <row r="38" spans="1:22" ht="12.75" customHeight="1" x14ac:dyDescent="0.2">
      <c r="A38" s="309" t="s">
        <v>146</v>
      </c>
      <c r="B38" s="30" t="s">
        <v>43</v>
      </c>
      <c r="C38" s="108">
        <v>64274</v>
      </c>
      <c r="D38" s="108">
        <v>3429</v>
      </c>
      <c r="E38" s="108">
        <v>3436</v>
      </c>
      <c r="F38" s="108">
        <v>3382</v>
      </c>
      <c r="G38" s="69"/>
      <c r="H38" s="108">
        <v>6334</v>
      </c>
      <c r="I38" s="108">
        <v>6377</v>
      </c>
      <c r="J38" s="108">
        <v>6440</v>
      </c>
      <c r="K38" s="108">
        <v>6522</v>
      </c>
      <c r="L38" s="69"/>
      <c r="M38" s="108">
        <v>38</v>
      </c>
      <c r="N38" s="108">
        <v>36</v>
      </c>
      <c r="O38" s="108">
        <v>32</v>
      </c>
      <c r="P38" s="108">
        <v>35</v>
      </c>
      <c r="Q38" s="69"/>
      <c r="R38" s="108">
        <v>55</v>
      </c>
      <c r="S38" s="108">
        <v>54</v>
      </c>
      <c r="T38" s="108">
        <v>54</v>
      </c>
      <c r="U38" s="108">
        <v>48</v>
      </c>
      <c r="V38" s="69"/>
    </row>
    <row r="39" spans="1:22" ht="12.75" customHeight="1" x14ac:dyDescent="0.2">
      <c r="A39" s="309" t="s">
        <v>146</v>
      </c>
      <c r="B39" s="145" t="s">
        <v>44</v>
      </c>
      <c r="C39" s="107">
        <v>764887</v>
      </c>
      <c r="D39" s="107">
        <v>741582</v>
      </c>
      <c r="E39" s="107">
        <v>741797</v>
      </c>
      <c r="F39" s="107">
        <v>707309</v>
      </c>
      <c r="G39" s="69"/>
      <c r="H39" s="107">
        <v>1851354</v>
      </c>
      <c r="I39" s="107">
        <v>1890191</v>
      </c>
      <c r="J39" s="107">
        <v>1947230</v>
      </c>
      <c r="K39" s="107">
        <v>1997147</v>
      </c>
      <c r="L39" s="69"/>
      <c r="M39" s="107">
        <v>5765</v>
      </c>
      <c r="N39" s="107">
        <v>5721</v>
      </c>
      <c r="O39" s="107">
        <v>5527</v>
      </c>
      <c r="P39" s="107">
        <v>5534</v>
      </c>
      <c r="Q39" s="69"/>
      <c r="R39" s="107">
        <v>7320</v>
      </c>
      <c r="S39" s="107">
        <v>7285</v>
      </c>
      <c r="T39" s="107">
        <v>7254</v>
      </c>
      <c r="U39" s="107">
        <v>7247</v>
      </c>
      <c r="V39" s="69"/>
    </row>
    <row r="40" spans="1:22" ht="12.75" customHeight="1" x14ac:dyDescent="0.2">
      <c r="A40" s="309" t="s">
        <v>146</v>
      </c>
      <c r="B40" s="30" t="s">
        <v>45</v>
      </c>
      <c r="C40" s="108">
        <v>13984</v>
      </c>
      <c r="D40" s="108">
        <v>11522</v>
      </c>
      <c r="E40" s="108">
        <v>12064</v>
      </c>
      <c r="F40" s="108">
        <v>11807</v>
      </c>
      <c r="G40" s="69"/>
      <c r="H40" s="108">
        <v>34491</v>
      </c>
      <c r="I40" s="108">
        <v>34673</v>
      </c>
      <c r="J40" s="108">
        <v>34874</v>
      </c>
      <c r="K40" s="108">
        <v>34581</v>
      </c>
      <c r="L40" s="69"/>
      <c r="M40" s="108">
        <v>142</v>
      </c>
      <c r="N40" s="108">
        <v>134</v>
      </c>
      <c r="O40" s="108">
        <v>127</v>
      </c>
      <c r="P40" s="108">
        <v>140</v>
      </c>
      <c r="Q40" s="69"/>
      <c r="R40" s="108">
        <v>281</v>
      </c>
      <c r="S40" s="108">
        <v>295</v>
      </c>
      <c r="T40" s="108">
        <v>283</v>
      </c>
      <c r="U40" s="108">
        <v>283</v>
      </c>
      <c r="V40" s="69"/>
    </row>
    <row r="41" spans="1:22" ht="12.75" customHeight="1" x14ac:dyDescent="0.2">
      <c r="A41" s="309" t="s">
        <v>146</v>
      </c>
      <c r="B41" s="56" t="s">
        <v>46</v>
      </c>
      <c r="C41" s="117">
        <v>281260</v>
      </c>
      <c r="D41" s="117">
        <v>269627</v>
      </c>
      <c r="E41" s="117">
        <v>271251</v>
      </c>
      <c r="F41" s="117">
        <v>258707</v>
      </c>
      <c r="G41" s="71"/>
      <c r="H41" s="117">
        <v>690513</v>
      </c>
      <c r="I41" s="117">
        <v>710888</v>
      </c>
      <c r="J41" s="117">
        <v>742397</v>
      </c>
      <c r="K41" s="117">
        <v>765834</v>
      </c>
      <c r="L41" s="71"/>
      <c r="M41" s="117">
        <v>2154</v>
      </c>
      <c r="N41" s="117">
        <v>2134</v>
      </c>
      <c r="O41" s="117">
        <v>2155</v>
      </c>
      <c r="P41" s="117">
        <v>2072</v>
      </c>
      <c r="Q41" s="71"/>
      <c r="R41" s="117">
        <v>2195</v>
      </c>
      <c r="S41" s="117">
        <v>2175</v>
      </c>
      <c r="T41" s="117">
        <v>2167</v>
      </c>
      <c r="U41" s="117">
        <v>2179</v>
      </c>
      <c r="V41" s="71"/>
    </row>
    <row r="42" spans="1:22" ht="12.75" customHeight="1" x14ac:dyDescent="0.2">
      <c r="A42" s="309" t="s">
        <v>146</v>
      </c>
      <c r="B42" s="30" t="s">
        <v>47</v>
      </c>
      <c r="C42" s="108">
        <v>50494</v>
      </c>
      <c r="D42" s="108">
        <v>47924</v>
      </c>
      <c r="E42" s="108">
        <v>46523</v>
      </c>
      <c r="F42" s="108">
        <v>43922</v>
      </c>
      <c r="G42" s="69"/>
      <c r="H42" s="108">
        <v>121527</v>
      </c>
      <c r="I42" s="108">
        <v>122692</v>
      </c>
      <c r="J42" s="108">
        <v>125022</v>
      </c>
      <c r="K42" s="108">
        <v>125681</v>
      </c>
      <c r="L42" s="69"/>
      <c r="M42" s="108">
        <v>220</v>
      </c>
      <c r="N42" s="108">
        <v>230</v>
      </c>
      <c r="O42" s="108">
        <v>211</v>
      </c>
      <c r="P42" s="108">
        <v>207</v>
      </c>
      <c r="Q42" s="69"/>
      <c r="R42" s="108">
        <v>565</v>
      </c>
      <c r="S42" s="108">
        <v>556</v>
      </c>
      <c r="T42" s="108">
        <v>560</v>
      </c>
      <c r="U42" s="108">
        <v>568</v>
      </c>
      <c r="V42" s="69"/>
    </row>
    <row r="43" spans="1:22" ht="12.75" customHeight="1" x14ac:dyDescent="0.2">
      <c r="A43" s="309" t="s">
        <v>146</v>
      </c>
      <c r="B43" s="30" t="s">
        <v>48</v>
      </c>
      <c r="C43" s="108">
        <v>110974</v>
      </c>
      <c r="D43" s="108">
        <v>108253</v>
      </c>
      <c r="E43" s="108">
        <v>106067</v>
      </c>
      <c r="F43" s="108">
        <v>99947</v>
      </c>
      <c r="G43" s="69"/>
      <c r="H43" s="108">
        <v>256670</v>
      </c>
      <c r="I43" s="108">
        <v>258592</v>
      </c>
      <c r="J43" s="108">
        <v>261713</v>
      </c>
      <c r="K43" s="108">
        <v>263921</v>
      </c>
      <c r="L43" s="69"/>
      <c r="M43" s="108">
        <v>700</v>
      </c>
      <c r="N43" s="108">
        <v>701</v>
      </c>
      <c r="O43" s="108">
        <v>666</v>
      </c>
      <c r="P43" s="108">
        <v>640</v>
      </c>
      <c r="Q43" s="69"/>
      <c r="R43" s="108">
        <v>1306</v>
      </c>
      <c r="S43" s="108">
        <v>1267</v>
      </c>
      <c r="T43" s="108">
        <v>1269</v>
      </c>
      <c r="U43" s="108">
        <v>1262</v>
      </c>
      <c r="V43" s="69"/>
    </row>
    <row r="44" spans="1:22" ht="12.75" customHeight="1" x14ac:dyDescent="0.2">
      <c r="A44" s="309" t="s">
        <v>146</v>
      </c>
      <c r="B44" s="30" t="s">
        <v>49</v>
      </c>
      <c r="C44" s="108">
        <v>185176</v>
      </c>
      <c r="D44" s="108">
        <v>179279</v>
      </c>
      <c r="E44" s="108">
        <v>177808</v>
      </c>
      <c r="F44" s="108">
        <v>169526</v>
      </c>
      <c r="G44" s="69"/>
      <c r="H44" s="108">
        <v>433390</v>
      </c>
      <c r="I44" s="108">
        <v>439557</v>
      </c>
      <c r="J44" s="108">
        <v>449583</v>
      </c>
      <c r="K44" s="108">
        <v>464428</v>
      </c>
      <c r="L44" s="69"/>
      <c r="M44" s="108">
        <v>1751</v>
      </c>
      <c r="N44" s="108">
        <v>1740</v>
      </c>
      <c r="O44" s="108">
        <v>1665</v>
      </c>
      <c r="P44" s="108">
        <v>1695</v>
      </c>
      <c r="Q44" s="69"/>
      <c r="R44" s="108">
        <v>1700</v>
      </c>
      <c r="S44" s="108">
        <v>1692</v>
      </c>
      <c r="T44" s="108">
        <v>1690</v>
      </c>
      <c r="U44" s="108">
        <v>1685</v>
      </c>
      <c r="V44" s="69"/>
    </row>
    <row r="45" spans="1:22" ht="12.75" customHeight="1" x14ac:dyDescent="0.2">
      <c r="A45" s="309" t="s">
        <v>146</v>
      </c>
      <c r="B45" s="30" t="s">
        <v>50</v>
      </c>
      <c r="C45" s="108">
        <v>19900</v>
      </c>
      <c r="D45" s="108">
        <v>20769</v>
      </c>
      <c r="E45" s="108">
        <v>22674</v>
      </c>
      <c r="F45" s="108">
        <v>20970</v>
      </c>
      <c r="G45" s="69"/>
      <c r="H45" s="108">
        <v>46727</v>
      </c>
      <c r="I45" s="108">
        <v>49537</v>
      </c>
      <c r="J45" s="108">
        <v>51693</v>
      </c>
      <c r="K45" s="108">
        <v>53749</v>
      </c>
      <c r="L45" s="69"/>
      <c r="M45" s="108">
        <v>104</v>
      </c>
      <c r="N45" s="108">
        <v>106</v>
      </c>
      <c r="O45" s="108">
        <v>99</v>
      </c>
      <c r="P45" s="108">
        <v>114</v>
      </c>
      <c r="Q45" s="69"/>
      <c r="R45" s="108">
        <v>139</v>
      </c>
      <c r="S45" s="108">
        <v>140</v>
      </c>
      <c r="T45" s="108">
        <v>138</v>
      </c>
      <c r="U45" s="108">
        <v>137</v>
      </c>
      <c r="V45" s="69"/>
    </row>
    <row r="46" spans="1:22" ht="12.75" customHeight="1" x14ac:dyDescent="0.2">
      <c r="A46" s="309" t="s">
        <v>146</v>
      </c>
      <c r="B46" s="30" t="s">
        <v>51</v>
      </c>
      <c r="C46" s="108">
        <v>79445</v>
      </c>
      <c r="D46" s="108">
        <v>80424</v>
      </c>
      <c r="E46" s="108">
        <v>82142</v>
      </c>
      <c r="F46" s="108">
        <v>79843</v>
      </c>
      <c r="G46" s="69"/>
      <c r="H46" s="108">
        <v>213580</v>
      </c>
      <c r="I46" s="108">
        <v>218046</v>
      </c>
      <c r="J46" s="108">
        <v>223281</v>
      </c>
      <c r="K46" s="108">
        <v>228483</v>
      </c>
      <c r="L46" s="69"/>
      <c r="M46" s="108">
        <v>541</v>
      </c>
      <c r="N46" s="108">
        <v>522</v>
      </c>
      <c r="O46" s="108">
        <v>461</v>
      </c>
      <c r="P46" s="108">
        <v>498</v>
      </c>
      <c r="Q46" s="69"/>
      <c r="R46" s="108">
        <v>893</v>
      </c>
      <c r="S46" s="108">
        <v>911</v>
      </c>
      <c r="T46" s="108">
        <v>900</v>
      </c>
      <c r="U46" s="108">
        <v>901</v>
      </c>
      <c r="V46" s="69"/>
    </row>
    <row r="47" spans="1:22" ht="29.45" customHeight="1" x14ac:dyDescent="0.2">
      <c r="A47" s="309" t="s">
        <v>146</v>
      </c>
      <c r="B47" s="30" t="s">
        <v>250</v>
      </c>
      <c r="C47" s="108">
        <v>23654</v>
      </c>
      <c r="D47" s="108">
        <v>23784</v>
      </c>
      <c r="E47" s="108">
        <v>23268</v>
      </c>
      <c r="F47" s="108">
        <v>22587</v>
      </c>
      <c r="G47" s="69"/>
      <c r="H47" s="108">
        <v>54456</v>
      </c>
      <c r="I47" s="108">
        <v>56206</v>
      </c>
      <c r="J47" s="108">
        <v>58667</v>
      </c>
      <c r="K47" s="108">
        <v>60470</v>
      </c>
      <c r="L47" s="69"/>
      <c r="M47" s="108">
        <v>153</v>
      </c>
      <c r="N47" s="108">
        <v>154</v>
      </c>
      <c r="O47" s="108">
        <v>143</v>
      </c>
      <c r="P47" s="108">
        <v>168</v>
      </c>
      <c r="Q47" s="69"/>
      <c r="R47" s="108">
        <v>241</v>
      </c>
      <c r="S47" s="108">
        <v>249</v>
      </c>
      <c r="T47" s="108">
        <v>247</v>
      </c>
      <c r="U47" s="108">
        <v>232</v>
      </c>
      <c r="V47" s="69"/>
    </row>
    <row r="48" spans="1:22" ht="12.75" customHeight="1" x14ac:dyDescent="0.2">
      <c r="A48" s="309" t="s">
        <v>146</v>
      </c>
      <c r="B48" s="145" t="s">
        <v>53</v>
      </c>
      <c r="C48" s="107">
        <v>439398</v>
      </c>
      <c r="D48" s="107">
        <v>435938</v>
      </c>
      <c r="E48" s="107">
        <v>443726</v>
      </c>
      <c r="F48" s="107">
        <v>442622</v>
      </c>
      <c r="G48" s="69"/>
      <c r="H48" s="107">
        <v>1334195</v>
      </c>
      <c r="I48" s="107">
        <v>1370180</v>
      </c>
      <c r="J48" s="107">
        <v>1417414</v>
      </c>
      <c r="K48" s="107">
        <v>1456251</v>
      </c>
      <c r="L48" s="69"/>
      <c r="M48" s="107">
        <v>3021</v>
      </c>
      <c r="N48" s="107">
        <v>3147</v>
      </c>
      <c r="O48" s="107">
        <v>3128</v>
      </c>
      <c r="P48" s="107">
        <v>3247</v>
      </c>
      <c r="Q48" s="69"/>
      <c r="R48" s="107">
        <v>5396</v>
      </c>
      <c r="S48" s="107">
        <v>5341</v>
      </c>
      <c r="T48" s="107">
        <v>5432</v>
      </c>
      <c r="U48" s="107">
        <v>5462</v>
      </c>
      <c r="V48" s="69"/>
    </row>
    <row r="49" spans="1:22" ht="12.75" customHeight="1" x14ac:dyDescent="0.2">
      <c r="A49" s="309" t="s">
        <v>146</v>
      </c>
      <c r="B49" s="56" t="s">
        <v>54</v>
      </c>
      <c r="C49" s="117">
        <v>98431</v>
      </c>
      <c r="D49" s="117">
        <v>98376</v>
      </c>
      <c r="E49" s="117">
        <v>103418</v>
      </c>
      <c r="F49" s="117">
        <v>104113</v>
      </c>
      <c r="G49" s="71"/>
      <c r="H49" s="117">
        <v>418472</v>
      </c>
      <c r="I49" s="117">
        <v>433645</v>
      </c>
      <c r="J49" s="117">
        <v>453440</v>
      </c>
      <c r="K49" s="117">
        <v>469381</v>
      </c>
      <c r="L49" s="71"/>
      <c r="M49" s="117">
        <v>943</v>
      </c>
      <c r="N49" s="117">
        <v>969</v>
      </c>
      <c r="O49" s="117">
        <v>989</v>
      </c>
      <c r="P49" s="117">
        <v>1015</v>
      </c>
      <c r="Q49" s="71"/>
      <c r="R49" s="117">
        <v>2493</v>
      </c>
      <c r="S49" s="117">
        <v>2488</v>
      </c>
      <c r="T49" s="117">
        <v>2562</v>
      </c>
      <c r="U49" s="117">
        <v>2572</v>
      </c>
      <c r="V49" s="71"/>
    </row>
    <row r="50" spans="1:22" ht="12.75" customHeight="1" x14ac:dyDescent="0.2">
      <c r="A50" s="309" t="s">
        <v>146</v>
      </c>
      <c r="B50" s="30" t="s">
        <v>55</v>
      </c>
      <c r="C50" s="108">
        <v>53184</v>
      </c>
      <c r="D50" s="108">
        <v>50963</v>
      </c>
      <c r="E50" s="108">
        <v>50473</v>
      </c>
      <c r="F50" s="108">
        <v>49813</v>
      </c>
      <c r="G50" s="69"/>
      <c r="H50" s="108">
        <v>107497</v>
      </c>
      <c r="I50" s="108">
        <v>111753</v>
      </c>
      <c r="J50" s="108">
        <v>116783</v>
      </c>
      <c r="K50" s="108">
        <v>120074</v>
      </c>
      <c r="L50" s="69"/>
      <c r="M50" s="108">
        <v>26</v>
      </c>
      <c r="N50" s="108">
        <v>34</v>
      </c>
      <c r="O50" s="108">
        <v>81</v>
      </c>
      <c r="P50" s="108">
        <v>81</v>
      </c>
      <c r="Q50" s="69"/>
      <c r="R50" s="108">
        <v>519</v>
      </c>
      <c r="S50" s="108">
        <v>488</v>
      </c>
      <c r="T50" s="108">
        <v>466</v>
      </c>
      <c r="U50" s="108">
        <v>478</v>
      </c>
      <c r="V50" s="69"/>
    </row>
    <row r="51" spans="1:22" ht="12.75" customHeight="1" x14ac:dyDescent="0.2">
      <c r="A51" s="309" t="s">
        <v>146</v>
      </c>
      <c r="B51" s="30" t="s">
        <v>56</v>
      </c>
      <c r="C51" s="108">
        <v>35386</v>
      </c>
      <c r="D51" s="108">
        <v>33538</v>
      </c>
      <c r="E51" s="108">
        <v>32168</v>
      </c>
      <c r="F51" s="108">
        <v>32609</v>
      </c>
      <c r="G51" s="69"/>
      <c r="H51" s="108">
        <v>87924</v>
      </c>
      <c r="I51" s="108">
        <v>89756</v>
      </c>
      <c r="J51" s="108">
        <v>91453</v>
      </c>
      <c r="K51" s="108">
        <v>93221</v>
      </c>
      <c r="L51" s="69"/>
      <c r="M51" s="108">
        <v>276</v>
      </c>
      <c r="N51" s="108">
        <v>294</v>
      </c>
      <c r="O51" s="108">
        <v>287</v>
      </c>
      <c r="P51" s="108">
        <v>289</v>
      </c>
      <c r="Q51" s="69"/>
      <c r="R51" s="108">
        <v>286</v>
      </c>
      <c r="S51" s="108">
        <v>294</v>
      </c>
      <c r="T51" s="108">
        <v>287</v>
      </c>
      <c r="U51" s="108">
        <v>279</v>
      </c>
      <c r="V51" s="69"/>
    </row>
    <row r="52" spans="1:22" ht="12.75" customHeight="1" x14ac:dyDescent="0.2">
      <c r="A52" s="309" t="s">
        <v>146</v>
      </c>
      <c r="B52" s="56" t="s">
        <v>57</v>
      </c>
      <c r="C52" s="117">
        <v>16031</v>
      </c>
      <c r="D52" s="117">
        <v>17327</v>
      </c>
      <c r="E52" s="117">
        <v>21709</v>
      </c>
      <c r="F52" s="117">
        <v>23471</v>
      </c>
      <c r="G52" s="71"/>
      <c r="H52" s="117">
        <v>75490</v>
      </c>
      <c r="I52" s="117">
        <v>78593</v>
      </c>
      <c r="J52" s="117">
        <v>80387</v>
      </c>
      <c r="K52" s="117">
        <v>84760</v>
      </c>
      <c r="L52" s="71"/>
      <c r="M52" s="117">
        <v>65</v>
      </c>
      <c r="N52" s="117">
        <v>160</v>
      </c>
      <c r="O52" s="117">
        <v>84</v>
      </c>
      <c r="P52" s="117">
        <v>142</v>
      </c>
      <c r="Q52" s="71"/>
      <c r="R52" s="117">
        <v>179</v>
      </c>
      <c r="S52" s="117">
        <v>155</v>
      </c>
      <c r="T52" s="117">
        <v>162</v>
      </c>
      <c r="U52" s="117">
        <v>164</v>
      </c>
      <c r="V52" s="71"/>
    </row>
    <row r="53" spans="1:22" ht="12.75" customHeight="1" x14ac:dyDescent="0.2">
      <c r="A53" s="309" t="s">
        <v>146</v>
      </c>
      <c r="B53" s="30" t="s">
        <v>58</v>
      </c>
      <c r="C53" s="108">
        <v>133692</v>
      </c>
      <c r="D53" s="108">
        <v>132205</v>
      </c>
      <c r="E53" s="108">
        <v>129639</v>
      </c>
      <c r="F53" s="108">
        <v>124738</v>
      </c>
      <c r="G53" s="69"/>
      <c r="H53" s="108">
        <v>298190</v>
      </c>
      <c r="I53" s="108">
        <v>302999</v>
      </c>
      <c r="J53" s="108">
        <v>312014</v>
      </c>
      <c r="K53" s="108">
        <v>319711</v>
      </c>
      <c r="L53" s="69"/>
      <c r="M53" s="108">
        <v>994</v>
      </c>
      <c r="N53" s="108">
        <v>1011</v>
      </c>
      <c r="O53" s="108">
        <v>1011</v>
      </c>
      <c r="P53" s="108">
        <v>994</v>
      </c>
      <c r="Q53" s="69"/>
      <c r="R53" s="108">
        <v>977</v>
      </c>
      <c r="S53" s="108">
        <v>971</v>
      </c>
      <c r="T53" s="108">
        <v>995</v>
      </c>
      <c r="U53" s="108">
        <v>998</v>
      </c>
      <c r="V53" s="69"/>
    </row>
    <row r="54" spans="1:22" ht="12.75" customHeight="1" x14ac:dyDescent="0.2">
      <c r="A54" s="309" t="s">
        <v>146</v>
      </c>
      <c r="B54" s="30" t="s">
        <v>59</v>
      </c>
      <c r="C54" s="108">
        <v>20600</v>
      </c>
      <c r="D54" s="108">
        <v>18787</v>
      </c>
      <c r="E54" s="108">
        <v>19550</v>
      </c>
      <c r="F54" s="108">
        <v>19421</v>
      </c>
      <c r="G54" s="69"/>
      <c r="H54" s="108">
        <v>53491</v>
      </c>
      <c r="I54" s="108">
        <v>54976</v>
      </c>
      <c r="J54" s="108">
        <v>56451</v>
      </c>
      <c r="K54" s="108">
        <v>57799</v>
      </c>
      <c r="L54" s="69"/>
      <c r="M54" s="108">
        <v>171</v>
      </c>
      <c r="N54" s="108">
        <v>168</v>
      </c>
      <c r="O54" s="108">
        <v>163</v>
      </c>
      <c r="P54" s="108">
        <v>160</v>
      </c>
      <c r="Q54" s="69"/>
      <c r="R54" s="108">
        <v>248</v>
      </c>
      <c r="S54" s="108">
        <v>252</v>
      </c>
      <c r="T54" s="108">
        <v>264</v>
      </c>
      <c r="U54" s="108">
        <v>265</v>
      </c>
      <c r="V54" s="69"/>
    </row>
    <row r="55" spans="1:22" ht="12.75" customHeight="1" x14ac:dyDescent="0.2">
      <c r="A55" s="309" t="s">
        <v>146</v>
      </c>
      <c r="B55" s="30" t="s">
        <v>60</v>
      </c>
      <c r="C55" s="108">
        <v>82074</v>
      </c>
      <c r="D55" s="108">
        <v>84742</v>
      </c>
      <c r="E55" s="108">
        <v>86769</v>
      </c>
      <c r="F55" s="108">
        <v>88457</v>
      </c>
      <c r="G55" s="69"/>
      <c r="H55" s="108">
        <v>293131</v>
      </c>
      <c r="I55" s="108">
        <v>298458</v>
      </c>
      <c r="J55" s="108">
        <v>306886</v>
      </c>
      <c r="K55" s="108">
        <v>311305</v>
      </c>
      <c r="L55" s="69"/>
      <c r="M55" s="108">
        <v>546</v>
      </c>
      <c r="N55" s="108">
        <v>511</v>
      </c>
      <c r="O55" s="108">
        <v>513</v>
      </c>
      <c r="P55" s="108">
        <v>566</v>
      </c>
      <c r="Q55" s="69"/>
      <c r="R55" s="108">
        <v>694</v>
      </c>
      <c r="S55" s="108">
        <v>693</v>
      </c>
      <c r="T55" s="108">
        <v>696</v>
      </c>
      <c r="U55" s="108">
        <v>706</v>
      </c>
      <c r="V55" s="69"/>
    </row>
    <row r="56" spans="1:22" ht="12.75" customHeight="1" x14ac:dyDescent="0.2">
      <c r="A56" s="309" t="s">
        <v>146</v>
      </c>
      <c r="B56" s="145" t="s">
        <v>61</v>
      </c>
      <c r="C56" s="107">
        <v>1632186</v>
      </c>
      <c r="D56" s="107">
        <v>1586413</v>
      </c>
      <c r="E56" s="107">
        <v>1539781</v>
      </c>
      <c r="F56" s="107">
        <v>1455089</v>
      </c>
      <c r="G56" s="69"/>
      <c r="H56" s="107">
        <v>3266471</v>
      </c>
      <c r="I56" s="107">
        <v>3328470</v>
      </c>
      <c r="J56" s="107">
        <v>3405501</v>
      </c>
      <c r="K56" s="107">
        <v>3480015</v>
      </c>
      <c r="L56" s="69"/>
      <c r="M56" s="107">
        <v>10264</v>
      </c>
      <c r="N56" s="107">
        <v>10061</v>
      </c>
      <c r="O56" s="107">
        <v>10012</v>
      </c>
      <c r="P56" s="107">
        <v>9723</v>
      </c>
      <c r="Q56" s="69"/>
      <c r="R56" s="107">
        <v>14543</v>
      </c>
      <c r="S56" s="107">
        <v>14538</v>
      </c>
      <c r="T56" s="107">
        <v>14475</v>
      </c>
      <c r="U56" s="107">
        <v>14310</v>
      </c>
      <c r="V56" s="69"/>
    </row>
    <row r="57" spans="1:22" ht="12.75" customHeight="1" x14ac:dyDescent="0.2">
      <c r="A57" s="309" t="s">
        <v>146</v>
      </c>
      <c r="B57" s="30" t="s">
        <v>62</v>
      </c>
      <c r="C57" s="108">
        <v>244950</v>
      </c>
      <c r="D57" s="108">
        <v>238971</v>
      </c>
      <c r="E57" s="108">
        <v>233486</v>
      </c>
      <c r="F57" s="108">
        <v>220006</v>
      </c>
      <c r="G57" s="69"/>
      <c r="H57" s="108">
        <v>488342</v>
      </c>
      <c r="I57" s="108">
        <v>497940</v>
      </c>
      <c r="J57" s="108">
        <v>509706</v>
      </c>
      <c r="K57" s="108">
        <v>519730</v>
      </c>
      <c r="L57" s="69"/>
      <c r="M57" s="108">
        <v>1584</v>
      </c>
      <c r="N57" s="108">
        <v>1507</v>
      </c>
      <c r="O57" s="108">
        <v>1470</v>
      </c>
      <c r="P57" s="108">
        <v>1408</v>
      </c>
      <c r="Q57" s="69"/>
      <c r="R57" s="108">
        <v>2311</v>
      </c>
      <c r="S57" s="108">
        <v>2302</v>
      </c>
      <c r="T57" s="108">
        <v>2293</v>
      </c>
      <c r="U57" s="108">
        <v>2259</v>
      </c>
      <c r="V57" s="69"/>
    </row>
    <row r="58" spans="1:22" ht="12.75" customHeight="1" x14ac:dyDescent="0.2">
      <c r="A58" s="309" t="s">
        <v>146</v>
      </c>
      <c r="B58" s="30" t="s">
        <v>63</v>
      </c>
      <c r="C58" s="108">
        <v>39102</v>
      </c>
      <c r="D58" s="108">
        <v>38026</v>
      </c>
      <c r="E58" s="108">
        <v>38061</v>
      </c>
      <c r="F58" s="108">
        <v>35848</v>
      </c>
      <c r="G58" s="69"/>
      <c r="H58" s="108">
        <v>78959</v>
      </c>
      <c r="I58" s="108">
        <v>80801</v>
      </c>
      <c r="J58" s="108">
        <v>83018</v>
      </c>
      <c r="K58" s="108">
        <v>84956</v>
      </c>
      <c r="L58" s="69"/>
      <c r="M58" s="108">
        <v>269</v>
      </c>
      <c r="N58" s="108">
        <v>233</v>
      </c>
      <c r="O58" s="108">
        <v>244</v>
      </c>
      <c r="P58" s="108">
        <v>248</v>
      </c>
      <c r="Q58" s="69"/>
      <c r="R58" s="108">
        <v>345</v>
      </c>
      <c r="S58" s="108">
        <v>352</v>
      </c>
      <c r="T58" s="108">
        <v>347</v>
      </c>
      <c r="U58" s="108">
        <v>345</v>
      </c>
      <c r="V58" s="69"/>
    </row>
    <row r="59" spans="1:22" ht="12.75" customHeight="1" x14ac:dyDescent="0.2">
      <c r="A59" s="309" t="s">
        <v>146</v>
      </c>
      <c r="B59" s="30" t="s">
        <v>64</v>
      </c>
      <c r="C59" s="108">
        <v>34470</v>
      </c>
      <c r="D59" s="108">
        <v>32842</v>
      </c>
      <c r="E59" s="108">
        <v>31374</v>
      </c>
      <c r="F59" s="108">
        <v>29772</v>
      </c>
      <c r="G59" s="69"/>
      <c r="H59" s="108">
        <v>72712</v>
      </c>
      <c r="I59" s="108">
        <v>73074</v>
      </c>
      <c r="J59" s="108">
        <v>73622</v>
      </c>
      <c r="K59" s="108">
        <v>73641</v>
      </c>
      <c r="L59" s="69"/>
      <c r="M59" s="108">
        <v>258</v>
      </c>
      <c r="N59" s="108">
        <v>257</v>
      </c>
      <c r="O59" s="108">
        <v>257</v>
      </c>
      <c r="P59" s="108">
        <v>241</v>
      </c>
      <c r="Q59" s="69"/>
      <c r="R59" s="108">
        <v>397</v>
      </c>
      <c r="S59" s="108">
        <v>384</v>
      </c>
      <c r="T59" s="108">
        <v>380</v>
      </c>
      <c r="U59" s="108">
        <v>372</v>
      </c>
      <c r="V59" s="69"/>
    </row>
    <row r="60" spans="1:22" ht="12.75" customHeight="1" x14ac:dyDescent="0.2">
      <c r="A60" s="309" t="s">
        <v>146</v>
      </c>
      <c r="B60" s="56" t="s">
        <v>251</v>
      </c>
      <c r="C60" s="117">
        <v>227754</v>
      </c>
      <c r="D60" s="117">
        <v>221350</v>
      </c>
      <c r="E60" s="117">
        <v>219216</v>
      </c>
      <c r="F60" s="117">
        <v>209932</v>
      </c>
      <c r="G60" s="71"/>
      <c r="H60" s="117">
        <v>435024</v>
      </c>
      <c r="I60" s="117">
        <v>451576</v>
      </c>
      <c r="J60" s="117">
        <v>470937</v>
      </c>
      <c r="K60" s="117">
        <v>488670</v>
      </c>
      <c r="L60" s="71"/>
      <c r="M60" s="117">
        <v>1712</v>
      </c>
      <c r="N60" s="117">
        <v>1634</v>
      </c>
      <c r="O60" s="117">
        <v>1740</v>
      </c>
      <c r="P60" s="117">
        <v>1681</v>
      </c>
      <c r="Q60" s="71"/>
      <c r="R60" s="117">
        <v>1834</v>
      </c>
      <c r="S60" s="117">
        <v>1825</v>
      </c>
      <c r="T60" s="117">
        <v>1802</v>
      </c>
      <c r="U60" s="117">
        <v>1792</v>
      </c>
      <c r="V60" s="71"/>
    </row>
    <row r="61" spans="1:22" ht="12.75" customHeight="1" x14ac:dyDescent="0.2">
      <c r="A61" s="309" t="s">
        <v>146</v>
      </c>
      <c r="B61" s="30" t="s">
        <v>66</v>
      </c>
      <c r="C61" s="108">
        <v>100530</v>
      </c>
      <c r="D61" s="108">
        <v>96654</v>
      </c>
      <c r="E61" s="108">
        <v>91698</v>
      </c>
      <c r="F61" s="108">
        <v>85673</v>
      </c>
      <c r="G61" s="69"/>
      <c r="H61" s="108">
        <v>187340</v>
      </c>
      <c r="I61" s="108">
        <v>190887</v>
      </c>
      <c r="J61" s="108">
        <v>194535</v>
      </c>
      <c r="K61" s="108">
        <v>198326</v>
      </c>
      <c r="L61" s="69"/>
      <c r="M61" s="108">
        <v>697</v>
      </c>
      <c r="N61" s="108">
        <v>725</v>
      </c>
      <c r="O61" s="108">
        <v>671</v>
      </c>
      <c r="P61" s="108">
        <v>659</v>
      </c>
      <c r="Q61" s="69"/>
      <c r="R61" s="108">
        <v>852</v>
      </c>
      <c r="S61" s="108">
        <v>828</v>
      </c>
      <c r="T61" s="108">
        <v>826</v>
      </c>
      <c r="U61" s="108">
        <v>860</v>
      </c>
      <c r="V61" s="69"/>
    </row>
    <row r="62" spans="1:22" ht="12.75" customHeight="1" x14ac:dyDescent="0.2">
      <c r="A62" s="309" t="s">
        <v>146</v>
      </c>
      <c r="B62" s="30" t="s">
        <v>67</v>
      </c>
      <c r="C62" s="108">
        <v>76537</v>
      </c>
      <c r="D62" s="108">
        <v>74059</v>
      </c>
      <c r="E62" s="108">
        <v>70652</v>
      </c>
      <c r="F62" s="108">
        <v>66134</v>
      </c>
      <c r="G62" s="69"/>
      <c r="H62" s="108">
        <v>141504</v>
      </c>
      <c r="I62" s="108">
        <v>144328</v>
      </c>
      <c r="J62" s="108">
        <v>148088</v>
      </c>
      <c r="K62" s="108">
        <v>150532</v>
      </c>
      <c r="L62" s="69"/>
      <c r="M62" s="108">
        <v>395</v>
      </c>
      <c r="N62" s="108">
        <v>389</v>
      </c>
      <c r="O62" s="108">
        <v>384</v>
      </c>
      <c r="P62" s="108">
        <v>378</v>
      </c>
      <c r="Q62" s="69"/>
      <c r="R62" s="108">
        <v>570</v>
      </c>
      <c r="S62" s="108">
        <v>557</v>
      </c>
      <c r="T62" s="108">
        <v>561</v>
      </c>
      <c r="U62" s="108">
        <v>548</v>
      </c>
      <c r="V62" s="69"/>
    </row>
    <row r="63" spans="1:22" ht="12.75" customHeight="1" x14ac:dyDescent="0.2">
      <c r="A63" s="309" t="s">
        <v>146</v>
      </c>
      <c r="B63" s="56" t="s">
        <v>68</v>
      </c>
      <c r="C63" s="117">
        <v>175832</v>
      </c>
      <c r="D63" s="117">
        <v>171164</v>
      </c>
      <c r="E63" s="117">
        <v>164860</v>
      </c>
      <c r="F63" s="117">
        <v>156994</v>
      </c>
      <c r="G63" s="71"/>
      <c r="H63" s="117">
        <v>332860</v>
      </c>
      <c r="I63" s="117">
        <v>338976</v>
      </c>
      <c r="J63" s="117">
        <v>345604</v>
      </c>
      <c r="K63" s="117">
        <v>354116</v>
      </c>
      <c r="L63" s="71"/>
      <c r="M63" s="117">
        <v>1365</v>
      </c>
      <c r="N63" s="117">
        <v>1431</v>
      </c>
      <c r="O63" s="117">
        <v>1399</v>
      </c>
      <c r="P63" s="117">
        <v>1359</v>
      </c>
      <c r="Q63" s="71"/>
      <c r="R63" s="117">
        <v>1177</v>
      </c>
      <c r="S63" s="117">
        <v>1176</v>
      </c>
      <c r="T63" s="117">
        <v>1177</v>
      </c>
      <c r="U63" s="117">
        <v>1172</v>
      </c>
      <c r="V63" s="71"/>
    </row>
    <row r="64" spans="1:22" ht="12.75" customHeight="1" x14ac:dyDescent="0.2">
      <c r="A64" s="309" t="s">
        <v>146</v>
      </c>
      <c r="B64" s="30" t="s">
        <v>69</v>
      </c>
      <c r="C64" s="108">
        <v>69857</v>
      </c>
      <c r="D64" s="108">
        <v>67535</v>
      </c>
      <c r="E64" s="108">
        <v>65404</v>
      </c>
      <c r="F64" s="108">
        <v>60998</v>
      </c>
      <c r="G64" s="69"/>
      <c r="H64" s="108">
        <v>140306</v>
      </c>
      <c r="I64" s="108">
        <v>142219</v>
      </c>
      <c r="J64" s="108">
        <v>144569</v>
      </c>
      <c r="K64" s="108">
        <v>146516</v>
      </c>
      <c r="L64" s="69"/>
      <c r="M64" s="108">
        <v>548</v>
      </c>
      <c r="N64" s="108">
        <v>546</v>
      </c>
      <c r="O64" s="108">
        <v>538</v>
      </c>
      <c r="P64" s="108">
        <v>525</v>
      </c>
      <c r="Q64" s="69"/>
      <c r="R64" s="108">
        <v>698</v>
      </c>
      <c r="S64" s="108">
        <v>697</v>
      </c>
      <c r="T64" s="108">
        <v>682</v>
      </c>
      <c r="U64" s="108">
        <v>673</v>
      </c>
      <c r="V64" s="69"/>
    </row>
    <row r="65" spans="1:22" ht="12.75" customHeight="1" x14ac:dyDescent="0.2">
      <c r="A65" s="309" t="s">
        <v>146</v>
      </c>
      <c r="B65" s="30" t="s">
        <v>70</v>
      </c>
      <c r="C65" s="108">
        <v>157686</v>
      </c>
      <c r="D65" s="108">
        <v>154897</v>
      </c>
      <c r="E65" s="108">
        <v>153301</v>
      </c>
      <c r="F65" s="108">
        <v>145499</v>
      </c>
      <c r="G65" s="69"/>
      <c r="H65" s="108">
        <v>338951</v>
      </c>
      <c r="I65" s="108">
        <v>343141</v>
      </c>
      <c r="J65" s="108">
        <v>350791</v>
      </c>
      <c r="K65" s="108">
        <v>359087</v>
      </c>
      <c r="L65" s="69"/>
      <c r="M65" s="108">
        <v>361</v>
      </c>
      <c r="N65" s="108">
        <v>370</v>
      </c>
      <c r="O65" s="108">
        <v>403</v>
      </c>
      <c r="P65" s="108">
        <v>378</v>
      </c>
      <c r="Q65" s="69"/>
      <c r="R65" s="108">
        <v>1697</v>
      </c>
      <c r="S65" s="108">
        <v>1696</v>
      </c>
      <c r="T65" s="108">
        <v>1685</v>
      </c>
      <c r="U65" s="108">
        <v>1678</v>
      </c>
      <c r="V65" s="69"/>
    </row>
    <row r="66" spans="1:22" ht="12.75" customHeight="1" x14ac:dyDescent="0.2">
      <c r="A66" s="309" t="s">
        <v>146</v>
      </c>
      <c r="B66" s="30" t="s">
        <v>71</v>
      </c>
      <c r="C66" s="108">
        <v>113380</v>
      </c>
      <c r="D66" s="108">
        <v>110101</v>
      </c>
      <c r="E66" s="108">
        <v>101871</v>
      </c>
      <c r="F66" s="108">
        <v>95930</v>
      </c>
      <c r="G66" s="69"/>
      <c r="H66" s="108">
        <v>235977</v>
      </c>
      <c r="I66" s="108">
        <v>240421</v>
      </c>
      <c r="J66" s="108">
        <v>244942</v>
      </c>
      <c r="K66" s="108">
        <v>249039</v>
      </c>
      <c r="L66" s="69"/>
      <c r="M66" s="108">
        <v>740</v>
      </c>
      <c r="N66" s="108">
        <v>722</v>
      </c>
      <c r="O66" s="108">
        <v>719</v>
      </c>
      <c r="P66" s="108">
        <v>688</v>
      </c>
      <c r="Q66" s="69"/>
      <c r="R66" s="108">
        <v>1215</v>
      </c>
      <c r="S66" s="108">
        <v>1250</v>
      </c>
      <c r="T66" s="108">
        <v>1198</v>
      </c>
      <c r="U66" s="108">
        <v>1149</v>
      </c>
      <c r="V66" s="69"/>
    </row>
    <row r="67" spans="1:22" ht="12.75" customHeight="1" x14ac:dyDescent="0.2">
      <c r="A67" s="309" t="s">
        <v>146</v>
      </c>
      <c r="B67" s="30" t="s">
        <v>72</v>
      </c>
      <c r="C67" s="108">
        <v>58820</v>
      </c>
      <c r="D67" s="108">
        <v>57248</v>
      </c>
      <c r="E67" s="108">
        <v>56393</v>
      </c>
      <c r="F67" s="108">
        <v>52418</v>
      </c>
      <c r="G67" s="69"/>
      <c r="H67" s="108">
        <v>127528</v>
      </c>
      <c r="I67" s="108">
        <v>129558</v>
      </c>
      <c r="J67" s="108">
        <v>131990</v>
      </c>
      <c r="K67" s="108">
        <v>134578</v>
      </c>
      <c r="L67" s="69"/>
      <c r="M67" s="108">
        <v>401</v>
      </c>
      <c r="N67" s="108">
        <v>361</v>
      </c>
      <c r="O67" s="108">
        <v>356</v>
      </c>
      <c r="P67" s="108">
        <v>371</v>
      </c>
      <c r="Q67" s="69"/>
      <c r="R67" s="108">
        <v>559</v>
      </c>
      <c r="S67" s="108">
        <v>565</v>
      </c>
      <c r="T67" s="108">
        <v>556</v>
      </c>
      <c r="U67" s="108">
        <v>543</v>
      </c>
      <c r="V67" s="69"/>
    </row>
    <row r="68" spans="1:22" ht="12.75" customHeight="1" x14ac:dyDescent="0.2">
      <c r="A68" s="309" t="s">
        <v>146</v>
      </c>
      <c r="B68" s="56" t="s">
        <v>73</v>
      </c>
      <c r="C68" s="117">
        <v>167589</v>
      </c>
      <c r="D68" s="117">
        <v>162670</v>
      </c>
      <c r="E68" s="117">
        <v>159198</v>
      </c>
      <c r="F68" s="117">
        <v>150458</v>
      </c>
      <c r="G68" s="71"/>
      <c r="H68" s="117">
        <v>319927</v>
      </c>
      <c r="I68" s="117">
        <v>324395</v>
      </c>
      <c r="J68" s="117">
        <v>329764</v>
      </c>
      <c r="K68" s="117">
        <v>336435</v>
      </c>
      <c r="L68" s="71"/>
      <c r="M68" s="117">
        <v>741</v>
      </c>
      <c r="N68" s="117">
        <v>681</v>
      </c>
      <c r="O68" s="117">
        <v>665</v>
      </c>
      <c r="P68" s="117">
        <v>656</v>
      </c>
      <c r="Q68" s="71"/>
      <c r="R68" s="117">
        <v>1017</v>
      </c>
      <c r="S68" s="117">
        <v>1018</v>
      </c>
      <c r="T68" s="117">
        <v>1035</v>
      </c>
      <c r="U68" s="117">
        <v>1015</v>
      </c>
      <c r="V68" s="71"/>
    </row>
    <row r="69" spans="1:22" ht="12.75" customHeight="1" x14ac:dyDescent="0.2">
      <c r="A69" s="309" t="s">
        <v>146</v>
      </c>
      <c r="B69" s="30" t="s">
        <v>74</v>
      </c>
      <c r="C69" s="108">
        <v>105184</v>
      </c>
      <c r="D69" s="108">
        <v>101712</v>
      </c>
      <c r="E69" s="108">
        <v>96464</v>
      </c>
      <c r="F69" s="108">
        <v>91616</v>
      </c>
      <c r="G69" s="69"/>
      <c r="H69" s="108">
        <v>245287</v>
      </c>
      <c r="I69" s="108">
        <v>247629</v>
      </c>
      <c r="J69" s="108">
        <v>251686</v>
      </c>
      <c r="K69" s="108">
        <v>255366</v>
      </c>
      <c r="L69" s="69"/>
      <c r="M69" s="108">
        <v>878</v>
      </c>
      <c r="N69" s="108">
        <v>889</v>
      </c>
      <c r="O69" s="108">
        <v>848</v>
      </c>
      <c r="P69" s="108">
        <v>824</v>
      </c>
      <c r="Q69" s="69"/>
      <c r="R69" s="108">
        <v>1279</v>
      </c>
      <c r="S69" s="108">
        <v>1270</v>
      </c>
      <c r="T69" s="108">
        <v>1320</v>
      </c>
      <c r="U69" s="108">
        <v>1302</v>
      </c>
      <c r="V69" s="69"/>
    </row>
    <row r="70" spans="1:22" ht="12.75" customHeight="1" x14ac:dyDescent="0.2">
      <c r="A70" s="309" t="s">
        <v>146</v>
      </c>
      <c r="B70" s="30" t="s">
        <v>75</v>
      </c>
      <c r="C70" s="108">
        <v>60495</v>
      </c>
      <c r="D70" s="108">
        <v>59184</v>
      </c>
      <c r="E70" s="108">
        <v>57803</v>
      </c>
      <c r="F70" s="108">
        <v>53811</v>
      </c>
      <c r="G70" s="69"/>
      <c r="H70" s="108">
        <v>121754</v>
      </c>
      <c r="I70" s="108">
        <v>123525</v>
      </c>
      <c r="J70" s="108">
        <v>126249</v>
      </c>
      <c r="K70" s="108">
        <v>129023</v>
      </c>
      <c r="L70" s="69"/>
      <c r="M70" s="108">
        <v>315</v>
      </c>
      <c r="N70" s="108">
        <v>316</v>
      </c>
      <c r="O70" s="108">
        <v>318</v>
      </c>
      <c r="P70" s="108">
        <v>307</v>
      </c>
      <c r="Q70" s="69"/>
      <c r="R70" s="108">
        <v>592</v>
      </c>
      <c r="S70" s="108">
        <v>618</v>
      </c>
      <c r="T70" s="108">
        <v>613</v>
      </c>
      <c r="U70" s="108">
        <v>602</v>
      </c>
      <c r="V70" s="69"/>
    </row>
    <row r="71" spans="1:22" ht="12.75" customHeight="1" x14ac:dyDescent="0.2">
      <c r="A71" s="309" t="s">
        <v>146</v>
      </c>
      <c r="B71" s="145" t="s">
        <v>76</v>
      </c>
      <c r="C71" s="107">
        <v>805940</v>
      </c>
      <c r="D71" s="107">
        <v>786164</v>
      </c>
      <c r="E71" s="107">
        <v>765656</v>
      </c>
      <c r="F71" s="107">
        <v>726742</v>
      </c>
      <c r="G71" s="69"/>
      <c r="H71" s="107">
        <v>1535938</v>
      </c>
      <c r="I71" s="107">
        <v>1566907</v>
      </c>
      <c r="J71" s="107">
        <v>1606328</v>
      </c>
      <c r="K71" s="107">
        <v>1650284</v>
      </c>
      <c r="L71" s="69"/>
      <c r="M71" s="107">
        <v>4810</v>
      </c>
      <c r="N71" s="107">
        <v>4682</v>
      </c>
      <c r="O71" s="107">
        <v>4687</v>
      </c>
      <c r="P71" s="107">
        <v>4505</v>
      </c>
      <c r="Q71" s="69"/>
      <c r="R71" s="107">
        <v>4907</v>
      </c>
      <c r="S71" s="107">
        <v>4944</v>
      </c>
      <c r="T71" s="107">
        <v>4941</v>
      </c>
      <c r="U71" s="107">
        <v>4966</v>
      </c>
      <c r="V71" s="69"/>
    </row>
    <row r="72" spans="1:22" ht="12.75" customHeight="1" x14ac:dyDescent="0.2">
      <c r="A72" s="309" t="s">
        <v>146</v>
      </c>
      <c r="B72" s="30" t="s">
        <v>77</v>
      </c>
      <c r="C72" s="108">
        <v>44452</v>
      </c>
      <c r="D72" s="108">
        <v>41630</v>
      </c>
      <c r="E72" s="108">
        <v>39573</v>
      </c>
      <c r="F72" s="108">
        <v>37573</v>
      </c>
      <c r="G72" s="69"/>
      <c r="H72" s="108">
        <v>100701</v>
      </c>
      <c r="I72" s="108">
        <v>100979</v>
      </c>
      <c r="J72" s="108">
        <v>101857</v>
      </c>
      <c r="K72" s="108">
        <v>102658</v>
      </c>
      <c r="L72" s="69"/>
      <c r="M72" s="108">
        <v>365</v>
      </c>
      <c r="N72" s="108">
        <v>266</v>
      </c>
      <c r="O72" s="108">
        <v>246</v>
      </c>
      <c r="P72" s="108">
        <v>240</v>
      </c>
      <c r="Q72" s="69"/>
      <c r="R72" s="108">
        <v>579</v>
      </c>
      <c r="S72" s="108">
        <v>611</v>
      </c>
      <c r="T72" s="108">
        <v>631</v>
      </c>
      <c r="U72" s="108">
        <v>631</v>
      </c>
      <c r="V72" s="69"/>
    </row>
    <row r="73" spans="1:22" ht="12.75" customHeight="1" x14ac:dyDescent="0.2">
      <c r="A73" s="309" t="s">
        <v>146</v>
      </c>
      <c r="B73" s="56" t="s">
        <v>78</v>
      </c>
      <c r="C73" s="117">
        <v>263646</v>
      </c>
      <c r="D73" s="117">
        <v>256872</v>
      </c>
      <c r="E73" s="117">
        <v>252778</v>
      </c>
      <c r="F73" s="117">
        <v>241071</v>
      </c>
      <c r="G73" s="71"/>
      <c r="H73" s="117">
        <v>516631</v>
      </c>
      <c r="I73" s="117">
        <v>525920</v>
      </c>
      <c r="J73" s="117">
        <v>538594</v>
      </c>
      <c r="K73" s="117">
        <v>553760</v>
      </c>
      <c r="L73" s="71"/>
      <c r="M73" s="117">
        <v>1824</v>
      </c>
      <c r="N73" s="117">
        <v>1822</v>
      </c>
      <c r="O73" s="117">
        <v>1815</v>
      </c>
      <c r="P73" s="117">
        <v>1784</v>
      </c>
      <c r="Q73" s="71"/>
      <c r="R73" s="117">
        <v>1577</v>
      </c>
      <c r="S73" s="117">
        <v>1580</v>
      </c>
      <c r="T73" s="117">
        <v>1559</v>
      </c>
      <c r="U73" s="117">
        <v>1586</v>
      </c>
      <c r="V73" s="71"/>
    </row>
    <row r="74" spans="1:22" ht="12.75" customHeight="1" x14ac:dyDescent="0.2">
      <c r="A74" s="309" t="s">
        <v>146</v>
      </c>
      <c r="B74" s="30" t="s">
        <v>79</v>
      </c>
      <c r="C74" s="108">
        <v>112673</v>
      </c>
      <c r="D74" s="108">
        <v>113180</v>
      </c>
      <c r="E74" s="108">
        <v>114761</v>
      </c>
      <c r="F74" s="108">
        <v>108993</v>
      </c>
      <c r="G74" s="69"/>
      <c r="H74" s="108">
        <v>212527</v>
      </c>
      <c r="I74" s="108">
        <v>221198</v>
      </c>
      <c r="J74" s="108">
        <v>231727</v>
      </c>
      <c r="K74" s="108">
        <v>241645</v>
      </c>
      <c r="L74" s="69"/>
      <c r="M74" s="108">
        <v>312</v>
      </c>
      <c r="N74" s="108">
        <v>314</v>
      </c>
      <c r="O74" s="108">
        <v>346</v>
      </c>
      <c r="P74" s="108">
        <v>324</v>
      </c>
      <c r="Q74" s="69"/>
      <c r="R74" s="108">
        <v>774</v>
      </c>
      <c r="S74" s="108">
        <v>776</v>
      </c>
      <c r="T74" s="108">
        <v>779</v>
      </c>
      <c r="U74" s="108">
        <v>774</v>
      </c>
      <c r="V74" s="69"/>
    </row>
    <row r="75" spans="1:22" ht="12.75" customHeight="1" x14ac:dyDescent="0.2">
      <c r="A75" s="309" t="s">
        <v>146</v>
      </c>
      <c r="B75" s="30" t="s">
        <v>80</v>
      </c>
      <c r="C75" s="108">
        <v>226705</v>
      </c>
      <c r="D75" s="108">
        <v>220872</v>
      </c>
      <c r="E75" s="108">
        <v>209097</v>
      </c>
      <c r="F75" s="108">
        <v>196324</v>
      </c>
      <c r="G75" s="69"/>
      <c r="H75" s="108">
        <v>407404</v>
      </c>
      <c r="I75" s="108">
        <v>413947</v>
      </c>
      <c r="J75" s="108">
        <v>423563</v>
      </c>
      <c r="K75" s="108">
        <v>433395</v>
      </c>
      <c r="L75" s="69"/>
      <c r="M75" s="108">
        <v>1586</v>
      </c>
      <c r="N75" s="108">
        <v>1572</v>
      </c>
      <c r="O75" s="108">
        <v>1593</v>
      </c>
      <c r="P75" s="108">
        <v>1512</v>
      </c>
      <c r="Q75" s="69"/>
      <c r="R75" s="108">
        <v>1334</v>
      </c>
      <c r="S75" s="108">
        <v>1319</v>
      </c>
      <c r="T75" s="108">
        <v>1315</v>
      </c>
      <c r="U75" s="108">
        <v>1308</v>
      </c>
      <c r="V75" s="69"/>
    </row>
    <row r="76" spans="1:22" ht="12.75" customHeight="1" x14ac:dyDescent="0.2">
      <c r="A76" s="309" t="s">
        <v>146</v>
      </c>
      <c r="B76" s="30" t="s">
        <v>81</v>
      </c>
      <c r="C76" s="108">
        <v>116997</v>
      </c>
      <c r="D76" s="108">
        <v>113527</v>
      </c>
      <c r="E76" s="108">
        <v>109621</v>
      </c>
      <c r="F76" s="108">
        <v>104591</v>
      </c>
      <c r="G76" s="69"/>
      <c r="H76" s="108">
        <v>222973</v>
      </c>
      <c r="I76" s="108">
        <v>227596</v>
      </c>
      <c r="J76" s="108">
        <v>231971</v>
      </c>
      <c r="K76" s="108">
        <v>237886</v>
      </c>
      <c r="L76" s="69"/>
      <c r="M76" s="108">
        <v>470</v>
      </c>
      <c r="N76" s="108">
        <v>454</v>
      </c>
      <c r="O76" s="108">
        <v>441</v>
      </c>
      <c r="P76" s="108">
        <v>413</v>
      </c>
      <c r="Q76" s="69"/>
      <c r="R76" s="108">
        <v>474</v>
      </c>
      <c r="S76" s="108">
        <v>488</v>
      </c>
      <c r="T76" s="108">
        <v>489</v>
      </c>
      <c r="U76" s="108">
        <v>494</v>
      </c>
      <c r="V76" s="69"/>
    </row>
    <row r="77" spans="1:22" ht="12.75" customHeight="1" x14ac:dyDescent="0.2">
      <c r="A77" s="309" t="s">
        <v>146</v>
      </c>
      <c r="B77" s="30" t="s">
        <v>82</v>
      </c>
      <c r="C77" s="108">
        <v>41467</v>
      </c>
      <c r="D77" s="108">
        <v>40083</v>
      </c>
      <c r="E77" s="108">
        <v>39826</v>
      </c>
      <c r="F77" s="108">
        <v>38190</v>
      </c>
      <c r="G77" s="69"/>
      <c r="H77" s="108">
        <v>75702</v>
      </c>
      <c r="I77" s="108">
        <v>77267</v>
      </c>
      <c r="J77" s="108">
        <v>78616</v>
      </c>
      <c r="K77" s="108">
        <v>80940</v>
      </c>
      <c r="L77" s="69"/>
      <c r="M77" s="108">
        <v>253</v>
      </c>
      <c r="N77" s="108">
        <v>254</v>
      </c>
      <c r="O77" s="108">
        <v>246</v>
      </c>
      <c r="P77" s="108">
        <v>232</v>
      </c>
      <c r="Q77" s="69"/>
      <c r="R77" s="108">
        <v>169</v>
      </c>
      <c r="S77" s="108">
        <v>170</v>
      </c>
      <c r="T77" s="108">
        <v>168</v>
      </c>
      <c r="U77" s="108">
        <v>173</v>
      </c>
      <c r="V77" s="69"/>
    </row>
    <row r="78" spans="1:22" ht="12.75" customHeight="1" x14ac:dyDescent="0.2">
      <c r="A78" s="309" t="s">
        <v>146</v>
      </c>
      <c r="B78" s="145" t="s">
        <v>83</v>
      </c>
      <c r="C78" s="107">
        <v>933277</v>
      </c>
      <c r="D78" s="107">
        <v>910079</v>
      </c>
      <c r="E78" s="107">
        <v>892649</v>
      </c>
      <c r="F78" s="107">
        <v>848299</v>
      </c>
      <c r="G78" s="69"/>
      <c r="H78" s="107">
        <v>2135070</v>
      </c>
      <c r="I78" s="107">
        <v>2166509</v>
      </c>
      <c r="J78" s="107">
        <v>2201210</v>
      </c>
      <c r="K78" s="107">
        <v>2241191</v>
      </c>
      <c r="L78" s="69"/>
      <c r="M78" s="107">
        <v>5985</v>
      </c>
      <c r="N78" s="107">
        <v>5979</v>
      </c>
      <c r="O78" s="107">
        <v>5905</v>
      </c>
      <c r="P78" s="107">
        <v>5791</v>
      </c>
      <c r="Q78" s="69"/>
      <c r="R78" s="107">
        <v>9692</v>
      </c>
      <c r="S78" s="107">
        <v>9520</v>
      </c>
      <c r="T78" s="107">
        <v>9637</v>
      </c>
      <c r="U78" s="107">
        <v>9675</v>
      </c>
      <c r="V78" s="69"/>
    </row>
    <row r="79" spans="1:22" ht="12.75" customHeight="1" x14ac:dyDescent="0.2">
      <c r="A79" s="309" t="s">
        <v>146</v>
      </c>
      <c r="B79" s="30" t="s">
        <v>84</v>
      </c>
      <c r="C79" s="108">
        <v>25259</v>
      </c>
      <c r="D79" s="108">
        <v>25579</v>
      </c>
      <c r="E79" s="108">
        <v>25687</v>
      </c>
      <c r="F79" s="108">
        <v>25797</v>
      </c>
      <c r="G79" s="69"/>
      <c r="H79" s="108">
        <v>68791</v>
      </c>
      <c r="I79" s="108">
        <v>69600</v>
      </c>
      <c r="J79" s="108">
        <v>71600</v>
      </c>
      <c r="K79" s="108">
        <v>72543</v>
      </c>
      <c r="L79" s="69"/>
      <c r="M79" s="108">
        <v>228</v>
      </c>
      <c r="N79" s="108">
        <v>256</v>
      </c>
      <c r="O79" s="108">
        <v>267</v>
      </c>
      <c r="P79" s="108">
        <v>260</v>
      </c>
      <c r="Q79" s="69"/>
      <c r="R79" s="108">
        <v>407</v>
      </c>
      <c r="S79" s="108">
        <v>337</v>
      </c>
      <c r="T79" s="108">
        <v>413</v>
      </c>
      <c r="U79" s="108">
        <v>474</v>
      </c>
      <c r="V79" s="69"/>
    </row>
    <row r="80" spans="1:22" ht="12.75" customHeight="1" x14ac:dyDescent="0.2">
      <c r="A80" s="309" t="s">
        <v>146</v>
      </c>
      <c r="B80" s="30" t="s">
        <v>85</v>
      </c>
      <c r="C80" s="108">
        <v>108674</v>
      </c>
      <c r="D80" s="108">
        <v>105409</v>
      </c>
      <c r="E80" s="108">
        <v>102496</v>
      </c>
      <c r="F80" s="108">
        <v>96742</v>
      </c>
      <c r="G80" s="69"/>
      <c r="H80" s="108">
        <v>275035</v>
      </c>
      <c r="I80" s="108">
        <v>276312</v>
      </c>
      <c r="J80" s="108">
        <v>280574</v>
      </c>
      <c r="K80" s="108">
        <v>285640</v>
      </c>
      <c r="L80" s="69"/>
      <c r="M80" s="108">
        <v>631</v>
      </c>
      <c r="N80" s="108">
        <v>618</v>
      </c>
      <c r="O80" s="108">
        <v>626</v>
      </c>
      <c r="P80" s="108">
        <v>615</v>
      </c>
      <c r="Q80" s="69"/>
      <c r="R80" s="108">
        <v>1618</v>
      </c>
      <c r="S80" s="108">
        <v>1583</v>
      </c>
      <c r="T80" s="108">
        <v>1625</v>
      </c>
      <c r="U80" s="108">
        <v>1611</v>
      </c>
      <c r="V80" s="69"/>
    </row>
    <row r="81" spans="1:22" ht="12.75" customHeight="1" x14ac:dyDescent="0.2">
      <c r="A81" s="309" t="s">
        <v>146</v>
      </c>
      <c r="B81" s="30" t="s">
        <v>86</v>
      </c>
      <c r="C81" s="108">
        <v>152505</v>
      </c>
      <c r="D81" s="108">
        <v>149972</v>
      </c>
      <c r="E81" s="108">
        <v>150947</v>
      </c>
      <c r="F81" s="108">
        <v>144776</v>
      </c>
      <c r="G81" s="69"/>
      <c r="H81" s="108">
        <v>347024</v>
      </c>
      <c r="I81" s="108">
        <v>353278</v>
      </c>
      <c r="J81" s="108">
        <v>358958</v>
      </c>
      <c r="K81" s="108">
        <v>367595</v>
      </c>
      <c r="L81" s="69"/>
      <c r="M81" s="108">
        <v>1067</v>
      </c>
      <c r="N81" s="108">
        <v>1048</v>
      </c>
      <c r="O81" s="108">
        <v>992</v>
      </c>
      <c r="P81" s="108">
        <v>991</v>
      </c>
      <c r="Q81" s="69"/>
      <c r="R81" s="108">
        <v>1484</v>
      </c>
      <c r="S81" s="108">
        <v>1473</v>
      </c>
      <c r="T81" s="108">
        <v>1473</v>
      </c>
      <c r="U81" s="108">
        <v>1482</v>
      </c>
      <c r="V81" s="69"/>
    </row>
    <row r="82" spans="1:22" ht="12.75" customHeight="1" x14ac:dyDescent="0.2">
      <c r="A82" s="309" t="s">
        <v>146</v>
      </c>
      <c r="B82" s="30" t="s">
        <v>87</v>
      </c>
      <c r="C82" s="108">
        <v>147430</v>
      </c>
      <c r="D82" s="108">
        <v>143579</v>
      </c>
      <c r="E82" s="108">
        <v>140277</v>
      </c>
      <c r="F82" s="108">
        <v>134558</v>
      </c>
      <c r="G82" s="69"/>
      <c r="H82" s="108">
        <v>330624</v>
      </c>
      <c r="I82" s="108">
        <v>334867</v>
      </c>
      <c r="J82" s="108">
        <v>338585</v>
      </c>
      <c r="K82" s="108">
        <v>343270</v>
      </c>
      <c r="L82" s="69"/>
      <c r="M82" s="108">
        <v>1105</v>
      </c>
      <c r="N82" s="108">
        <v>1104</v>
      </c>
      <c r="O82" s="108">
        <v>1076</v>
      </c>
      <c r="P82" s="108">
        <v>1029</v>
      </c>
      <c r="Q82" s="69"/>
      <c r="R82" s="108">
        <v>1697</v>
      </c>
      <c r="S82" s="108">
        <v>1663</v>
      </c>
      <c r="T82" s="108">
        <v>1658</v>
      </c>
      <c r="U82" s="108">
        <v>1644</v>
      </c>
      <c r="V82" s="69"/>
    </row>
    <row r="83" spans="1:22" ht="12.75" customHeight="1" x14ac:dyDescent="0.2">
      <c r="A83" s="309" t="s">
        <v>146</v>
      </c>
      <c r="B83" s="30" t="s">
        <v>125</v>
      </c>
      <c r="C83" s="108">
        <v>141432</v>
      </c>
      <c r="D83" s="108">
        <v>134691</v>
      </c>
      <c r="E83" s="108">
        <v>127495</v>
      </c>
      <c r="F83" s="108">
        <v>118880</v>
      </c>
      <c r="G83" s="69"/>
      <c r="H83" s="108">
        <v>316978</v>
      </c>
      <c r="I83" s="108">
        <v>319562</v>
      </c>
      <c r="J83" s="108">
        <v>321157</v>
      </c>
      <c r="K83" s="108">
        <v>322923</v>
      </c>
      <c r="L83" s="69"/>
      <c r="M83" s="108">
        <v>1063</v>
      </c>
      <c r="N83" s="108">
        <v>1048</v>
      </c>
      <c r="O83" s="108">
        <v>1015</v>
      </c>
      <c r="P83" s="108">
        <v>981</v>
      </c>
      <c r="Q83" s="69"/>
      <c r="R83" s="108">
        <v>1021</v>
      </c>
      <c r="S83" s="108">
        <v>1022</v>
      </c>
      <c r="T83" s="108">
        <v>1022</v>
      </c>
      <c r="U83" s="108">
        <v>1018</v>
      </c>
      <c r="V83" s="69"/>
    </row>
    <row r="84" spans="1:22" ht="12.75" customHeight="1" x14ac:dyDescent="0.2">
      <c r="A84" s="309" t="s">
        <v>146</v>
      </c>
      <c r="B84" s="30" t="s">
        <v>89</v>
      </c>
      <c r="C84" s="108">
        <v>147608</v>
      </c>
      <c r="D84" s="108">
        <v>146808</v>
      </c>
      <c r="E84" s="108">
        <v>147262</v>
      </c>
      <c r="F84" s="108">
        <v>140175</v>
      </c>
      <c r="G84" s="69"/>
      <c r="H84" s="108">
        <v>337218</v>
      </c>
      <c r="I84" s="108">
        <v>346007</v>
      </c>
      <c r="J84" s="108">
        <v>354194</v>
      </c>
      <c r="K84" s="108">
        <v>364719</v>
      </c>
      <c r="L84" s="69"/>
      <c r="M84" s="108">
        <v>773</v>
      </c>
      <c r="N84" s="108">
        <v>774</v>
      </c>
      <c r="O84" s="108">
        <v>779</v>
      </c>
      <c r="P84" s="108">
        <v>769</v>
      </c>
      <c r="Q84" s="69"/>
      <c r="R84" s="108">
        <v>1401</v>
      </c>
      <c r="S84" s="108">
        <v>1412</v>
      </c>
      <c r="T84" s="108">
        <v>1422</v>
      </c>
      <c r="U84" s="108">
        <v>1434</v>
      </c>
      <c r="V84" s="69"/>
    </row>
    <row r="85" spans="1:22" ht="12.75" customHeight="1" x14ac:dyDescent="0.2">
      <c r="A85" s="309" t="s">
        <v>146</v>
      </c>
      <c r="B85" s="30" t="s">
        <v>90</v>
      </c>
      <c r="C85" s="108">
        <v>103305</v>
      </c>
      <c r="D85" s="108">
        <v>99925</v>
      </c>
      <c r="E85" s="108">
        <v>96560</v>
      </c>
      <c r="F85" s="108">
        <v>91430</v>
      </c>
      <c r="G85" s="69"/>
      <c r="H85" s="108">
        <v>227535</v>
      </c>
      <c r="I85" s="108">
        <v>231110</v>
      </c>
      <c r="J85" s="108">
        <v>236277</v>
      </c>
      <c r="K85" s="108">
        <v>240779</v>
      </c>
      <c r="L85" s="69"/>
      <c r="M85" s="108">
        <v>526</v>
      </c>
      <c r="N85" s="108">
        <v>525</v>
      </c>
      <c r="O85" s="108">
        <v>533</v>
      </c>
      <c r="P85" s="108">
        <v>534</v>
      </c>
      <c r="Q85" s="69"/>
      <c r="R85" s="108">
        <v>1039</v>
      </c>
      <c r="S85" s="108">
        <v>1028</v>
      </c>
      <c r="T85" s="108">
        <v>1014</v>
      </c>
      <c r="U85" s="108">
        <v>994</v>
      </c>
      <c r="V85" s="69"/>
    </row>
    <row r="86" spans="1:22" ht="12.75" customHeight="1" x14ac:dyDescent="0.2">
      <c r="A86" s="309" t="s">
        <v>146</v>
      </c>
      <c r="B86" s="30" t="s">
        <v>91</v>
      </c>
      <c r="C86" s="108">
        <v>57474</v>
      </c>
      <c r="D86" s="108">
        <v>56077</v>
      </c>
      <c r="E86" s="108">
        <v>55534</v>
      </c>
      <c r="F86" s="108">
        <v>51623</v>
      </c>
      <c r="G86" s="69"/>
      <c r="H86" s="108">
        <v>122497</v>
      </c>
      <c r="I86" s="108">
        <v>124355</v>
      </c>
      <c r="J86" s="108">
        <v>126264</v>
      </c>
      <c r="K86" s="108">
        <v>128334</v>
      </c>
      <c r="L86" s="69"/>
      <c r="M86" s="108">
        <v>309</v>
      </c>
      <c r="N86" s="108">
        <v>326</v>
      </c>
      <c r="O86" s="108">
        <v>333</v>
      </c>
      <c r="P86" s="108">
        <v>314</v>
      </c>
      <c r="Q86" s="69"/>
      <c r="R86" s="108">
        <v>476</v>
      </c>
      <c r="S86" s="108">
        <v>469</v>
      </c>
      <c r="T86" s="108">
        <v>470</v>
      </c>
      <c r="U86" s="108">
        <v>475</v>
      </c>
      <c r="V86" s="69"/>
    </row>
    <row r="87" spans="1:22" ht="12.75" customHeight="1" x14ac:dyDescent="0.2">
      <c r="A87" s="309" t="s">
        <v>146</v>
      </c>
      <c r="B87" s="30" t="s">
        <v>92</v>
      </c>
      <c r="C87" s="108">
        <v>14926</v>
      </c>
      <c r="D87" s="108">
        <v>14761</v>
      </c>
      <c r="E87" s="108">
        <v>14135</v>
      </c>
      <c r="F87" s="108">
        <v>13993</v>
      </c>
      <c r="G87" s="69"/>
      <c r="H87" s="108">
        <v>38320</v>
      </c>
      <c r="I87" s="108">
        <v>38845</v>
      </c>
      <c r="J87" s="108">
        <v>39248</v>
      </c>
      <c r="K87" s="108">
        <v>39698</v>
      </c>
      <c r="L87" s="69"/>
      <c r="M87" s="108">
        <v>97</v>
      </c>
      <c r="N87" s="108">
        <v>96</v>
      </c>
      <c r="O87" s="108">
        <v>109</v>
      </c>
      <c r="P87" s="108">
        <v>106</v>
      </c>
      <c r="Q87" s="69"/>
      <c r="R87" s="108">
        <v>267</v>
      </c>
      <c r="S87" s="108">
        <v>251</v>
      </c>
      <c r="T87" s="108">
        <v>254</v>
      </c>
      <c r="U87" s="108">
        <v>257</v>
      </c>
      <c r="V87" s="69"/>
    </row>
    <row r="88" spans="1:22" ht="12.75" customHeight="1" x14ac:dyDescent="0.2">
      <c r="A88" s="309" t="s">
        <v>146</v>
      </c>
      <c r="B88" s="30" t="s">
        <v>93</v>
      </c>
      <c r="C88" s="108">
        <v>34664</v>
      </c>
      <c r="D88" s="108">
        <v>33278</v>
      </c>
      <c r="E88" s="108">
        <v>32256</v>
      </c>
      <c r="F88" s="108">
        <v>30325</v>
      </c>
      <c r="G88" s="69"/>
      <c r="H88" s="108">
        <v>71048</v>
      </c>
      <c r="I88" s="108">
        <v>72573</v>
      </c>
      <c r="J88" s="108">
        <v>74353</v>
      </c>
      <c r="K88" s="108">
        <v>75690</v>
      </c>
      <c r="L88" s="69"/>
      <c r="M88" s="108">
        <v>186</v>
      </c>
      <c r="N88" s="108">
        <v>184</v>
      </c>
      <c r="O88" s="108">
        <v>175</v>
      </c>
      <c r="P88" s="108">
        <v>192</v>
      </c>
      <c r="Q88" s="69"/>
      <c r="R88" s="108">
        <v>282</v>
      </c>
      <c r="S88" s="108">
        <v>282</v>
      </c>
      <c r="T88" s="108">
        <v>286</v>
      </c>
      <c r="U88" s="108">
        <v>286</v>
      </c>
      <c r="V88" s="69"/>
    </row>
    <row r="89" spans="1:22" ht="12.75" customHeight="1" x14ac:dyDescent="0.2">
      <c r="A89" s="309" t="s">
        <v>146</v>
      </c>
      <c r="B89" s="145" t="s">
        <v>94</v>
      </c>
      <c r="C89" s="107">
        <v>456372</v>
      </c>
      <c r="D89" s="107">
        <v>448652</v>
      </c>
      <c r="E89" s="107">
        <v>443417</v>
      </c>
      <c r="F89" s="107">
        <v>422622</v>
      </c>
      <c r="G89" s="69"/>
      <c r="H89" s="107">
        <v>1041885</v>
      </c>
      <c r="I89" s="107">
        <v>1049982</v>
      </c>
      <c r="J89" s="107">
        <v>1058812</v>
      </c>
      <c r="K89" s="107">
        <v>1070343</v>
      </c>
      <c r="L89" s="69"/>
      <c r="M89" s="107">
        <v>3643</v>
      </c>
      <c r="N89" s="107">
        <v>3566</v>
      </c>
      <c r="O89" s="107">
        <v>3455</v>
      </c>
      <c r="P89" s="107">
        <v>3359</v>
      </c>
      <c r="Q89" s="69"/>
      <c r="R89" s="107">
        <v>5431</v>
      </c>
      <c r="S89" s="107">
        <v>5470</v>
      </c>
      <c r="T89" s="107">
        <v>5608</v>
      </c>
      <c r="U89" s="107">
        <v>5666</v>
      </c>
      <c r="V89" s="69"/>
    </row>
    <row r="90" spans="1:22" ht="12.75" customHeight="1" x14ac:dyDescent="0.2">
      <c r="A90" s="309" t="s">
        <v>146</v>
      </c>
      <c r="B90" s="56" t="s">
        <v>95</v>
      </c>
      <c r="C90" s="117">
        <v>57403</v>
      </c>
      <c r="D90" s="117">
        <v>58647</v>
      </c>
      <c r="E90" s="117">
        <v>58667</v>
      </c>
      <c r="F90" s="117">
        <v>57446</v>
      </c>
      <c r="G90" s="71"/>
      <c r="H90" s="117">
        <v>145590</v>
      </c>
      <c r="I90" s="117">
        <v>148301</v>
      </c>
      <c r="J90" s="117">
        <v>150654</v>
      </c>
      <c r="K90" s="117">
        <v>152469</v>
      </c>
      <c r="L90" s="71"/>
      <c r="M90" s="117">
        <v>482</v>
      </c>
      <c r="N90" s="117">
        <v>484</v>
      </c>
      <c r="O90" s="117">
        <v>486</v>
      </c>
      <c r="P90" s="117">
        <v>475</v>
      </c>
      <c r="Q90" s="71"/>
      <c r="R90" s="117">
        <v>766</v>
      </c>
      <c r="S90" s="117">
        <v>781</v>
      </c>
      <c r="T90" s="117">
        <v>847</v>
      </c>
      <c r="U90" s="117">
        <v>891</v>
      </c>
      <c r="V90" s="71"/>
    </row>
    <row r="91" spans="1:22" ht="12.75" customHeight="1" x14ac:dyDescent="0.2">
      <c r="A91" s="309" t="s">
        <v>146</v>
      </c>
      <c r="B91" s="30" t="s">
        <v>96</v>
      </c>
      <c r="C91" s="108">
        <v>68734</v>
      </c>
      <c r="D91" s="108">
        <v>66374</v>
      </c>
      <c r="E91" s="108">
        <v>68640</v>
      </c>
      <c r="F91" s="108">
        <v>63028</v>
      </c>
      <c r="G91" s="69"/>
      <c r="H91" s="108">
        <v>147691</v>
      </c>
      <c r="I91" s="108">
        <v>149013</v>
      </c>
      <c r="J91" s="108">
        <v>150978</v>
      </c>
      <c r="K91" s="108">
        <v>153195</v>
      </c>
      <c r="L91" s="69"/>
      <c r="M91" s="108">
        <v>912</v>
      </c>
      <c r="N91" s="108">
        <v>825</v>
      </c>
      <c r="O91" s="108">
        <v>683</v>
      </c>
      <c r="P91" s="108">
        <v>678</v>
      </c>
      <c r="Q91" s="69"/>
      <c r="R91" s="108">
        <v>1298</v>
      </c>
      <c r="S91" s="108">
        <v>1323</v>
      </c>
      <c r="T91" s="108">
        <v>1362</v>
      </c>
      <c r="U91" s="108">
        <v>1366</v>
      </c>
      <c r="V91" s="69"/>
    </row>
    <row r="92" spans="1:22" ht="12.75" customHeight="1" x14ac:dyDescent="0.2">
      <c r="A92" s="309" t="s">
        <v>146</v>
      </c>
      <c r="B92" s="30" t="s">
        <v>97</v>
      </c>
      <c r="C92" s="108">
        <v>90038</v>
      </c>
      <c r="D92" s="108">
        <v>88931</v>
      </c>
      <c r="E92" s="108">
        <v>88132</v>
      </c>
      <c r="F92" s="108">
        <v>84580</v>
      </c>
      <c r="G92" s="69"/>
      <c r="H92" s="108">
        <v>211961</v>
      </c>
      <c r="I92" s="108">
        <v>212867</v>
      </c>
      <c r="J92" s="108">
        <v>214488</v>
      </c>
      <c r="K92" s="108">
        <v>218277</v>
      </c>
      <c r="L92" s="69"/>
      <c r="M92" s="108">
        <v>601</v>
      </c>
      <c r="N92" s="108">
        <v>603</v>
      </c>
      <c r="O92" s="108">
        <v>604</v>
      </c>
      <c r="P92" s="108">
        <v>552</v>
      </c>
      <c r="Q92" s="69"/>
      <c r="R92" s="108">
        <v>741</v>
      </c>
      <c r="S92" s="108">
        <v>737</v>
      </c>
      <c r="T92" s="108">
        <v>738</v>
      </c>
      <c r="U92" s="108">
        <v>736</v>
      </c>
      <c r="V92" s="69"/>
    </row>
    <row r="93" spans="1:22" ht="12.75" customHeight="1" x14ac:dyDescent="0.2">
      <c r="A93" s="309" t="s">
        <v>146</v>
      </c>
      <c r="B93" s="30" t="s">
        <v>98</v>
      </c>
      <c r="C93" s="108">
        <v>73696</v>
      </c>
      <c r="D93" s="108">
        <v>72881</v>
      </c>
      <c r="E93" s="108">
        <v>70704</v>
      </c>
      <c r="F93" s="108">
        <v>66965</v>
      </c>
      <c r="G93" s="69"/>
      <c r="H93" s="108">
        <v>148740</v>
      </c>
      <c r="I93" s="108">
        <v>150564</v>
      </c>
      <c r="J93" s="108">
        <v>152357</v>
      </c>
      <c r="K93" s="108">
        <v>154781</v>
      </c>
      <c r="L93" s="69"/>
      <c r="M93" s="108">
        <v>421</v>
      </c>
      <c r="N93" s="108">
        <v>422</v>
      </c>
      <c r="O93" s="108">
        <v>423</v>
      </c>
      <c r="P93" s="108">
        <v>411</v>
      </c>
      <c r="Q93" s="69"/>
      <c r="R93" s="108">
        <v>487</v>
      </c>
      <c r="S93" s="108">
        <v>488</v>
      </c>
      <c r="T93" s="108">
        <v>494</v>
      </c>
      <c r="U93" s="108">
        <v>498</v>
      </c>
      <c r="V93" s="69"/>
    </row>
    <row r="94" spans="1:22" ht="12.75" customHeight="1" x14ac:dyDescent="0.2">
      <c r="A94" s="309" t="s">
        <v>146</v>
      </c>
      <c r="B94" s="30" t="s">
        <v>99</v>
      </c>
      <c r="C94" s="108">
        <v>40034</v>
      </c>
      <c r="D94" s="108">
        <v>37983</v>
      </c>
      <c r="E94" s="108">
        <v>37066</v>
      </c>
      <c r="F94" s="108">
        <v>34900</v>
      </c>
      <c r="G94" s="69"/>
      <c r="H94" s="108">
        <v>100640</v>
      </c>
      <c r="I94" s="108">
        <v>100575</v>
      </c>
      <c r="J94" s="108">
        <v>100347</v>
      </c>
      <c r="K94" s="108">
        <v>100068</v>
      </c>
      <c r="L94" s="69"/>
      <c r="M94" s="108">
        <v>208</v>
      </c>
      <c r="N94" s="108">
        <v>205</v>
      </c>
      <c r="O94" s="108">
        <v>214</v>
      </c>
      <c r="P94" s="108">
        <v>215</v>
      </c>
      <c r="Q94" s="69"/>
      <c r="R94" s="108">
        <v>559</v>
      </c>
      <c r="S94" s="108">
        <v>548</v>
      </c>
      <c r="T94" s="108">
        <v>540</v>
      </c>
      <c r="U94" s="108">
        <v>543</v>
      </c>
      <c r="V94" s="69"/>
    </row>
    <row r="95" spans="1:22" ht="12.75" customHeight="1" x14ac:dyDescent="0.2">
      <c r="A95" s="309" t="s">
        <v>146</v>
      </c>
      <c r="B95" s="30" t="s">
        <v>100</v>
      </c>
      <c r="C95" s="108">
        <v>18795</v>
      </c>
      <c r="D95" s="108">
        <v>18159</v>
      </c>
      <c r="E95" s="108">
        <v>17893</v>
      </c>
      <c r="F95" s="108">
        <v>17201</v>
      </c>
      <c r="G95" s="69"/>
      <c r="H95" s="108">
        <v>36649</v>
      </c>
      <c r="I95" s="108">
        <v>36866</v>
      </c>
      <c r="J95" s="108">
        <v>37169</v>
      </c>
      <c r="K95" s="108">
        <v>37874</v>
      </c>
      <c r="L95" s="69"/>
      <c r="M95" s="108">
        <v>107</v>
      </c>
      <c r="N95" s="108">
        <v>116</v>
      </c>
      <c r="O95" s="108">
        <v>119</v>
      </c>
      <c r="P95" s="108">
        <v>117</v>
      </c>
      <c r="Q95" s="69"/>
      <c r="R95" s="108">
        <v>167</v>
      </c>
      <c r="S95" s="108">
        <v>168</v>
      </c>
      <c r="T95" s="108">
        <v>168</v>
      </c>
      <c r="U95" s="108">
        <v>174</v>
      </c>
      <c r="V95" s="69"/>
    </row>
    <row r="96" spans="1:22" ht="12.75" customHeight="1" x14ac:dyDescent="0.2">
      <c r="A96" s="309" t="s">
        <v>146</v>
      </c>
      <c r="B96" s="30" t="s">
        <v>101</v>
      </c>
      <c r="C96" s="108">
        <v>8422</v>
      </c>
      <c r="D96" s="108">
        <v>8087</v>
      </c>
      <c r="E96" s="108">
        <v>7539</v>
      </c>
      <c r="F96" s="108">
        <v>7217</v>
      </c>
      <c r="G96" s="69"/>
      <c r="H96" s="108">
        <v>16512</v>
      </c>
      <c r="I96" s="108">
        <v>16265</v>
      </c>
      <c r="J96" s="108">
        <v>16122</v>
      </c>
      <c r="K96" s="108">
        <v>16170</v>
      </c>
      <c r="L96" s="69"/>
      <c r="M96" s="108">
        <v>53</v>
      </c>
      <c r="N96" s="108">
        <v>51</v>
      </c>
      <c r="O96" s="108">
        <v>52</v>
      </c>
      <c r="P96" s="108">
        <v>49</v>
      </c>
      <c r="Q96" s="69"/>
      <c r="R96" s="108">
        <v>70</v>
      </c>
      <c r="S96" s="108">
        <v>70</v>
      </c>
      <c r="T96" s="108">
        <v>68</v>
      </c>
      <c r="U96" s="108">
        <v>68</v>
      </c>
      <c r="V96" s="69"/>
    </row>
    <row r="97" spans="1:22" ht="12.75" customHeight="1" x14ac:dyDescent="0.2">
      <c r="A97" s="309" t="s">
        <v>146</v>
      </c>
      <c r="B97" s="30" t="s">
        <v>102</v>
      </c>
      <c r="C97" s="108">
        <v>30004</v>
      </c>
      <c r="D97" s="108">
        <v>29922</v>
      </c>
      <c r="E97" s="108">
        <v>29626</v>
      </c>
      <c r="F97" s="108">
        <v>28354</v>
      </c>
      <c r="G97" s="69"/>
      <c r="H97" s="108">
        <v>59422</v>
      </c>
      <c r="I97" s="108">
        <v>60439</v>
      </c>
      <c r="J97" s="108">
        <v>61346</v>
      </c>
      <c r="K97" s="108">
        <v>62322</v>
      </c>
      <c r="L97" s="69"/>
      <c r="M97" s="108">
        <v>181</v>
      </c>
      <c r="N97" s="108">
        <v>173</v>
      </c>
      <c r="O97" s="108">
        <v>186</v>
      </c>
      <c r="P97" s="108">
        <v>182</v>
      </c>
      <c r="Q97" s="69"/>
      <c r="R97" s="108">
        <v>219</v>
      </c>
      <c r="S97" s="108">
        <v>222</v>
      </c>
      <c r="T97" s="108">
        <v>225</v>
      </c>
      <c r="U97" s="108">
        <v>222</v>
      </c>
      <c r="V97" s="69"/>
    </row>
    <row r="98" spans="1:22" ht="12.75" customHeight="1" x14ac:dyDescent="0.2">
      <c r="A98" s="309" t="s">
        <v>146</v>
      </c>
      <c r="B98" s="30" t="s">
        <v>126</v>
      </c>
      <c r="C98" s="108">
        <v>9096</v>
      </c>
      <c r="D98" s="108">
        <v>8782</v>
      </c>
      <c r="E98" s="108">
        <v>8052</v>
      </c>
      <c r="F98" s="108">
        <v>7708</v>
      </c>
      <c r="G98" s="72"/>
      <c r="H98" s="108">
        <v>20890</v>
      </c>
      <c r="I98" s="108">
        <v>20989</v>
      </c>
      <c r="J98" s="108">
        <v>20780</v>
      </c>
      <c r="K98" s="108">
        <v>20796</v>
      </c>
      <c r="L98" s="72"/>
      <c r="M98" s="108">
        <v>60</v>
      </c>
      <c r="N98" s="108">
        <v>61</v>
      </c>
      <c r="O98" s="108">
        <v>59</v>
      </c>
      <c r="P98" s="108">
        <v>57</v>
      </c>
      <c r="Q98" s="72"/>
      <c r="R98" s="108">
        <v>93</v>
      </c>
      <c r="S98" s="108">
        <v>97</v>
      </c>
      <c r="T98" s="108">
        <v>98</v>
      </c>
      <c r="U98" s="108">
        <v>96</v>
      </c>
      <c r="V98" s="72"/>
    </row>
    <row r="99" spans="1:22" ht="12.75" customHeight="1" x14ac:dyDescent="0.2">
      <c r="A99" s="309" t="s">
        <v>146</v>
      </c>
      <c r="B99" s="30" t="s">
        <v>103</v>
      </c>
      <c r="C99" s="108">
        <v>3745</v>
      </c>
      <c r="D99" s="108">
        <v>3627</v>
      </c>
      <c r="E99" s="108">
        <v>3458</v>
      </c>
      <c r="F99" s="108">
        <v>3355</v>
      </c>
      <c r="G99" s="72"/>
      <c r="H99" s="108">
        <v>7346</v>
      </c>
      <c r="I99" s="108">
        <v>7301</v>
      </c>
      <c r="J99" s="108">
        <v>7266</v>
      </c>
      <c r="K99" s="108">
        <v>7228</v>
      </c>
      <c r="L99" s="72"/>
      <c r="M99" s="108">
        <v>16</v>
      </c>
      <c r="N99" s="108">
        <v>16</v>
      </c>
      <c r="O99" s="108">
        <v>17</v>
      </c>
      <c r="P99" s="108">
        <v>17</v>
      </c>
      <c r="Q99" s="72"/>
      <c r="R99" s="108">
        <v>77</v>
      </c>
      <c r="S99" s="108">
        <v>76</v>
      </c>
      <c r="T99" s="108">
        <v>77</v>
      </c>
      <c r="U99" s="108">
        <v>78</v>
      </c>
      <c r="V99" s="72"/>
    </row>
    <row r="100" spans="1:22" ht="12.75" customHeight="1" x14ac:dyDescent="0.2">
      <c r="A100" s="309" t="s">
        <v>146</v>
      </c>
      <c r="B100" s="56" t="s">
        <v>104</v>
      </c>
      <c r="C100" s="117">
        <v>56405</v>
      </c>
      <c r="D100" s="117">
        <v>55259</v>
      </c>
      <c r="E100" s="117">
        <v>53640</v>
      </c>
      <c r="F100" s="117">
        <v>51868</v>
      </c>
      <c r="G100" s="71"/>
      <c r="H100" s="117">
        <v>146444</v>
      </c>
      <c r="I100" s="117">
        <v>146802</v>
      </c>
      <c r="J100" s="117">
        <v>147305</v>
      </c>
      <c r="K100" s="117">
        <v>147163</v>
      </c>
      <c r="L100" s="71"/>
      <c r="M100" s="117">
        <v>602</v>
      </c>
      <c r="N100" s="117">
        <v>610</v>
      </c>
      <c r="O100" s="117">
        <v>612</v>
      </c>
      <c r="P100" s="117">
        <v>606</v>
      </c>
      <c r="Q100" s="71"/>
      <c r="R100" s="117">
        <v>954</v>
      </c>
      <c r="S100" s="117">
        <v>960</v>
      </c>
      <c r="T100" s="117">
        <v>991</v>
      </c>
      <c r="U100" s="117">
        <v>994</v>
      </c>
      <c r="V100" s="71"/>
    </row>
    <row r="101" spans="1:22" ht="12.75" customHeight="1" x14ac:dyDescent="0.2">
      <c r="A101" s="309" t="s">
        <v>146</v>
      </c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</row>
    <row r="102" spans="1:22" ht="12.75" customHeight="1" x14ac:dyDescent="0.2">
      <c r="A102" s="309" t="s">
        <v>146</v>
      </c>
    </row>
    <row r="103" spans="1:22" ht="12.75" customHeight="1" x14ac:dyDescent="0.2">
      <c r="A103" s="309" t="s">
        <v>146</v>
      </c>
    </row>
    <row r="104" spans="1:22" ht="12.75" customHeight="1" x14ac:dyDescent="0.2">
      <c r="A104" s="309" t="s">
        <v>146</v>
      </c>
    </row>
  </sheetData>
  <mergeCells count="7">
    <mergeCell ref="A3:X3"/>
    <mergeCell ref="R4:V4"/>
    <mergeCell ref="A7:A104"/>
    <mergeCell ref="C4:G4"/>
    <mergeCell ref="B4:B5"/>
    <mergeCell ref="H4:L4"/>
    <mergeCell ref="M4:Q4"/>
  </mergeCells>
  <pageMargins left="0.75" right="0.75" top="1" bottom="1" header="0.5" footer="0.5"/>
  <pageSetup scale="30" orientation="portrait" horizontalDpi="300" verticalDpi="300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здания'!C7:F7</xm:f>
              <xm:sqref>G7</xm:sqref>
            </x14:sparkline>
            <x14:sparkline>
              <xm:f>'Численность и здания'!C8:F8</xm:f>
              <xm:sqref>G8</xm:sqref>
            </x14:sparkline>
            <x14:sparkline>
              <xm:f>'Численность и здания'!C9:F9</xm:f>
              <xm:sqref>G9</xm:sqref>
            </x14:sparkline>
            <x14:sparkline>
              <xm:f>'Численность и здания'!C10:F10</xm:f>
              <xm:sqref>G10</xm:sqref>
            </x14:sparkline>
            <x14:sparkline>
              <xm:f>'Численность и здания'!C11:F11</xm:f>
              <xm:sqref>G11</xm:sqref>
            </x14:sparkline>
            <x14:sparkline>
              <xm:f>'Численность и здания'!C12:F12</xm:f>
              <xm:sqref>G12</xm:sqref>
            </x14:sparkline>
            <x14:sparkline>
              <xm:f>'Численность и здания'!C13:F13</xm:f>
              <xm:sqref>G13</xm:sqref>
            </x14:sparkline>
            <x14:sparkline>
              <xm:f>'Численность и здания'!C14:F14</xm:f>
              <xm:sqref>G14</xm:sqref>
            </x14:sparkline>
            <x14:sparkline>
              <xm:f>'Численность и здания'!C15:F15</xm:f>
              <xm:sqref>G15</xm:sqref>
            </x14:sparkline>
            <x14:sparkline>
              <xm:f>'Численность и здания'!C16:F16</xm:f>
              <xm:sqref>G16</xm:sqref>
            </x14:sparkline>
            <x14:sparkline>
              <xm:f>'Численность и здания'!C17:F17</xm:f>
              <xm:sqref>G17</xm:sqref>
            </x14:sparkline>
            <x14:sparkline>
              <xm:f>'Численность и здания'!C18:F18</xm:f>
              <xm:sqref>G18</xm:sqref>
            </x14:sparkline>
            <x14:sparkline>
              <xm:f>'Численность и здания'!C19:F19</xm:f>
              <xm:sqref>G19</xm:sqref>
            </x14:sparkline>
            <x14:sparkline>
              <xm:f>'Численность и здания'!C20:F20</xm:f>
              <xm:sqref>G20</xm:sqref>
            </x14:sparkline>
            <x14:sparkline>
              <xm:f>'Численность и здания'!C21:F21</xm:f>
              <xm:sqref>G21</xm:sqref>
            </x14:sparkline>
            <x14:sparkline>
              <xm:f>'Численность и здания'!C22:F22</xm:f>
              <xm:sqref>G22</xm:sqref>
            </x14:sparkline>
            <x14:sparkline>
              <xm:f>'Численность и здания'!C23:F23</xm:f>
              <xm:sqref>G23</xm:sqref>
            </x14:sparkline>
            <x14:sparkline>
              <xm:f>'Численность и здания'!C24:F24</xm:f>
              <xm:sqref>G24</xm:sqref>
            </x14:sparkline>
            <x14:sparkline>
              <xm:f>'Численность и здания'!C25:F25</xm:f>
              <xm:sqref>G25</xm:sqref>
            </x14:sparkline>
            <x14:sparkline>
              <xm:f>'Численность и здания'!C26:F26</xm:f>
              <xm:sqref>G26</xm:sqref>
            </x14:sparkline>
            <x14:sparkline>
              <xm:f>'Численность и здания'!C27:F27</xm:f>
              <xm:sqref>G27</xm:sqref>
            </x14:sparkline>
            <x14:sparkline>
              <xm:f>'Численность и здания'!C28:F28</xm:f>
              <xm:sqref>G28</xm:sqref>
            </x14:sparkline>
            <x14:sparkline>
              <xm:f>'Численность и здания'!C29:F29</xm:f>
              <xm:sqref>G29</xm:sqref>
            </x14:sparkline>
            <x14:sparkline>
              <xm:f>'Численность и здания'!C30:F30</xm:f>
              <xm:sqref>G30</xm:sqref>
            </x14:sparkline>
            <x14:sparkline>
              <xm:f>'Численность и здания'!C31:F31</xm:f>
              <xm:sqref>G31</xm:sqref>
            </x14:sparkline>
            <x14:sparkline>
              <xm:f>'Численность и здания'!C32:F32</xm:f>
              <xm:sqref>G32</xm:sqref>
            </x14:sparkline>
            <x14:sparkline>
              <xm:f>'Численность и здания'!C33:F33</xm:f>
              <xm:sqref>G33</xm:sqref>
            </x14:sparkline>
            <x14:sparkline>
              <xm:f>'Численность и здания'!C34:F34</xm:f>
              <xm:sqref>G34</xm:sqref>
            </x14:sparkline>
            <x14:sparkline>
              <xm:f>'Численность и здания'!C35:F35</xm:f>
              <xm:sqref>G35</xm:sqref>
            </x14:sparkline>
            <x14:sparkline>
              <xm:f>'Численность и здания'!C36:F36</xm:f>
              <xm:sqref>G36</xm:sqref>
            </x14:sparkline>
            <x14:sparkline>
              <xm:f>'Численность и здания'!C37:F37</xm:f>
              <xm:sqref>G37</xm:sqref>
            </x14:sparkline>
            <x14:sparkline>
              <xm:f>'Численность и здания'!C38:F38</xm:f>
              <xm:sqref>G38</xm:sqref>
            </x14:sparkline>
            <x14:sparkline>
              <xm:f>'Численность и здания'!C39:F39</xm:f>
              <xm:sqref>G39</xm:sqref>
            </x14:sparkline>
            <x14:sparkline>
              <xm:f>'Численность и здания'!C40:F40</xm:f>
              <xm:sqref>G40</xm:sqref>
            </x14:sparkline>
            <x14:sparkline>
              <xm:f>'Численность и здания'!C41:F41</xm:f>
              <xm:sqref>G41</xm:sqref>
            </x14:sparkline>
            <x14:sparkline>
              <xm:f>'Численность и здания'!C42:F42</xm:f>
              <xm:sqref>G42</xm:sqref>
            </x14:sparkline>
            <x14:sparkline>
              <xm:f>'Численность и здания'!C43:F43</xm:f>
              <xm:sqref>G43</xm:sqref>
            </x14:sparkline>
            <x14:sparkline>
              <xm:f>'Численность и здания'!C44:F44</xm:f>
              <xm:sqref>G44</xm:sqref>
            </x14:sparkline>
            <x14:sparkline>
              <xm:f>'Численность и здания'!C45:F45</xm:f>
              <xm:sqref>G45</xm:sqref>
            </x14:sparkline>
            <x14:sparkline>
              <xm:f>'Численность и здания'!C46:F46</xm:f>
              <xm:sqref>G46</xm:sqref>
            </x14:sparkline>
            <x14:sparkline>
              <xm:f>'Численность и здания'!C47:F47</xm:f>
              <xm:sqref>G47</xm:sqref>
            </x14:sparkline>
            <x14:sparkline>
              <xm:f>'Численность и здания'!C48:F48</xm:f>
              <xm:sqref>G48</xm:sqref>
            </x14:sparkline>
            <x14:sparkline>
              <xm:f>'Численность и здания'!C49:F49</xm:f>
              <xm:sqref>G49</xm:sqref>
            </x14:sparkline>
            <x14:sparkline>
              <xm:f>'Численность и здания'!C50:F50</xm:f>
              <xm:sqref>G50</xm:sqref>
            </x14:sparkline>
            <x14:sparkline>
              <xm:f>'Численность и здания'!C51:F51</xm:f>
              <xm:sqref>G51</xm:sqref>
            </x14:sparkline>
            <x14:sparkline>
              <xm:f>'Численность и здания'!C52:F52</xm:f>
              <xm:sqref>G52</xm:sqref>
            </x14:sparkline>
            <x14:sparkline>
              <xm:f>'Численность и здания'!C53:F53</xm:f>
              <xm:sqref>G53</xm:sqref>
            </x14:sparkline>
            <x14:sparkline>
              <xm:f>'Численность и здания'!C54:F54</xm:f>
              <xm:sqref>G54</xm:sqref>
            </x14:sparkline>
            <x14:sparkline>
              <xm:f>'Численность и здания'!C55:F55</xm:f>
              <xm:sqref>G55</xm:sqref>
            </x14:sparkline>
            <x14:sparkline>
              <xm:f>'Численность и здания'!C56:F56</xm:f>
              <xm:sqref>G56</xm:sqref>
            </x14:sparkline>
            <x14:sparkline>
              <xm:f>'Численность и здания'!C57:F57</xm:f>
              <xm:sqref>G57</xm:sqref>
            </x14:sparkline>
            <x14:sparkline>
              <xm:f>'Численность и здания'!C58:F58</xm:f>
              <xm:sqref>G58</xm:sqref>
            </x14:sparkline>
            <x14:sparkline>
              <xm:f>'Численность и здания'!C59:F59</xm:f>
              <xm:sqref>G59</xm:sqref>
            </x14:sparkline>
            <x14:sparkline>
              <xm:f>'Численность и здания'!C60:F60</xm:f>
              <xm:sqref>G60</xm:sqref>
            </x14:sparkline>
            <x14:sparkline>
              <xm:f>'Численность и здания'!C61:F61</xm:f>
              <xm:sqref>G61</xm:sqref>
            </x14:sparkline>
            <x14:sparkline>
              <xm:f>'Численность и здания'!C62:F62</xm:f>
              <xm:sqref>G62</xm:sqref>
            </x14:sparkline>
            <x14:sparkline>
              <xm:f>'Численность и здания'!C63:F63</xm:f>
              <xm:sqref>G63</xm:sqref>
            </x14:sparkline>
            <x14:sparkline>
              <xm:f>'Численность и здания'!C64:F64</xm:f>
              <xm:sqref>G64</xm:sqref>
            </x14:sparkline>
            <x14:sparkline>
              <xm:f>'Численность и здания'!C65:F65</xm:f>
              <xm:sqref>G65</xm:sqref>
            </x14:sparkline>
            <x14:sparkline>
              <xm:f>'Численность и здания'!C66:F66</xm:f>
              <xm:sqref>G66</xm:sqref>
            </x14:sparkline>
            <x14:sparkline>
              <xm:f>'Численность и здания'!C67:F67</xm:f>
              <xm:sqref>G67</xm:sqref>
            </x14:sparkline>
            <x14:sparkline>
              <xm:f>'Численность и здания'!C68:F68</xm:f>
              <xm:sqref>G68</xm:sqref>
            </x14:sparkline>
            <x14:sparkline>
              <xm:f>'Численность и здания'!C69:F69</xm:f>
              <xm:sqref>G69</xm:sqref>
            </x14:sparkline>
            <x14:sparkline>
              <xm:f>'Численность и здания'!C70:F70</xm:f>
              <xm:sqref>G70</xm:sqref>
            </x14:sparkline>
            <x14:sparkline>
              <xm:f>'Численность и здания'!C71:F71</xm:f>
              <xm:sqref>G71</xm:sqref>
            </x14:sparkline>
            <x14:sparkline>
              <xm:f>'Численность и здания'!C72:F72</xm:f>
              <xm:sqref>G72</xm:sqref>
            </x14:sparkline>
            <x14:sparkline>
              <xm:f>'Численность и здания'!C73:F73</xm:f>
              <xm:sqref>G73</xm:sqref>
            </x14:sparkline>
            <x14:sparkline>
              <xm:f>'Численность и здания'!C74:F74</xm:f>
              <xm:sqref>G74</xm:sqref>
            </x14:sparkline>
            <x14:sparkline>
              <xm:f>'Численность и здания'!C75:F75</xm:f>
              <xm:sqref>G75</xm:sqref>
            </x14:sparkline>
            <x14:sparkline>
              <xm:f>'Численность и здания'!C76:F76</xm:f>
              <xm:sqref>G76</xm:sqref>
            </x14:sparkline>
            <x14:sparkline>
              <xm:f>'Численность и здания'!C77:F77</xm:f>
              <xm:sqref>G77</xm:sqref>
            </x14:sparkline>
            <x14:sparkline>
              <xm:f>'Численность и здания'!C78:F78</xm:f>
              <xm:sqref>G78</xm:sqref>
            </x14:sparkline>
            <x14:sparkline>
              <xm:f>'Численность и здания'!C79:F79</xm:f>
              <xm:sqref>G79</xm:sqref>
            </x14:sparkline>
            <x14:sparkline>
              <xm:f>'Численность и здания'!C80:F80</xm:f>
              <xm:sqref>G80</xm:sqref>
            </x14:sparkline>
            <x14:sparkline>
              <xm:f>'Численность и здания'!C81:F81</xm:f>
              <xm:sqref>G81</xm:sqref>
            </x14:sparkline>
            <x14:sparkline>
              <xm:f>'Численность и здания'!C82:F82</xm:f>
              <xm:sqref>G82</xm:sqref>
            </x14:sparkline>
            <x14:sparkline>
              <xm:f>'Численность и здания'!C83:F83</xm:f>
              <xm:sqref>G83</xm:sqref>
            </x14:sparkline>
            <x14:sparkline>
              <xm:f>'Численность и здания'!C84:F84</xm:f>
              <xm:sqref>G84</xm:sqref>
            </x14:sparkline>
            <x14:sparkline>
              <xm:f>'Численность и здания'!C85:F85</xm:f>
              <xm:sqref>G85</xm:sqref>
            </x14:sparkline>
            <x14:sparkline>
              <xm:f>'Численность и здания'!C86:F86</xm:f>
              <xm:sqref>G86</xm:sqref>
            </x14:sparkline>
            <x14:sparkline>
              <xm:f>'Численность и здания'!C87:F87</xm:f>
              <xm:sqref>G87</xm:sqref>
            </x14:sparkline>
            <x14:sparkline>
              <xm:f>'Численность и здания'!C88:F88</xm:f>
              <xm:sqref>G88</xm:sqref>
            </x14:sparkline>
            <x14:sparkline>
              <xm:f>'Численность и здания'!C89:F89</xm:f>
              <xm:sqref>G89</xm:sqref>
            </x14:sparkline>
            <x14:sparkline>
              <xm:f>'Численность и здания'!C90:F90</xm:f>
              <xm:sqref>G90</xm:sqref>
            </x14:sparkline>
            <x14:sparkline>
              <xm:f>'Численность и здания'!C91:F91</xm:f>
              <xm:sqref>G91</xm:sqref>
            </x14:sparkline>
            <x14:sparkline>
              <xm:f>'Численность и здания'!C92:F92</xm:f>
              <xm:sqref>G92</xm:sqref>
            </x14:sparkline>
            <x14:sparkline>
              <xm:f>'Численность и здания'!C93:F93</xm:f>
              <xm:sqref>G93</xm:sqref>
            </x14:sparkline>
            <x14:sparkline>
              <xm:f>'Численность и здания'!C94:F94</xm:f>
              <xm:sqref>G94</xm:sqref>
            </x14:sparkline>
            <x14:sparkline>
              <xm:f>'Численность и здания'!C95:F95</xm:f>
              <xm:sqref>G95</xm:sqref>
            </x14:sparkline>
            <x14:sparkline>
              <xm:f>'Численность и здания'!C96:F96</xm:f>
              <xm:sqref>G96</xm:sqref>
            </x14:sparkline>
            <x14:sparkline>
              <xm:f>'Численность и здания'!C97:F97</xm:f>
              <xm:sqref>G97</xm:sqref>
            </x14:sparkline>
            <x14:sparkline>
              <xm:f>'Численность и здания'!C98:F98</xm:f>
              <xm:sqref>G98</xm:sqref>
            </x14:sparkline>
            <x14:sparkline>
              <xm:f>'Численность и здания'!C99:F99</xm:f>
              <xm:sqref>G99</xm:sqref>
            </x14:sparkline>
            <x14:sparkline>
              <xm:f>'Численность и здания'!C100:F100</xm:f>
              <xm:sqref>G100</xm:sqref>
            </x14:sparkline>
          </x14:sparklines>
        </x14:sparklineGroup>
        <x14:sparklineGroup lineWeight="2.25" displayEmptyCellsAs="gap" markers="1">
          <x14:colorSeries rgb="FF7030A0"/>
          <x14:colorNegative theme="5"/>
          <x14:colorAxis rgb="FF000000"/>
          <x14:colorMarkers rgb="FF7030A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здания'!H7:K7</xm:f>
              <xm:sqref>L7</xm:sqref>
            </x14:sparkline>
            <x14:sparkline>
              <xm:f>'Численность и здания'!H8:K8</xm:f>
              <xm:sqref>L8</xm:sqref>
            </x14:sparkline>
            <x14:sparkline>
              <xm:f>'Численность и здания'!H9:K9</xm:f>
              <xm:sqref>L9</xm:sqref>
            </x14:sparkline>
            <x14:sparkline>
              <xm:f>'Численность и здания'!H10:K10</xm:f>
              <xm:sqref>L10</xm:sqref>
            </x14:sparkline>
            <x14:sparkline>
              <xm:f>'Численность и здания'!H11:K11</xm:f>
              <xm:sqref>L11</xm:sqref>
            </x14:sparkline>
            <x14:sparkline>
              <xm:f>'Численность и здания'!H12:K12</xm:f>
              <xm:sqref>L12</xm:sqref>
            </x14:sparkline>
            <x14:sparkline>
              <xm:f>'Численность и здания'!H13:K13</xm:f>
              <xm:sqref>L13</xm:sqref>
            </x14:sparkline>
            <x14:sparkline>
              <xm:f>'Численность и здания'!H14:K14</xm:f>
              <xm:sqref>L14</xm:sqref>
            </x14:sparkline>
            <x14:sparkline>
              <xm:f>'Численность и здания'!H15:K15</xm:f>
              <xm:sqref>L15</xm:sqref>
            </x14:sparkline>
            <x14:sparkline>
              <xm:f>'Численность и здания'!H16:K16</xm:f>
              <xm:sqref>L16</xm:sqref>
            </x14:sparkline>
            <x14:sparkline>
              <xm:f>'Численность и здания'!H17:K17</xm:f>
              <xm:sqref>L17</xm:sqref>
            </x14:sparkline>
            <x14:sparkline>
              <xm:f>'Численность и здания'!H18:K18</xm:f>
              <xm:sqref>L18</xm:sqref>
            </x14:sparkline>
            <x14:sparkline>
              <xm:f>'Численность и здания'!H19:K19</xm:f>
              <xm:sqref>L19</xm:sqref>
            </x14:sparkline>
            <x14:sparkline>
              <xm:f>'Численность и здания'!H20:K20</xm:f>
              <xm:sqref>L20</xm:sqref>
            </x14:sparkline>
            <x14:sparkline>
              <xm:f>'Численность и здания'!H21:K21</xm:f>
              <xm:sqref>L21</xm:sqref>
            </x14:sparkline>
            <x14:sparkline>
              <xm:f>'Численность и здания'!H22:K22</xm:f>
              <xm:sqref>L22</xm:sqref>
            </x14:sparkline>
            <x14:sparkline>
              <xm:f>'Численность и здания'!H23:K23</xm:f>
              <xm:sqref>L23</xm:sqref>
            </x14:sparkline>
            <x14:sparkline>
              <xm:f>'Численность и здания'!H24:K24</xm:f>
              <xm:sqref>L24</xm:sqref>
            </x14:sparkline>
            <x14:sparkline>
              <xm:f>'Численность и здания'!H25:K25</xm:f>
              <xm:sqref>L25</xm:sqref>
            </x14:sparkline>
            <x14:sparkline>
              <xm:f>'Численность и здания'!H26:K26</xm:f>
              <xm:sqref>L26</xm:sqref>
            </x14:sparkline>
            <x14:sparkline>
              <xm:f>'Численность и здания'!H27:K27</xm:f>
              <xm:sqref>L27</xm:sqref>
            </x14:sparkline>
            <x14:sparkline>
              <xm:f>'Численность и здания'!H28:K28</xm:f>
              <xm:sqref>L28</xm:sqref>
            </x14:sparkline>
            <x14:sparkline>
              <xm:f>'Численность и здания'!H29:K29</xm:f>
              <xm:sqref>L29</xm:sqref>
            </x14:sparkline>
            <x14:sparkline>
              <xm:f>'Численность и здания'!H30:K30</xm:f>
              <xm:sqref>L30</xm:sqref>
            </x14:sparkline>
            <x14:sparkline>
              <xm:f>'Численность и здания'!H31:K31</xm:f>
              <xm:sqref>L31</xm:sqref>
            </x14:sparkline>
            <x14:sparkline>
              <xm:f>'Численность и здания'!H32:K32</xm:f>
              <xm:sqref>L32</xm:sqref>
            </x14:sparkline>
            <x14:sparkline>
              <xm:f>'Численность и здания'!H33:K33</xm:f>
              <xm:sqref>L33</xm:sqref>
            </x14:sparkline>
            <x14:sparkline>
              <xm:f>'Численность и здания'!H34:K34</xm:f>
              <xm:sqref>L34</xm:sqref>
            </x14:sparkline>
            <x14:sparkline>
              <xm:f>'Численность и здания'!H35:K35</xm:f>
              <xm:sqref>L35</xm:sqref>
            </x14:sparkline>
            <x14:sparkline>
              <xm:f>'Численность и здания'!H36:K36</xm:f>
              <xm:sqref>L36</xm:sqref>
            </x14:sparkline>
            <x14:sparkline>
              <xm:f>'Численность и здания'!H37:K37</xm:f>
              <xm:sqref>L37</xm:sqref>
            </x14:sparkline>
            <x14:sparkline>
              <xm:f>'Численность и здания'!H38:K38</xm:f>
              <xm:sqref>L38</xm:sqref>
            </x14:sparkline>
            <x14:sparkline>
              <xm:f>'Численность и здания'!H39:K39</xm:f>
              <xm:sqref>L39</xm:sqref>
            </x14:sparkline>
            <x14:sparkline>
              <xm:f>'Численность и здания'!H40:K40</xm:f>
              <xm:sqref>L40</xm:sqref>
            </x14:sparkline>
            <x14:sparkline>
              <xm:f>'Численность и здания'!H41:K41</xm:f>
              <xm:sqref>L41</xm:sqref>
            </x14:sparkline>
            <x14:sparkline>
              <xm:f>'Численность и здания'!H42:K42</xm:f>
              <xm:sqref>L42</xm:sqref>
            </x14:sparkline>
            <x14:sparkline>
              <xm:f>'Численность и здания'!H43:K43</xm:f>
              <xm:sqref>L43</xm:sqref>
            </x14:sparkline>
            <x14:sparkline>
              <xm:f>'Численность и здания'!H44:K44</xm:f>
              <xm:sqref>L44</xm:sqref>
            </x14:sparkline>
            <x14:sparkline>
              <xm:f>'Численность и здания'!H45:K45</xm:f>
              <xm:sqref>L45</xm:sqref>
            </x14:sparkline>
            <x14:sparkline>
              <xm:f>'Численность и здания'!H46:K46</xm:f>
              <xm:sqref>L46</xm:sqref>
            </x14:sparkline>
            <x14:sparkline>
              <xm:f>'Численность и здания'!H47:K47</xm:f>
              <xm:sqref>L47</xm:sqref>
            </x14:sparkline>
            <x14:sparkline>
              <xm:f>'Численность и здания'!H48:K48</xm:f>
              <xm:sqref>L48</xm:sqref>
            </x14:sparkline>
            <x14:sparkline>
              <xm:f>'Численность и здания'!H49:K49</xm:f>
              <xm:sqref>L49</xm:sqref>
            </x14:sparkline>
            <x14:sparkline>
              <xm:f>'Численность и здания'!H50:K50</xm:f>
              <xm:sqref>L50</xm:sqref>
            </x14:sparkline>
            <x14:sparkline>
              <xm:f>'Численность и здания'!H51:K51</xm:f>
              <xm:sqref>L51</xm:sqref>
            </x14:sparkline>
            <x14:sparkline>
              <xm:f>'Численность и здания'!H52:K52</xm:f>
              <xm:sqref>L52</xm:sqref>
            </x14:sparkline>
            <x14:sparkline>
              <xm:f>'Численность и здания'!H53:K53</xm:f>
              <xm:sqref>L53</xm:sqref>
            </x14:sparkline>
            <x14:sparkline>
              <xm:f>'Численность и здания'!H54:K54</xm:f>
              <xm:sqref>L54</xm:sqref>
            </x14:sparkline>
            <x14:sparkline>
              <xm:f>'Численность и здания'!H55:K55</xm:f>
              <xm:sqref>L55</xm:sqref>
            </x14:sparkline>
            <x14:sparkline>
              <xm:f>'Численность и здания'!H56:K56</xm:f>
              <xm:sqref>L56</xm:sqref>
            </x14:sparkline>
            <x14:sparkline>
              <xm:f>'Численность и здания'!H57:K57</xm:f>
              <xm:sqref>L57</xm:sqref>
            </x14:sparkline>
            <x14:sparkline>
              <xm:f>'Численность и здания'!H58:K58</xm:f>
              <xm:sqref>L58</xm:sqref>
            </x14:sparkline>
            <x14:sparkline>
              <xm:f>'Численность и здания'!H59:K59</xm:f>
              <xm:sqref>L59</xm:sqref>
            </x14:sparkline>
            <x14:sparkline>
              <xm:f>'Численность и здания'!H60:K60</xm:f>
              <xm:sqref>L60</xm:sqref>
            </x14:sparkline>
            <x14:sparkline>
              <xm:f>'Численность и здания'!H61:K61</xm:f>
              <xm:sqref>L61</xm:sqref>
            </x14:sparkline>
            <x14:sparkline>
              <xm:f>'Численность и здания'!H62:K62</xm:f>
              <xm:sqref>L62</xm:sqref>
            </x14:sparkline>
            <x14:sparkline>
              <xm:f>'Численность и здания'!H63:K63</xm:f>
              <xm:sqref>L63</xm:sqref>
            </x14:sparkline>
            <x14:sparkline>
              <xm:f>'Численность и здания'!H64:K64</xm:f>
              <xm:sqref>L64</xm:sqref>
            </x14:sparkline>
            <x14:sparkline>
              <xm:f>'Численность и здания'!H65:K65</xm:f>
              <xm:sqref>L65</xm:sqref>
            </x14:sparkline>
            <x14:sparkline>
              <xm:f>'Численность и здания'!H66:K66</xm:f>
              <xm:sqref>L66</xm:sqref>
            </x14:sparkline>
            <x14:sparkline>
              <xm:f>'Численность и здания'!H67:K67</xm:f>
              <xm:sqref>L67</xm:sqref>
            </x14:sparkline>
            <x14:sparkline>
              <xm:f>'Численность и здания'!H68:K68</xm:f>
              <xm:sqref>L68</xm:sqref>
            </x14:sparkline>
            <x14:sparkline>
              <xm:f>'Численность и здания'!H69:K69</xm:f>
              <xm:sqref>L69</xm:sqref>
            </x14:sparkline>
            <x14:sparkline>
              <xm:f>'Численность и здания'!H70:K70</xm:f>
              <xm:sqref>L70</xm:sqref>
            </x14:sparkline>
            <x14:sparkline>
              <xm:f>'Численность и здания'!H71:K71</xm:f>
              <xm:sqref>L71</xm:sqref>
            </x14:sparkline>
            <x14:sparkline>
              <xm:f>'Численность и здания'!H72:K72</xm:f>
              <xm:sqref>L72</xm:sqref>
            </x14:sparkline>
            <x14:sparkline>
              <xm:f>'Численность и здания'!H73:K73</xm:f>
              <xm:sqref>L73</xm:sqref>
            </x14:sparkline>
            <x14:sparkline>
              <xm:f>'Численность и здания'!H74:K74</xm:f>
              <xm:sqref>L74</xm:sqref>
            </x14:sparkline>
            <x14:sparkline>
              <xm:f>'Численность и здания'!H75:K75</xm:f>
              <xm:sqref>L75</xm:sqref>
            </x14:sparkline>
            <x14:sparkline>
              <xm:f>'Численность и здания'!H76:K76</xm:f>
              <xm:sqref>L76</xm:sqref>
            </x14:sparkline>
            <x14:sparkline>
              <xm:f>'Численность и здания'!H77:K77</xm:f>
              <xm:sqref>L77</xm:sqref>
            </x14:sparkline>
            <x14:sparkline>
              <xm:f>'Численность и здания'!H78:K78</xm:f>
              <xm:sqref>L78</xm:sqref>
            </x14:sparkline>
            <x14:sparkline>
              <xm:f>'Численность и здания'!H79:K79</xm:f>
              <xm:sqref>L79</xm:sqref>
            </x14:sparkline>
            <x14:sparkline>
              <xm:f>'Численность и здания'!H80:K80</xm:f>
              <xm:sqref>L80</xm:sqref>
            </x14:sparkline>
            <x14:sparkline>
              <xm:f>'Численность и здания'!H81:K81</xm:f>
              <xm:sqref>L81</xm:sqref>
            </x14:sparkline>
            <x14:sparkline>
              <xm:f>'Численность и здания'!H82:K82</xm:f>
              <xm:sqref>L82</xm:sqref>
            </x14:sparkline>
            <x14:sparkline>
              <xm:f>'Численность и здания'!H83:K83</xm:f>
              <xm:sqref>L83</xm:sqref>
            </x14:sparkline>
            <x14:sparkline>
              <xm:f>'Численность и здания'!H84:K84</xm:f>
              <xm:sqref>L84</xm:sqref>
            </x14:sparkline>
            <x14:sparkline>
              <xm:f>'Численность и здания'!H85:K85</xm:f>
              <xm:sqref>L85</xm:sqref>
            </x14:sparkline>
            <x14:sparkline>
              <xm:f>'Численность и здания'!H86:K86</xm:f>
              <xm:sqref>L86</xm:sqref>
            </x14:sparkline>
            <x14:sparkline>
              <xm:f>'Численность и здания'!H87:K87</xm:f>
              <xm:sqref>L87</xm:sqref>
            </x14:sparkline>
            <x14:sparkline>
              <xm:f>'Численность и здания'!H88:K88</xm:f>
              <xm:sqref>L88</xm:sqref>
            </x14:sparkline>
            <x14:sparkline>
              <xm:f>'Численность и здания'!H89:K89</xm:f>
              <xm:sqref>L89</xm:sqref>
            </x14:sparkline>
            <x14:sparkline>
              <xm:f>'Численность и здания'!H90:K90</xm:f>
              <xm:sqref>L90</xm:sqref>
            </x14:sparkline>
            <x14:sparkline>
              <xm:f>'Численность и здания'!H91:K91</xm:f>
              <xm:sqref>L91</xm:sqref>
            </x14:sparkline>
            <x14:sparkline>
              <xm:f>'Численность и здания'!H92:K92</xm:f>
              <xm:sqref>L92</xm:sqref>
            </x14:sparkline>
            <x14:sparkline>
              <xm:f>'Численность и здания'!H93:K93</xm:f>
              <xm:sqref>L93</xm:sqref>
            </x14:sparkline>
            <x14:sparkline>
              <xm:f>'Численность и здания'!H94:K94</xm:f>
              <xm:sqref>L94</xm:sqref>
            </x14:sparkline>
            <x14:sparkline>
              <xm:f>'Численность и здания'!H95:K95</xm:f>
              <xm:sqref>L95</xm:sqref>
            </x14:sparkline>
            <x14:sparkline>
              <xm:f>'Численность и здания'!H96:K96</xm:f>
              <xm:sqref>L96</xm:sqref>
            </x14:sparkline>
            <x14:sparkline>
              <xm:f>'Численность и здания'!H97:K97</xm:f>
              <xm:sqref>L97</xm:sqref>
            </x14:sparkline>
            <x14:sparkline>
              <xm:f>'Численность и здания'!H98:K98</xm:f>
              <xm:sqref>L98</xm:sqref>
            </x14:sparkline>
            <x14:sparkline>
              <xm:f>'Численность и здания'!H99:K99</xm:f>
              <xm:sqref>L99</xm:sqref>
            </x14:sparkline>
            <x14:sparkline>
              <xm:f>'Численность и здания'!H100:K100</xm:f>
              <xm:sqref>L100</xm:sqref>
            </x14:sparkline>
          </x14:sparklines>
        </x14:sparklineGroup>
        <x14:sparklineGroup lineWeight="2.25" displayEmptyCellsAs="gap" markers="1">
          <x14:colorSeries rgb="FFFFC000"/>
          <x14:colorNegative theme="5"/>
          <x14:colorAxis rgb="FF000000"/>
          <x14:colorMarkers rgb="FFFFC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здания'!M7:P7</xm:f>
              <xm:sqref>Q7</xm:sqref>
            </x14:sparkline>
            <x14:sparkline>
              <xm:f>'Численность и здания'!M8:P8</xm:f>
              <xm:sqref>Q8</xm:sqref>
            </x14:sparkline>
            <x14:sparkline>
              <xm:f>'Численность и здания'!M9:P9</xm:f>
              <xm:sqref>Q9</xm:sqref>
            </x14:sparkline>
            <x14:sparkline>
              <xm:f>'Численность и здания'!M10:P10</xm:f>
              <xm:sqref>Q10</xm:sqref>
            </x14:sparkline>
            <x14:sparkline>
              <xm:f>'Численность и здания'!M11:P11</xm:f>
              <xm:sqref>Q11</xm:sqref>
            </x14:sparkline>
            <x14:sparkline>
              <xm:f>'Численность и здания'!M12:P12</xm:f>
              <xm:sqref>Q12</xm:sqref>
            </x14:sparkline>
            <x14:sparkline>
              <xm:f>'Численность и здания'!M13:P13</xm:f>
              <xm:sqref>Q13</xm:sqref>
            </x14:sparkline>
            <x14:sparkline>
              <xm:f>'Численность и здания'!M14:P14</xm:f>
              <xm:sqref>Q14</xm:sqref>
            </x14:sparkline>
            <x14:sparkline>
              <xm:f>'Численность и здания'!M15:P15</xm:f>
              <xm:sqref>Q15</xm:sqref>
            </x14:sparkline>
            <x14:sparkline>
              <xm:f>'Численность и здания'!M16:P16</xm:f>
              <xm:sqref>Q16</xm:sqref>
            </x14:sparkline>
            <x14:sparkline>
              <xm:f>'Численность и здания'!M17:P17</xm:f>
              <xm:sqref>Q17</xm:sqref>
            </x14:sparkline>
            <x14:sparkline>
              <xm:f>'Численность и здания'!M18:P18</xm:f>
              <xm:sqref>Q18</xm:sqref>
            </x14:sparkline>
            <x14:sparkline>
              <xm:f>'Численность и здания'!M19:P19</xm:f>
              <xm:sqref>Q19</xm:sqref>
            </x14:sparkline>
            <x14:sparkline>
              <xm:f>'Численность и здания'!M20:P20</xm:f>
              <xm:sqref>Q20</xm:sqref>
            </x14:sparkline>
            <x14:sparkline>
              <xm:f>'Численность и здания'!M21:P21</xm:f>
              <xm:sqref>Q21</xm:sqref>
            </x14:sparkline>
            <x14:sparkline>
              <xm:f>'Численность и здания'!M22:P22</xm:f>
              <xm:sqref>Q22</xm:sqref>
            </x14:sparkline>
            <x14:sparkline>
              <xm:f>'Численность и здания'!M23:P23</xm:f>
              <xm:sqref>Q23</xm:sqref>
            </x14:sparkline>
            <x14:sparkline>
              <xm:f>'Численность и здания'!M24:P24</xm:f>
              <xm:sqref>Q24</xm:sqref>
            </x14:sparkline>
            <x14:sparkline>
              <xm:f>'Численность и здания'!M25:P25</xm:f>
              <xm:sqref>Q25</xm:sqref>
            </x14:sparkline>
            <x14:sparkline>
              <xm:f>'Численность и здания'!M26:P26</xm:f>
              <xm:sqref>Q26</xm:sqref>
            </x14:sparkline>
            <x14:sparkline>
              <xm:f>'Численность и здания'!M27:P27</xm:f>
              <xm:sqref>Q27</xm:sqref>
            </x14:sparkline>
            <x14:sparkline>
              <xm:f>'Численность и здания'!M28:P28</xm:f>
              <xm:sqref>Q28</xm:sqref>
            </x14:sparkline>
            <x14:sparkline>
              <xm:f>'Численность и здания'!M29:P29</xm:f>
              <xm:sqref>Q29</xm:sqref>
            </x14:sparkline>
            <x14:sparkline>
              <xm:f>'Численность и здания'!M30:P30</xm:f>
              <xm:sqref>Q30</xm:sqref>
            </x14:sparkline>
            <x14:sparkline>
              <xm:f>'Численность и здания'!M31:P31</xm:f>
              <xm:sqref>Q31</xm:sqref>
            </x14:sparkline>
            <x14:sparkline>
              <xm:f>'Численность и здания'!M32:P32</xm:f>
              <xm:sqref>Q32</xm:sqref>
            </x14:sparkline>
            <x14:sparkline>
              <xm:f>'Численность и здания'!M33:P33</xm:f>
              <xm:sqref>Q33</xm:sqref>
            </x14:sparkline>
            <x14:sparkline>
              <xm:f>'Численность и здания'!M34:P34</xm:f>
              <xm:sqref>Q34</xm:sqref>
            </x14:sparkline>
            <x14:sparkline>
              <xm:f>'Численность и здания'!M35:P35</xm:f>
              <xm:sqref>Q35</xm:sqref>
            </x14:sparkline>
            <x14:sparkline>
              <xm:f>'Численность и здания'!M36:P36</xm:f>
              <xm:sqref>Q36</xm:sqref>
            </x14:sparkline>
            <x14:sparkline>
              <xm:f>'Численность и здания'!M37:P37</xm:f>
              <xm:sqref>Q37</xm:sqref>
            </x14:sparkline>
            <x14:sparkline>
              <xm:f>'Численность и здания'!M38:P38</xm:f>
              <xm:sqref>Q38</xm:sqref>
            </x14:sparkline>
            <x14:sparkline>
              <xm:f>'Численность и здания'!M39:P39</xm:f>
              <xm:sqref>Q39</xm:sqref>
            </x14:sparkline>
            <x14:sparkline>
              <xm:f>'Численность и здания'!M40:P40</xm:f>
              <xm:sqref>Q40</xm:sqref>
            </x14:sparkline>
            <x14:sparkline>
              <xm:f>'Численность и здания'!M41:P41</xm:f>
              <xm:sqref>Q41</xm:sqref>
            </x14:sparkline>
            <x14:sparkline>
              <xm:f>'Численность и здания'!M42:P42</xm:f>
              <xm:sqref>Q42</xm:sqref>
            </x14:sparkline>
            <x14:sparkline>
              <xm:f>'Численность и здания'!M43:P43</xm:f>
              <xm:sqref>Q43</xm:sqref>
            </x14:sparkline>
            <x14:sparkline>
              <xm:f>'Численность и здания'!M44:P44</xm:f>
              <xm:sqref>Q44</xm:sqref>
            </x14:sparkline>
            <x14:sparkline>
              <xm:f>'Численность и здания'!M45:P45</xm:f>
              <xm:sqref>Q45</xm:sqref>
            </x14:sparkline>
            <x14:sparkline>
              <xm:f>'Численность и здания'!M46:P46</xm:f>
              <xm:sqref>Q46</xm:sqref>
            </x14:sparkline>
            <x14:sparkline>
              <xm:f>'Численность и здания'!M47:P47</xm:f>
              <xm:sqref>Q47</xm:sqref>
            </x14:sparkline>
            <x14:sparkline>
              <xm:f>'Численность и здания'!M48:P48</xm:f>
              <xm:sqref>Q48</xm:sqref>
            </x14:sparkline>
            <x14:sparkline>
              <xm:f>'Численность и здания'!M49:P49</xm:f>
              <xm:sqref>Q49</xm:sqref>
            </x14:sparkline>
            <x14:sparkline>
              <xm:f>'Численность и здания'!M50:P50</xm:f>
              <xm:sqref>Q50</xm:sqref>
            </x14:sparkline>
            <x14:sparkline>
              <xm:f>'Численность и здания'!M51:P51</xm:f>
              <xm:sqref>Q51</xm:sqref>
            </x14:sparkline>
            <x14:sparkline>
              <xm:f>'Численность и здания'!M52:P52</xm:f>
              <xm:sqref>Q52</xm:sqref>
            </x14:sparkline>
            <x14:sparkline>
              <xm:f>'Численность и здания'!M53:P53</xm:f>
              <xm:sqref>Q53</xm:sqref>
            </x14:sparkline>
            <x14:sparkline>
              <xm:f>'Численность и здания'!M54:P54</xm:f>
              <xm:sqref>Q54</xm:sqref>
            </x14:sparkline>
            <x14:sparkline>
              <xm:f>'Численность и здания'!M55:P55</xm:f>
              <xm:sqref>Q55</xm:sqref>
            </x14:sparkline>
            <x14:sparkline>
              <xm:f>'Численность и здания'!M56:P56</xm:f>
              <xm:sqref>Q56</xm:sqref>
            </x14:sparkline>
            <x14:sparkline>
              <xm:f>'Численность и здания'!M57:P57</xm:f>
              <xm:sqref>Q57</xm:sqref>
            </x14:sparkline>
            <x14:sparkline>
              <xm:f>'Численность и здания'!M58:P58</xm:f>
              <xm:sqref>Q58</xm:sqref>
            </x14:sparkline>
            <x14:sparkline>
              <xm:f>'Численность и здания'!M59:P59</xm:f>
              <xm:sqref>Q59</xm:sqref>
            </x14:sparkline>
            <x14:sparkline>
              <xm:f>'Численность и здания'!M60:P60</xm:f>
              <xm:sqref>Q60</xm:sqref>
            </x14:sparkline>
            <x14:sparkline>
              <xm:f>'Численность и здания'!M61:P61</xm:f>
              <xm:sqref>Q61</xm:sqref>
            </x14:sparkline>
            <x14:sparkline>
              <xm:f>'Численность и здания'!M62:P62</xm:f>
              <xm:sqref>Q62</xm:sqref>
            </x14:sparkline>
            <x14:sparkline>
              <xm:f>'Численность и здания'!M63:P63</xm:f>
              <xm:sqref>Q63</xm:sqref>
            </x14:sparkline>
            <x14:sparkline>
              <xm:f>'Численность и здания'!M64:P64</xm:f>
              <xm:sqref>Q64</xm:sqref>
            </x14:sparkline>
            <x14:sparkline>
              <xm:f>'Численность и здания'!M65:P65</xm:f>
              <xm:sqref>Q65</xm:sqref>
            </x14:sparkline>
            <x14:sparkline>
              <xm:f>'Численность и здания'!M66:P66</xm:f>
              <xm:sqref>Q66</xm:sqref>
            </x14:sparkline>
            <x14:sparkline>
              <xm:f>'Численность и здания'!M67:P67</xm:f>
              <xm:sqref>Q67</xm:sqref>
            </x14:sparkline>
            <x14:sparkline>
              <xm:f>'Численность и здания'!M68:P68</xm:f>
              <xm:sqref>Q68</xm:sqref>
            </x14:sparkline>
            <x14:sparkline>
              <xm:f>'Численность и здания'!M69:P69</xm:f>
              <xm:sqref>Q69</xm:sqref>
            </x14:sparkline>
            <x14:sparkline>
              <xm:f>'Численность и здания'!M70:P70</xm:f>
              <xm:sqref>Q70</xm:sqref>
            </x14:sparkline>
            <x14:sparkline>
              <xm:f>'Численность и здания'!M71:P71</xm:f>
              <xm:sqref>Q71</xm:sqref>
            </x14:sparkline>
            <x14:sparkline>
              <xm:f>'Численность и здания'!M72:P72</xm:f>
              <xm:sqref>Q72</xm:sqref>
            </x14:sparkline>
            <x14:sparkline>
              <xm:f>'Численность и здания'!M73:P73</xm:f>
              <xm:sqref>Q73</xm:sqref>
            </x14:sparkline>
            <x14:sparkline>
              <xm:f>'Численность и здания'!M74:P74</xm:f>
              <xm:sqref>Q74</xm:sqref>
            </x14:sparkline>
            <x14:sparkline>
              <xm:f>'Численность и здания'!M75:P75</xm:f>
              <xm:sqref>Q75</xm:sqref>
            </x14:sparkline>
            <x14:sparkline>
              <xm:f>'Численность и здания'!M76:P76</xm:f>
              <xm:sqref>Q76</xm:sqref>
            </x14:sparkline>
            <x14:sparkline>
              <xm:f>'Численность и здания'!M77:P77</xm:f>
              <xm:sqref>Q77</xm:sqref>
            </x14:sparkline>
            <x14:sparkline>
              <xm:f>'Численность и здания'!M78:P78</xm:f>
              <xm:sqref>Q78</xm:sqref>
            </x14:sparkline>
            <x14:sparkline>
              <xm:f>'Численность и здания'!M79:P79</xm:f>
              <xm:sqref>Q79</xm:sqref>
            </x14:sparkline>
            <x14:sparkline>
              <xm:f>'Численность и здания'!M80:P80</xm:f>
              <xm:sqref>Q80</xm:sqref>
            </x14:sparkline>
            <x14:sparkline>
              <xm:f>'Численность и здания'!M81:P81</xm:f>
              <xm:sqref>Q81</xm:sqref>
            </x14:sparkline>
            <x14:sparkline>
              <xm:f>'Численность и здания'!M82:P82</xm:f>
              <xm:sqref>Q82</xm:sqref>
            </x14:sparkline>
            <x14:sparkline>
              <xm:f>'Численность и здания'!M83:P83</xm:f>
              <xm:sqref>Q83</xm:sqref>
            </x14:sparkline>
            <x14:sparkline>
              <xm:f>'Численность и здания'!M84:P84</xm:f>
              <xm:sqref>Q84</xm:sqref>
            </x14:sparkline>
            <x14:sparkline>
              <xm:f>'Численность и здания'!M85:P85</xm:f>
              <xm:sqref>Q85</xm:sqref>
            </x14:sparkline>
            <x14:sparkline>
              <xm:f>'Численность и здания'!M86:P86</xm:f>
              <xm:sqref>Q86</xm:sqref>
            </x14:sparkline>
            <x14:sparkline>
              <xm:f>'Численность и здания'!M87:P87</xm:f>
              <xm:sqref>Q87</xm:sqref>
            </x14:sparkline>
            <x14:sparkline>
              <xm:f>'Численность и здания'!M88:P88</xm:f>
              <xm:sqref>Q88</xm:sqref>
            </x14:sparkline>
            <x14:sparkline>
              <xm:f>'Численность и здания'!M89:P89</xm:f>
              <xm:sqref>Q89</xm:sqref>
            </x14:sparkline>
            <x14:sparkline>
              <xm:f>'Численность и здания'!M90:P90</xm:f>
              <xm:sqref>Q90</xm:sqref>
            </x14:sparkline>
            <x14:sparkline>
              <xm:f>'Численность и здания'!M91:P91</xm:f>
              <xm:sqref>Q91</xm:sqref>
            </x14:sparkline>
            <x14:sparkline>
              <xm:f>'Численность и здания'!M92:P92</xm:f>
              <xm:sqref>Q92</xm:sqref>
            </x14:sparkline>
            <x14:sparkline>
              <xm:f>'Численность и здания'!M93:P93</xm:f>
              <xm:sqref>Q93</xm:sqref>
            </x14:sparkline>
            <x14:sparkline>
              <xm:f>'Численность и здания'!M94:P94</xm:f>
              <xm:sqref>Q94</xm:sqref>
            </x14:sparkline>
            <x14:sparkline>
              <xm:f>'Численность и здания'!M95:P95</xm:f>
              <xm:sqref>Q95</xm:sqref>
            </x14:sparkline>
            <x14:sparkline>
              <xm:f>'Численность и здания'!M96:P96</xm:f>
              <xm:sqref>Q96</xm:sqref>
            </x14:sparkline>
            <x14:sparkline>
              <xm:f>'Численность и здания'!M97:P97</xm:f>
              <xm:sqref>Q97</xm:sqref>
            </x14:sparkline>
            <x14:sparkline>
              <xm:f>'Численность и здания'!M98:P98</xm:f>
              <xm:sqref>Q98</xm:sqref>
            </x14:sparkline>
            <x14:sparkline>
              <xm:f>'Численность и здания'!M99:P99</xm:f>
              <xm:sqref>Q99</xm:sqref>
            </x14:sparkline>
            <x14:sparkline>
              <xm:f>'Численность и здания'!M100:P100</xm:f>
              <xm:sqref>Q100</xm:sqref>
            </x14:sparkline>
          </x14:sparklines>
        </x14:sparklineGroup>
        <x14:sparklineGroup lineWeight="2.25" displayEmptyCellsAs="gap" markers="1">
          <x14:colorSeries theme="1" tint="0.499984740745262"/>
          <x14:colorNegative theme="5"/>
          <x14:colorAxis rgb="FF000000"/>
          <x14:colorMarkers theme="1" tint="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здания'!R7:U7</xm:f>
              <xm:sqref>V7</xm:sqref>
            </x14:sparkline>
            <x14:sparkline>
              <xm:f>'Численность и здания'!R8:U8</xm:f>
              <xm:sqref>V8</xm:sqref>
            </x14:sparkline>
            <x14:sparkline>
              <xm:f>'Численность и здания'!R9:U9</xm:f>
              <xm:sqref>V9</xm:sqref>
            </x14:sparkline>
            <x14:sparkline>
              <xm:f>'Численность и здания'!R10:U10</xm:f>
              <xm:sqref>V10</xm:sqref>
            </x14:sparkline>
            <x14:sparkline>
              <xm:f>'Численность и здания'!R11:U11</xm:f>
              <xm:sqref>V11</xm:sqref>
            </x14:sparkline>
            <x14:sparkline>
              <xm:f>'Численность и здания'!R12:U12</xm:f>
              <xm:sqref>V12</xm:sqref>
            </x14:sparkline>
            <x14:sparkline>
              <xm:f>'Численность и здания'!R13:U13</xm:f>
              <xm:sqref>V13</xm:sqref>
            </x14:sparkline>
            <x14:sparkline>
              <xm:f>'Численность и здания'!R14:U14</xm:f>
              <xm:sqref>V14</xm:sqref>
            </x14:sparkline>
            <x14:sparkline>
              <xm:f>'Численность и здания'!R15:U15</xm:f>
              <xm:sqref>V15</xm:sqref>
            </x14:sparkline>
            <x14:sparkline>
              <xm:f>'Численность и здания'!R16:U16</xm:f>
              <xm:sqref>V16</xm:sqref>
            </x14:sparkline>
            <x14:sparkline>
              <xm:f>'Численность и здания'!R17:U17</xm:f>
              <xm:sqref>V17</xm:sqref>
            </x14:sparkline>
            <x14:sparkline>
              <xm:f>'Численность и здания'!R18:U18</xm:f>
              <xm:sqref>V18</xm:sqref>
            </x14:sparkline>
            <x14:sparkline>
              <xm:f>'Численность и здания'!R19:U19</xm:f>
              <xm:sqref>V19</xm:sqref>
            </x14:sparkline>
            <x14:sparkline>
              <xm:f>'Численность и здания'!R20:U20</xm:f>
              <xm:sqref>V20</xm:sqref>
            </x14:sparkline>
            <x14:sparkline>
              <xm:f>'Численность и здания'!R21:U21</xm:f>
              <xm:sqref>V21</xm:sqref>
            </x14:sparkline>
            <x14:sparkline>
              <xm:f>'Численность и здания'!R22:U22</xm:f>
              <xm:sqref>V22</xm:sqref>
            </x14:sparkline>
            <x14:sparkline>
              <xm:f>'Численность и здания'!R23:U23</xm:f>
              <xm:sqref>V23</xm:sqref>
            </x14:sparkline>
            <x14:sparkline>
              <xm:f>'Численность и здания'!R24:U24</xm:f>
              <xm:sqref>V24</xm:sqref>
            </x14:sparkline>
            <x14:sparkline>
              <xm:f>'Численность и здания'!R25:U25</xm:f>
              <xm:sqref>V25</xm:sqref>
            </x14:sparkline>
            <x14:sparkline>
              <xm:f>'Численность и здания'!R26:U26</xm:f>
              <xm:sqref>V26</xm:sqref>
            </x14:sparkline>
            <x14:sparkline>
              <xm:f>'Численность и здания'!R27:U27</xm:f>
              <xm:sqref>V27</xm:sqref>
            </x14:sparkline>
            <x14:sparkline>
              <xm:f>'Численность и здания'!R28:U28</xm:f>
              <xm:sqref>V28</xm:sqref>
            </x14:sparkline>
            <x14:sparkline>
              <xm:f>'Численность и здания'!R29:U29</xm:f>
              <xm:sqref>V29</xm:sqref>
            </x14:sparkline>
            <x14:sparkline>
              <xm:f>'Численность и здания'!R30:U30</xm:f>
              <xm:sqref>V30</xm:sqref>
            </x14:sparkline>
            <x14:sparkline>
              <xm:f>'Численность и здания'!R31:U31</xm:f>
              <xm:sqref>V31</xm:sqref>
            </x14:sparkline>
            <x14:sparkline>
              <xm:f>'Численность и здания'!R32:U32</xm:f>
              <xm:sqref>V32</xm:sqref>
            </x14:sparkline>
            <x14:sparkline>
              <xm:f>'Численность и здания'!R33:U33</xm:f>
              <xm:sqref>V33</xm:sqref>
            </x14:sparkline>
            <x14:sparkline>
              <xm:f>'Численность и здания'!R34:U34</xm:f>
              <xm:sqref>V34</xm:sqref>
            </x14:sparkline>
            <x14:sparkline>
              <xm:f>'Численность и здания'!R35:U35</xm:f>
              <xm:sqref>V35</xm:sqref>
            </x14:sparkline>
            <x14:sparkline>
              <xm:f>'Численность и здания'!R36:U36</xm:f>
              <xm:sqref>V36</xm:sqref>
            </x14:sparkline>
            <x14:sparkline>
              <xm:f>'Численность и здания'!R37:U37</xm:f>
              <xm:sqref>V37</xm:sqref>
            </x14:sparkline>
            <x14:sparkline>
              <xm:f>'Численность и здания'!R38:U38</xm:f>
              <xm:sqref>V38</xm:sqref>
            </x14:sparkline>
            <x14:sparkline>
              <xm:f>'Численность и здания'!R39:U39</xm:f>
              <xm:sqref>V39</xm:sqref>
            </x14:sparkline>
            <x14:sparkline>
              <xm:f>'Численность и здания'!R40:U40</xm:f>
              <xm:sqref>V40</xm:sqref>
            </x14:sparkline>
            <x14:sparkline>
              <xm:f>'Численность и здания'!R41:U41</xm:f>
              <xm:sqref>V41</xm:sqref>
            </x14:sparkline>
            <x14:sparkline>
              <xm:f>'Численность и здания'!R42:U42</xm:f>
              <xm:sqref>V42</xm:sqref>
            </x14:sparkline>
            <x14:sparkline>
              <xm:f>'Численность и здания'!R43:U43</xm:f>
              <xm:sqref>V43</xm:sqref>
            </x14:sparkline>
            <x14:sparkline>
              <xm:f>'Численность и здания'!R44:U44</xm:f>
              <xm:sqref>V44</xm:sqref>
            </x14:sparkline>
            <x14:sparkline>
              <xm:f>'Численность и здания'!R45:U45</xm:f>
              <xm:sqref>V45</xm:sqref>
            </x14:sparkline>
            <x14:sparkline>
              <xm:f>'Численность и здания'!R46:U46</xm:f>
              <xm:sqref>V46</xm:sqref>
            </x14:sparkline>
            <x14:sparkline>
              <xm:f>'Численность и здания'!R47:U47</xm:f>
              <xm:sqref>V47</xm:sqref>
            </x14:sparkline>
            <x14:sparkline>
              <xm:f>'Численность и здания'!R48:U48</xm:f>
              <xm:sqref>V48</xm:sqref>
            </x14:sparkline>
            <x14:sparkline>
              <xm:f>'Численность и здания'!R49:U49</xm:f>
              <xm:sqref>V49</xm:sqref>
            </x14:sparkline>
            <x14:sparkline>
              <xm:f>'Численность и здания'!R50:U50</xm:f>
              <xm:sqref>V50</xm:sqref>
            </x14:sparkline>
            <x14:sparkline>
              <xm:f>'Численность и здания'!R51:U51</xm:f>
              <xm:sqref>V51</xm:sqref>
            </x14:sparkline>
            <x14:sparkline>
              <xm:f>'Численность и здания'!R52:U52</xm:f>
              <xm:sqref>V52</xm:sqref>
            </x14:sparkline>
            <x14:sparkline>
              <xm:f>'Численность и здания'!R53:U53</xm:f>
              <xm:sqref>V53</xm:sqref>
            </x14:sparkline>
            <x14:sparkline>
              <xm:f>'Численность и здания'!R54:U54</xm:f>
              <xm:sqref>V54</xm:sqref>
            </x14:sparkline>
            <x14:sparkline>
              <xm:f>'Численность и здания'!R55:U55</xm:f>
              <xm:sqref>V55</xm:sqref>
            </x14:sparkline>
            <x14:sparkline>
              <xm:f>'Численность и здания'!R56:U56</xm:f>
              <xm:sqref>V56</xm:sqref>
            </x14:sparkline>
            <x14:sparkline>
              <xm:f>'Численность и здания'!R57:U57</xm:f>
              <xm:sqref>V57</xm:sqref>
            </x14:sparkline>
            <x14:sparkline>
              <xm:f>'Численность и здания'!R58:U58</xm:f>
              <xm:sqref>V58</xm:sqref>
            </x14:sparkline>
            <x14:sparkline>
              <xm:f>'Численность и здания'!R59:U59</xm:f>
              <xm:sqref>V59</xm:sqref>
            </x14:sparkline>
            <x14:sparkline>
              <xm:f>'Численность и здания'!R60:U60</xm:f>
              <xm:sqref>V60</xm:sqref>
            </x14:sparkline>
            <x14:sparkline>
              <xm:f>'Численность и здания'!R61:U61</xm:f>
              <xm:sqref>V61</xm:sqref>
            </x14:sparkline>
            <x14:sparkline>
              <xm:f>'Численность и здания'!R62:U62</xm:f>
              <xm:sqref>V62</xm:sqref>
            </x14:sparkline>
            <x14:sparkline>
              <xm:f>'Численность и здания'!R63:U63</xm:f>
              <xm:sqref>V63</xm:sqref>
            </x14:sparkline>
            <x14:sparkline>
              <xm:f>'Численность и здания'!R64:U64</xm:f>
              <xm:sqref>V64</xm:sqref>
            </x14:sparkline>
            <x14:sparkline>
              <xm:f>'Численность и здания'!R65:U65</xm:f>
              <xm:sqref>V65</xm:sqref>
            </x14:sparkline>
            <x14:sparkline>
              <xm:f>'Численность и здания'!R66:U66</xm:f>
              <xm:sqref>V66</xm:sqref>
            </x14:sparkline>
            <x14:sparkline>
              <xm:f>'Численность и здания'!R67:U67</xm:f>
              <xm:sqref>V67</xm:sqref>
            </x14:sparkline>
            <x14:sparkline>
              <xm:f>'Численность и здания'!R68:U68</xm:f>
              <xm:sqref>V68</xm:sqref>
            </x14:sparkline>
            <x14:sparkline>
              <xm:f>'Численность и здания'!R69:U69</xm:f>
              <xm:sqref>V69</xm:sqref>
            </x14:sparkline>
            <x14:sparkline>
              <xm:f>'Численность и здания'!R70:U70</xm:f>
              <xm:sqref>V70</xm:sqref>
            </x14:sparkline>
            <x14:sparkline>
              <xm:f>'Численность и здания'!R71:U71</xm:f>
              <xm:sqref>V71</xm:sqref>
            </x14:sparkline>
            <x14:sparkline>
              <xm:f>'Численность и здания'!R72:U72</xm:f>
              <xm:sqref>V72</xm:sqref>
            </x14:sparkline>
            <x14:sparkline>
              <xm:f>'Численность и здания'!R73:U73</xm:f>
              <xm:sqref>V73</xm:sqref>
            </x14:sparkline>
            <x14:sparkline>
              <xm:f>'Численность и здания'!R74:U74</xm:f>
              <xm:sqref>V74</xm:sqref>
            </x14:sparkline>
            <x14:sparkline>
              <xm:f>'Численность и здания'!R75:U75</xm:f>
              <xm:sqref>V75</xm:sqref>
            </x14:sparkline>
            <x14:sparkline>
              <xm:f>'Численность и здания'!R76:U76</xm:f>
              <xm:sqref>V76</xm:sqref>
            </x14:sparkline>
            <x14:sparkline>
              <xm:f>'Численность и здания'!R77:U77</xm:f>
              <xm:sqref>V77</xm:sqref>
            </x14:sparkline>
            <x14:sparkline>
              <xm:f>'Численность и здания'!R78:U78</xm:f>
              <xm:sqref>V78</xm:sqref>
            </x14:sparkline>
            <x14:sparkline>
              <xm:f>'Численность и здания'!R79:U79</xm:f>
              <xm:sqref>V79</xm:sqref>
            </x14:sparkline>
            <x14:sparkline>
              <xm:f>'Численность и здания'!R80:U80</xm:f>
              <xm:sqref>V80</xm:sqref>
            </x14:sparkline>
            <x14:sparkline>
              <xm:f>'Численность и здания'!R81:U81</xm:f>
              <xm:sqref>V81</xm:sqref>
            </x14:sparkline>
            <x14:sparkline>
              <xm:f>'Численность и здания'!R82:U82</xm:f>
              <xm:sqref>V82</xm:sqref>
            </x14:sparkline>
            <x14:sparkline>
              <xm:f>'Численность и здания'!R83:U83</xm:f>
              <xm:sqref>V83</xm:sqref>
            </x14:sparkline>
            <x14:sparkline>
              <xm:f>'Численность и здания'!R84:U84</xm:f>
              <xm:sqref>V84</xm:sqref>
            </x14:sparkline>
            <x14:sparkline>
              <xm:f>'Численность и здания'!R85:U85</xm:f>
              <xm:sqref>V85</xm:sqref>
            </x14:sparkline>
            <x14:sparkline>
              <xm:f>'Численность и здания'!R86:U86</xm:f>
              <xm:sqref>V86</xm:sqref>
            </x14:sparkline>
            <x14:sparkline>
              <xm:f>'Численность и здания'!R87:U87</xm:f>
              <xm:sqref>V87</xm:sqref>
            </x14:sparkline>
            <x14:sparkline>
              <xm:f>'Численность и здания'!R88:U88</xm:f>
              <xm:sqref>V88</xm:sqref>
            </x14:sparkline>
            <x14:sparkline>
              <xm:f>'Численность и здания'!R89:U89</xm:f>
              <xm:sqref>V89</xm:sqref>
            </x14:sparkline>
            <x14:sparkline>
              <xm:f>'Численность и здания'!R90:U90</xm:f>
              <xm:sqref>V90</xm:sqref>
            </x14:sparkline>
            <x14:sparkline>
              <xm:f>'Численность и здания'!R91:U91</xm:f>
              <xm:sqref>V91</xm:sqref>
            </x14:sparkline>
            <x14:sparkline>
              <xm:f>'Численность и здания'!R92:U92</xm:f>
              <xm:sqref>V92</xm:sqref>
            </x14:sparkline>
            <x14:sparkline>
              <xm:f>'Численность и здания'!R93:U93</xm:f>
              <xm:sqref>V93</xm:sqref>
            </x14:sparkline>
            <x14:sparkline>
              <xm:f>'Численность и здания'!R94:U94</xm:f>
              <xm:sqref>V94</xm:sqref>
            </x14:sparkline>
            <x14:sparkline>
              <xm:f>'Численность и здания'!R95:U95</xm:f>
              <xm:sqref>V95</xm:sqref>
            </x14:sparkline>
            <x14:sparkline>
              <xm:f>'Численность и здания'!R96:U96</xm:f>
              <xm:sqref>V96</xm:sqref>
            </x14:sparkline>
            <x14:sparkline>
              <xm:f>'Численность и здания'!R97:U97</xm:f>
              <xm:sqref>V97</xm:sqref>
            </x14:sparkline>
            <x14:sparkline>
              <xm:f>'Численность и здания'!R98:U98</xm:f>
              <xm:sqref>V98</xm:sqref>
            </x14:sparkline>
            <x14:sparkline>
              <xm:f>'Численность и здания'!R99:U99</xm:f>
              <xm:sqref>V99</xm:sqref>
            </x14:sparkline>
            <x14:sparkline>
              <xm:f>'Численность и здания'!R100:U100</xm:f>
              <xm:sqref>V100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8"/>
  <sheetViews>
    <sheetView view="pageBreakPreview" zoomScale="40" zoomScaleNormal="80" zoomScaleSheetLayoutView="40" workbookViewId="0">
      <pane xSplit="2" ySplit="4" topLeftCell="C156" activePane="bottomRight" state="frozen"/>
      <selection pane="topRight" activeCell="B1" sqref="B1"/>
      <selection pane="bottomLeft" activeCell="A6" sqref="A6"/>
      <selection pane="bottomRight" activeCell="W182" sqref="W182"/>
    </sheetView>
  </sheetViews>
  <sheetFormatPr defaultColWidth="9.140625" defaultRowHeight="15" x14ac:dyDescent="0.25"/>
  <cols>
    <col min="1" max="1" width="9.140625" style="213"/>
    <col min="2" max="2" width="41" style="213" bestFit="1" customWidth="1"/>
    <col min="3" max="3" width="16.85546875" style="223" customWidth="1"/>
    <col min="4" max="4" width="10.85546875" style="223" customWidth="1"/>
    <col min="5" max="5" width="13.7109375" style="223" customWidth="1"/>
    <col min="6" max="6" width="8.7109375" style="224" customWidth="1"/>
    <col min="7" max="7" width="10.28515625" style="224" customWidth="1"/>
    <col min="8" max="8" width="9.85546875" style="224" customWidth="1"/>
    <col min="9" max="9" width="10.5703125" style="224" customWidth="1"/>
    <col min="10" max="10" width="14.28515625" style="224" bestFit="1" customWidth="1"/>
    <col min="11" max="11" width="10.42578125" style="224" customWidth="1"/>
    <col min="12" max="12" width="11" style="224" customWidth="1"/>
    <col min="13" max="13" width="13.140625" style="224" bestFit="1" customWidth="1"/>
    <col min="14" max="14" width="10.28515625" style="224" customWidth="1"/>
    <col min="15" max="15" width="10.5703125" style="224" customWidth="1"/>
    <col min="16" max="16" width="13.140625" style="224" bestFit="1" customWidth="1"/>
    <col min="17" max="17" width="12.28515625" style="224" customWidth="1"/>
    <col min="18" max="18" width="11.140625" style="224" customWidth="1"/>
    <col min="19" max="19" width="13.140625" style="224" bestFit="1" customWidth="1"/>
    <col min="20" max="20" width="10.85546875" style="224" customWidth="1"/>
    <col min="21" max="21" width="9.140625" style="224"/>
    <col min="22" max="22" width="11.5703125" style="224" bestFit="1" customWidth="1"/>
    <col min="23" max="24" width="9.140625" style="224"/>
    <col min="25" max="25" width="11.5703125" style="224" bestFit="1" customWidth="1"/>
    <col min="26" max="26" width="13.42578125" style="224" customWidth="1"/>
    <col min="27" max="27" width="0" style="224" hidden="1" customWidth="1"/>
    <col min="28" max="28" width="9.5703125" style="224" hidden="1" customWidth="1"/>
    <col min="29" max="29" width="0" style="224" hidden="1" customWidth="1"/>
    <col min="30" max="30" width="9.140625" style="213"/>
    <col min="31" max="31" width="14.42578125" style="213" customWidth="1"/>
    <col min="32" max="32" width="27" style="213" customWidth="1"/>
    <col min="33" max="33" width="23.28515625" style="214" customWidth="1"/>
    <col min="34" max="34" width="10.85546875" style="214" bestFit="1" customWidth="1"/>
    <col min="35" max="16384" width="9.140625" style="213"/>
  </cols>
  <sheetData>
    <row r="1" spans="1:36" x14ac:dyDescent="0.25">
      <c r="B1" s="313" t="s">
        <v>280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</row>
    <row r="2" spans="1:36" ht="13.5" customHeight="1" x14ac:dyDescent="0.25">
      <c r="B2" s="311" t="s">
        <v>272</v>
      </c>
      <c r="C2" s="314" t="s">
        <v>279</v>
      </c>
      <c r="D2" s="314"/>
      <c r="E2" s="314"/>
      <c r="F2" s="315" t="s">
        <v>273</v>
      </c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</row>
    <row r="3" spans="1:36" ht="75.599999999999994" customHeight="1" x14ac:dyDescent="0.25">
      <c r="B3" s="311"/>
      <c r="C3" s="314"/>
      <c r="D3" s="314"/>
      <c r="E3" s="314"/>
      <c r="F3" s="311" t="s">
        <v>284</v>
      </c>
      <c r="G3" s="311"/>
      <c r="H3" s="311"/>
      <c r="I3" s="311" t="s">
        <v>285</v>
      </c>
      <c r="J3" s="311"/>
      <c r="K3" s="311"/>
      <c r="L3" s="311" t="s">
        <v>286</v>
      </c>
      <c r="M3" s="311"/>
      <c r="N3" s="311"/>
      <c r="O3" s="311" t="s">
        <v>287</v>
      </c>
      <c r="P3" s="311"/>
      <c r="Q3" s="311"/>
      <c r="R3" s="311" t="s">
        <v>288</v>
      </c>
      <c r="S3" s="311"/>
      <c r="T3" s="311"/>
      <c r="U3" s="311" t="s">
        <v>289</v>
      </c>
      <c r="V3" s="311"/>
      <c r="W3" s="311"/>
      <c r="X3" s="311" t="s">
        <v>290</v>
      </c>
      <c r="Y3" s="311"/>
      <c r="Z3" s="311"/>
      <c r="AA3" s="311" t="s">
        <v>274</v>
      </c>
      <c r="AB3" s="311"/>
      <c r="AC3" s="311"/>
    </row>
    <row r="4" spans="1:36" ht="53.25" customHeight="1" x14ac:dyDescent="0.25">
      <c r="B4" s="311"/>
      <c r="C4" s="227" t="s">
        <v>135</v>
      </c>
      <c r="D4" s="227" t="s">
        <v>136</v>
      </c>
      <c r="E4" s="227" t="s">
        <v>137</v>
      </c>
      <c r="F4" s="228" t="s">
        <v>135</v>
      </c>
      <c r="G4" s="228" t="s">
        <v>136</v>
      </c>
      <c r="H4" s="228" t="s">
        <v>137</v>
      </c>
      <c r="I4" s="228" t="s">
        <v>135</v>
      </c>
      <c r="J4" s="228" t="s">
        <v>136</v>
      </c>
      <c r="K4" s="228" t="s">
        <v>137</v>
      </c>
      <c r="L4" s="228" t="s">
        <v>135</v>
      </c>
      <c r="M4" s="228" t="s">
        <v>136</v>
      </c>
      <c r="N4" s="228" t="s">
        <v>137</v>
      </c>
      <c r="O4" s="228" t="s">
        <v>135</v>
      </c>
      <c r="P4" s="228" t="s">
        <v>136</v>
      </c>
      <c r="Q4" s="228" t="s">
        <v>137</v>
      </c>
      <c r="R4" s="228" t="s">
        <v>135</v>
      </c>
      <c r="S4" s="228" t="s">
        <v>136</v>
      </c>
      <c r="T4" s="228" t="s">
        <v>137</v>
      </c>
      <c r="U4" s="228" t="s">
        <v>135</v>
      </c>
      <c r="V4" s="228" t="s">
        <v>136</v>
      </c>
      <c r="W4" s="228" t="s">
        <v>137</v>
      </c>
      <c r="X4" s="228" t="s">
        <v>135</v>
      </c>
      <c r="Y4" s="228" t="s">
        <v>136</v>
      </c>
      <c r="Z4" s="228" t="s">
        <v>137</v>
      </c>
      <c r="AA4" s="228" t="s">
        <v>135</v>
      </c>
      <c r="AB4" s="228" t="s">
        <v>136</v>
      </c>
      <c r="AC4" s="228" t="s">
        <v>137</v>
      </c>
      <c r="AF4" s="214"/>
    </row>
    <row r="5" spans="1:36" x14ac:dyDescent="0.25">
      <c r="A5" s="213">
        <v>1</v>
      </c>
      <c r="B5" s="215" t="s">
        <v>85</v>
      </c>
      <c r="C5" s="216">
        <v>1790</v>
      </c>
      <c r="D5" s="216">
        <v>1790</v>
      </c>
      <c r="E5" s="217">
        <f>H5+K5+N5+Q5+T5+W5+Z5+AC5</f>
        <v>2970</v>
      </c>
      <c r="F5" s="216">
        <v>0</v>
      </c>
      <c r="G5" s="216">
        <v>0</v>
      </c>
      <c r="H5" s="218">
        <v>490</v>
      </c>
      <c r="I5" s="218">
        <v>0</v>
      </c>
      <c r="J5" s="216">
        <v>0</v>
      </c>
      <c r="K5" s="216">
        <v>0</v>
      </c>
      <c r="L5" s="218">
        <v>0</v>
      </c>
      <c r="M5" s="216">
        <v>0</v>
      </c>
      <c r="N5" s="218">
        <v>0</v>
      </c>
      <c r="O5" s="218">
        <v>0</v>
      </c>
      <c r="P5" s="218">
        <v>0</v>
      </c>
      <c r="Q5" s="218">
        <v>0</v>
      </c>
      <c r="R5" s="218">
        <v>1650</v>
      </c>
      <c r="S5" s="216">
        <v>1650</v>
      </c>
      <c r="T5" s="218">
        <v>2200</v>
      </c>
      <c r="U5" s="218">
        <v>140</v>
      </c>
      <c r="V5" s="216">
        <v>140</v>
      </c>
      <c r="W5" s="218">
        <v>280</v>
      </c>
      <c r="X5" s="218">
        <v>0</v>
      </c>
      <c r="Y5" s="218">
        <v>0</v>
      </c>
      <c r="Z5" s="218">
        <v>0</v>
      </c>
      <c r="AA5" s="218">
        <v>0</v>
      </c>
      <c r="AB5" s="218">
        <v>0</v>
      </c>
      <c r="AC5" s="218">
        <v>0</v>
      </c>
      <c r="AE5" s="214"/>
      <c r="AG5" s="213"/>
      <c r="AH5" s="213"/>
      <c r="AI5" s="214"/>
      <c r="AJ5" s="214"/>
    </row>
    <row r="6" spans="1:36" x14ac:dyDescent="0.25">
      <c r="A6" s="213">
        <v>2</v>
      </c>
      <c r="B6" s="215" t="s">
        <v>99</v>
      </c>
      <c r="C6" s="216">
        <v>528</v>
      </c>
      <c r="D6" s="216">
        <v>1056</v>
      </c>
      <c r="E6" s="217">
        <f>H6+K6+N6+Q6+T6+W6+Z6+AC6</f>
        <v>1056</v>
      </c>
      <c r="F6" s="216">
        <v>0</v>
      </c>
      <c r="G6" s="216">
        <v>0</v>
      </c>
      <c r="H6" s="218">
        <v>0</v>
      </c>
      <c r="I6" s="218">
        <v>0</v>
      </c>
      <c r="J6" s="216">
        <v>0</v>
      </c>
      <c r="K6" s="216">
        <v>0</v>
      </c>
      <c r="L6" s="218">
        <v>0</v>
      </c>
      <c r="M6" s="216">
        <v>0</v>
      </c>
      <c r="N6" s="218">
        <v>0</v>
      </c>
      <c r="O6" s="218">
        <v>0</v>
      </c>
      <c r="P6" s="218">
        <v>0</v>
      </c>
      <c r="Q6" s="218">
        <v>0</v>
      </c>
      <c r="R6" s="218">
        <v>528</v>
      </c>
      <c r="S6" s="216">
        <v>1056</v>
      </c>
      <c r="T6" s="218">
        <v>1056</v>
      </c>
      <c r="U6" s="218">
        <v>0</v>
      </c>
      <c r="V6" s="216">
        <v>0</v>
      </c>
      <c r="W6" s="218">
        <v>0</v>
      </c>
      <c r="X6" s="218">
        <v>0</v>
      </c>
      <c r="Y6" s="218">
        <v>0</v>
      </c>
      <c r="Z6" s="218">
        <v>0</v>
      </c>
      <c r="AA6" s="218">
        <v>0</v>
      </c>
      <c r="AB6" s="218">
        <v>0</v>
      </c>
      <c r="AC6" s="218">
        <v>0</v>
      </c>
      <c r="AE6" s="214"/>
      <c r="AG6" s="213"/>
      <c r="AH6" s="213"/>
      <c r="AI6" s="214"/>
      <c r="AJ6" s="214"/>
    </row>
    <row r="7" spans="1:36" x14ac:dyDescent="0.25">
      <c r="A7" s="213">
        <v>3</v>
      </c>
      <c r="B7" s="215" t="s">
        <v>35</v>
      </c>
      <c r="C7" s="216">
        <v>560</v>
      </c>
      <c r="D7" s="216">
        <v>1670</v>
      </c>
      <c r="E7" s="217">
        <f t="shared" ref="E7:E70" si="0">H7+K7+N7+Q7+T7+W7+Z7+AC7</f>
        <v>3470</v>
      </c>
      <c r="F7" s="216">
        <v>0</v>
      </c>
      <c r="G7" s="216">
        <v>0</v>
      </c>
      <c r="H7" s="218">
        <v>200</v>
      </c>
      <c r="I7" s="218">
        <v>0</v>
      </c>
      <c r="J7" s="216">
        <v>0</v>
      </c>
      <c r="K7" s="216">
        <v>0</v>
      </c>
      <c r="L7" s="218">
        <v>0</v>
      </c>
      <c r="M7" s="216">
        <v>0</v>
      </c>
      <c r="N7" s="218">
        <v>0</v>
      </c>
      <c r="O7" s="218">
        <v>0</v>
      </c>
      <c r="P7" s="218">
        <v>0</v>
      </c>
      <c r="Q7" s="218">
        <v>0</v>
      </c>
      <c r="R7" s="218">
        <v>560</v>
      </c>
      <c r="S7" s="216">
        <v>1670</v>
      </c>
      <c r="T7" s="218">
        <v>3270</v>
      </c>
      <c r="U7" s="218">
        <v>0</v>
      </c>
      <c r="V7" s="216">
        <v>0</v>
      </c>
      <c r="W7" s="218">
        <v>0</v>
      </c>
      <c r="X7" s="218">
        <v>0</v>
      </c>
      <c r="Y7" s="218">
        <v>0</v>
      </c>
      <c r="Z7" s="218">
        <v>0</v>
      </c>
      <c r="AA7" s="218">
        <v>0</v>
      </c>
      <c r="AB7" s="218">
        <v>0</v>
      </c>
      <c r="AC7" s="218">
        <v>0</v>
      </c>
      <c r="AE7" s="214"/>
      <c r="AG7" s="213"/>
      <c r="AH7" s="213"/>
      <c r="AI7" s="214"/>
      <c r="AJ7" s="214"/>
    </row>
    <row r="8" spans="1:36" x14ac:dyDescent="0.25">
      <c r="A8" s="213">
        <v>4</v>
      </c>
      <c r="B8" s="215" t="s">
        <v>47</v>
      </c>
      <c r="C8" s="216">
        <v>800</v>
      </c>
      <c r="D8" s="216">
        <v>2020</v>
      </c>
      <c r="E8" s="217">
        <f t="shared" si="0"/>
        <v>2020</v>
      </c>
      <c r="F8" s="216">
        <v>0</v>
      </c>
      <c r="G8" s="216">
        <v>0</v>
      </c>
      <c r="H8" s="218">
        <v>0</v>
      </c>
      <c r="I8" s="218">
        <v>0</v>
      </c>
      <c r="J8" s="216">
        <v>0</v>
      </c>
      <c r="K8" s="216">
        <v>0</v>
      </c>
      <c r="L8" s="218">
        <v>0</v>
      </c>
      <c r="M8" s="216">
        <v>220</v>
      </c>
      <c r="N8" s="218">
        <v>220</v>
      </c>
      <c r="O8" s="218">
        <v>0</v>
      </c>
      <c r="P8" s="218">
        <v>0</v>
      </c>
      <c r="Q8" s="218">
        <v>0</v>
      </c>
      <c r="R8" s="218">
        <v>800</v>
      </c>
      <c r="S8" s="216">
        <v>1800</v>
      </c>
      <c r="T8" s="218">
        <v>1800</v>
      </c>
      <c r="U8" s="218">
        <v>0</v>
      </c>
      <c r="V8" s="216">
        <v>0</v>
      </c>
      <c r="W8" s="218">
        <v>0</v>
      </c>
      <c r="X8" s="218">
        <v>0</v>
      </c>
      <c r="Y8" s="218">
        <v>0</v>
      </c>
      <c r="Z8" s="218">
        <v>0</v>
      </c>
      <c r="AA8" s="218">
        <v>0</v>
      </c>
      <c r="AB8" s="218">
        <v>0</v>
      </c>
      <c r="AC8" s="216">
        <v>0</v>
      </c>
      <c r="AE8" s="214"/>
      <c r="AG8" s="213"/>
      <c r="AH8" s="213"/>
      <c r="AI8" s="214"/>
      <c r="AJ8" s="214"/>
    </row>
    <row r="9" spans="1:36" x14ac:dyDescent="0.25">
      <c r="A9" s="213">
        <v>5</v>
      </c>
      <c r="B9" s="215" t="s">
        <v>14</v>
      </c>
      <c r="C9" s="216">
        <v>1000</v>
      </c>
      <c r="D9" s="216">
        <v>2500</v>
      </c>
      <c r="E9" s="217">
        <f t="shared" si="0"/>
        <v>4800</v>
      </c>
      <c r="F9" s="216">
        <v>0</v>
      </c>
      <c r="G9" s="216">
        <v>0</v>
      </c>
      <c r="H9" s="218">
        <v>0</v>
      </c>
      <c r="I9" s="218">
        <v>0</v>
      </c>
      <c r="J9" s="216">
        <v>0</v>
      </c>
      <c r="K9" s="216">
        <v>0</v>
      </c>
      <c r="L9" s="218">
        <v>0</v>
      </c>
      <c r="M9" s="216">
        <v>0</v>
      </c>
      <c r="N9" s="218">
        <v>0</v>
      </c>
      <c r="O9" s="218">
        <v>0</v>
      </c>
      <c r="P9" s="218">
        <v>0</v>
      </c>
      <c r="Q9" s="218">
        <v>1200</v>
      </c>
      <c r="R9" s="218">
        <v>1000</v>
      </c>
      <c r="S9" s="216">
        <v>2300</v>
      </c>
      <c r="T9" s="218">
        <v>3400</v>
      </c>
      <c r="U9" s="218">
        <v>0</v>
      </c>
      <c r="V9" s="216">
        <v>200</v>
      </c>
      <c r="W9" s="218">
        <v>200</v>
      </c>
      <c r="X9" s="218">
        <v>0</v>
      </c>
      <c r="Y9" s="218">
        <v>0</v>
      </c>
      <c r="Z9" s="218">
        <v>0</v>
      </c>
      <c r="AA9" s="218">
        <v>0</v>
      </c>
      <c r="AB9" s="218">
        <v>0</v>
      </c>
      <c r="AC9" s="216">
        <v>0</v>
      </c>
      <c r="AE9" s="214"/>
      <c r="AG9" s="213"/>
      <c r="AH9" s="213"/>
      <c r="AI9" s="214"/>
      <c r="AJ9" s="214"/>
    </row>
    <row r="10" spans="1:36" x14ac:dyDescent="0.25">
      <c r="A10" s="213">
        <v>6</v>
      </c>
      <c r="B10" s="215" t="s">
        <v>15</v>
      </c>
      <c r="C10" s="216">
        <v>1825</v>
      </c>
      <c r="D10" s="216">
        <v>1956</v>
      </c>
      <c r="E10" s="217">
        <f t="shared" si="0"/>
        <v>3325</v>
      </c>
      <c r="F10" s="216">
        <v>0</v>
      </c>
      <c r="G10" s="216">
        <v>0</v>
      </c>
      <c r="H10" s="218">
        <v>144</v>
      </c>
      <c r="I10" s="218">
        <v>0</v>
      </c>
      <c r="J10" s="216">
        <v>0</v>
      </c>
      <c r="K10" s="216">
        <v>0</v>
      </c>
      <c r="L10" s="218">
        <v>0</v>
      </c>
      <c r="M10" s="216">
        <v>0</v>
      </c>
      <c r="N10" s="218">
        <v>0</v>
      </c>
      <c r="O10" s="218">
        <v>0</v>
      </c>
      <c r="P10" s="218">
        <v>0</v>
      </c>
      <c r="Q10" s="218">
        <v>0</v>
      </c>
      <c r="R10" s="218">
        <v>1825</v>
      </c>
      <c r="S10" s="216">
        <v>1956</v>
      </c>
      <c r="T10" s="218">
        <v>3181</v>
      </c>
      <c r="U10" s="218">
        <v>0</v>
      </c>
      <c r="V10" s="216">
        <v>0</v>
      </c>
      <c r="W10" s="218">
        <v>0</v>
      </c>
      <c r="X10" s="218">
        <v>0</v>
      </c>
      <c r="Y10" s="218">
        <v>0</v>
      </c>
      <c r="Z10" s="218">
        <v>0</v>
      </c>
      <c r="AA10" s="218">
        <v>0</v>
      </c>
      <c r="AB10" s="218">
        <v>0</v>
      </c>
      <c r="AC10" s="216">
        <v>0</v>
      </c>
      <c r="AE10" s="214"/>
      <c r="AG10" s="213"/>
      <c r="AH10" s="213"/>
      <c r="AI10" s="214"/>
      <c r="AJ10" s="214"/>
    </row>
    <row r="11" spans="1:36" x14ac:dyDescent="0.25">
      <c r="A11" s="213">
        <v>7</v>
      </c>
      <c r="B11" s="215" t="s">
        <v>16</v>
      </c>
      <c r="C11" s="216">
        <v>1682</v>
      </c>
      <c r="D11" s="216">
        <v>3457</v>
      </c>
      <c r="E11" s="217">
        <f t="shared" si="0"/>
        <v>3607</v>
      </c>
      <c r="F11" s="216">
        <v>0</v>
      </c>
      <c r="G11" s="216">
        <v>0</v>
      </c>
      <c r="H11" s="218">
        <v>150</v>
      </c>
      <c r="I11" s="218">
        <v>0</v>
      </c>
      <c r="J11" s="216">
        <v>0</v>
      </c>
      <c r="K11" s="216">
        <v>0</v>
      </c>
      <c r="L11" s="218">
        <v>0</v>
      </c>
      <c r="M11" s="216">
        <v>0</v>
      </c>
      <c r="N11" s="218">
        <v>0</v>
      </c>
      <c r="O11" s="218">
        <v>0</v>
      </c>
      <c r="P11" s="218">
        <v>0</v>
      </c>
      <c r="Q11" s="218">
        <v>0</v>
      </c>
      <c r="R11" s="218">
        <v>1682</v>
      </c>
      <c r="S11" s="216">
        <v>3457</v>
      </c>
      <c r="T11" s="218">
        <v>3457</v>
      </c>
      <c r="U11" s="218">
        <v>0</v>
      </c>
      <c r="V11" s="216">
        <v>0</v>
      </c>
      <c r="W11" s="218">
        <v>0</v>
      </c>
      <c r="X11" s="218">
        <v>0</v>
      </c>
      <c r="Y11" s="218">
        <v>0</v>
      </c>
      <c r="Z11" s="218">
        <v>0</v>
      </c>
      <c r="AA11" s="218">
        <v>0</v>
      </c>
      <c r="AB11" s="218">
        <v>0</v>
      </c>
      <c r="AC11" s="216">
        <v>0</v>
      </c>
      <c r="AE11" s="214"/>
      <c r="AG11" s="213"/>
      <c r="AH11" s="213"/>
      <c r="AI11" s="214"/>
      <c r="AJ11" s="214"/>
    </row>
    <row r="12" spans="1:36" x14ac:dyDescent="0.25">
      <c r="A12" s="213">
        <v>8</v>
      </c>
      <c r="B12" s="215" t="s">
        <v>48</v>
      </c>
      <c r="C12" s="216">
        <v>1500</v>
      </c>
      <c r="D12" s="216">
        <v>1500</v>
      </c>
      <c r="E12" s="217">
        <f t="shared" si="0"/>
        <v>2500</v>
      </c>
      <c r="F12" s="216">
        <v>0</v>
      </c>
      <c r="G12" s="216">
        <v>0</v>
      </c>
      <c r="H12" s="218">
        <v>0</v>
      </c>
      <c r="I12" s="218">
        <v>0</v>
      </c>
      <c r="J12" s="216">
        <v>0</v>
      </c>
      <c r="K12" s="216">
        <v>0</v>
      </c>
      <c r="L12" s="218">
        <v>0</v>
      </c>
      <c r="M12" s="216">
        <v>0</v>
      </c>
      <c r="N12" s="218">
        <v>0</v>
      </c>
      <c r="O12" s="218">
        <v>0</v>
      </c>
      <c r="P12" s="218">
        <v>0</v>
      </c>
      <c r="Q12" s="218">
        <v>0</v>
      </c>
      <c r="R12" s="218">
        <v>1500</v>
      </c>
      <c r="S12" s="216">
        <v>1500</v>
      </c>
      <c r="T12" s="218">
        <v>2500</v>
      </c>
      <c r="U12" s="218">
        <v>0</v>
      </c>
      <c r="V12" s="216">
        <v>0</v>
      </c>
      <c r="W12" s="218">
        <v>0</v>
      </c>
      <c r="X12" s="218">
        <v>0</v>
      </c>
      <c r="Y12" s="218">
        <v>0</v>
      </c>
      <c r="Z12" s="218">
        <v>0</v>
      </c>
      <c r="AA12" s="218">
        <v>0</v>
      </c>
      <c r="AB12" s="218">
        <v>0</v>
      </c>
      <c r="AC12" s="216">
        <v>0</v>
      </c>
      <c r="AE12" s="214"/>
      <c r="AG12" s="213"/>
      <c r="AH12" s="213"/>
      <c r="AI12" s="214"/>
      <c r="AJ12" s="214"/>
    </row>
    <row r="13" spans="1:36" x14ac:dyDescent="0.25">
      <c r="A13" s="213">
        <v>9</v>
      </c>
      <c r="B13" s="215" t="s">
        <v>36</v>
      </c>
      <c r="C13" s="216">
        <v>3252</v>
      </c>
      <c r="D13" s="216">
        <v>3252</v>
      </c>
      <c r="E13" s="217">
        <f t="shared" si="0"/>
        <v>4252</v>
      </c>
      <c r="F13" s="216">
        <v>0</v>
      </c>
      <c r="G13" s="216">
        <v>0</v>
      </c>
      <c r="H13" s="218">
        <v>0</v>
      </c>
      <c r="I13" s="218">
        <v>0</v>
      </c>
      <c r="J13" s="216">
        <v>0</v>
      </c>
      <c r="K13" s="216">
        <v>0</v>
      </c>
      <c r="L13" s="218">
        <v>1224</v>
      </c>
      <c r="M13" s="216">
        <v>1224</v>
      </c>
      <c r="N13" s="218">
        <v>1224</v>
      </c>
      <c r="O13" s="218">
        <v>0</v>
      </c>
      <c r="P13" s="218">
        <v>0</v>
      </c>
      <c r="Q13" s="218">
        <v>0</v>
      </c>
      <c r="R13" s="218">
        <v>2028</v>
      </c>
      <c r="S13" s="216">
        <v>2028</v>
      </c>
      <c r="T13" s="218">
        <v>3028</v>
      </c>
      <c r="U13" s="218">
        <v>0</v>
      </c>
      <c r="V13" s="216">
        <v>0</v>
      </c>
      <c r="W13" s="218">
        <v>0</v>
      </c>
      <c r="X13" s="218">
        <v>0</v>
      </c>
      <c r="Y13" s="218">
        <v>0</v>
      </c>
      <c r="Z13" s="218">
        <v>0</v>
      </c>
      <c r="AA13" s="218">
        <v>0</v>
      </c>
      <c r="AB13" s="218">
        <v>0</v>
      </c>
      <c r="AC13" s="216">
        <v>0</v>
      </c>
      <c r="AE13" s="214"/>
      <c r="AG13" s="213"/>
      <c r="AH13" s="213"/>
      <c r="AI13" s="214"/>
      <c r="AJ13" s="214"/>
    </row>
    <row r="14" spans="1:36" x14ac:dyDescent="0.25">
      <c r="A14" s="213">
        <v>10</v>
      </c>
      <c r="B14" s="215" t="s">
        <v>17</v>
      </c>
      <c r="C14" s="216">
        <v>2088</v>
      </c>
      <c r="D14" s="216">
        <v>2088</v>
      </c>
      <c r="E14" s="217">
        <f t="shared" si="0"/>
        <v>5245</v>
      </c>
      <c r="F14" s="216">
        <v>0</v>
      </c>
      <c r="G14" s="216">
        <v>0</v>
      </c>
      <c r="H14" s="218">
        <v>2909</v>
      </c>
      <c r="I14" s="218">
        <v>0</v>
      </c>
      <c r="J14" s="216">
        <v>0</v>
      </c>
      <c r="K14" s="216">
        <v>0</v>
      </c>
      <c r="L14" s="218">
        <v>0</v>
      </c>
      <c r="M14" s="216">
        <v>0</v>
      </c>
      <c r="N14" s="218">
        <v>0</v>
      </c>
      <c r="O14" s="218">
        <v>0</v>
      </c>
      <c r="P14" s="218">
        <v>0</v>
      </c>
      <c r="Q14" s="218">
        <v>0</v>
      </c>
      <c r="R14" s="218">
        <v>2088</v>
      </c>
      <c r="S14" s="216">
        <v>2088</v>
      </c>
      <c r="T14" s="218">
        <v>2088</v>
      </c>
      <c r="U14" s="218">
        <v>0</v>
      </c>
      <c r="V14" s="216">
        <v>0</v>
      </c>
      <c r="W14" s="218">
        <v>248</v>
      </c>
      <c r="X14" s="218">
        <v>0</v>
      </c>
      <c r="Y14" s="218">
        <v>0</v>
      </c>
      <c r="Z14" s="218">
        <v>0</v>
      </c>
      <c r="AA14" s="218">
        <v>0</v>
      </c>
      <c r="AB14" s="218">
        <v>0</v>
      </c>
      <c r="AC14" s="216">
        <v>0</v>
      </c>
      <c r="AE14" s="214"/>
      <c r="AG14" s="213"/>
      <c r="AH14" s="213"/>
      <c r="AI14" s="214"/>
      <c r="AJ14" s="214"/>
    </row>
    <row r="15" spans="1:36" x14ac:dyDescent="0.25">
      <c r="A15" s="213">
        <v>11</v>
      </c>
      <c r="B15" s="215" t="s">
        <v>275</v>
      </c>
      <c r="C15" s="216">
        <v>0</v>
      </c>
      <c r="D15" s="216">
        <v>0</v>
      </c>
      <c r="E15" s="217">
        <f t="shared" si="0"/>
        <v>0</v>
      </c>
      <c r="F15" s="216">
        <v>0</v>
      </c>
      <c r="G15" s="216">
        <v>0</v>
      </c>
      <c r="H15" s="218">
        <v>0</v>
      </c>
      <c r="I15" s="218">
        <v>0</v>
      </c>
      <c r="J15" s="216">
        <v>0</v>
      </c>
      <c r="K15" s="216">
        <v>0</v>
      </c>
      <c r="L15" s="218">
        <v>0</v>
      </c>
      <c r="M15" s="216">
        <v>0</v>
      </c>
      <c r="N15" s="218">
        <v>0</v>
      </c>
      <c r="O15" s="218">
        <v>0</v>
      </c>
      <c r="P15" s="218">
        <v>0</v>
      </c>
      <c r="Q15" s="218">
        <v>0</v>
      </c>
      <c r="R15" s="218"/>
      <c r="S15" s="216">
        <v>0</v>
      </c>
      <c r="T15" s="218">
        <v>0</v>
      </c>
      <c r="U15" s="218">
        <v>0</v>
      </c>
      <c r="V15" s="216">
        <v>0</v>
      </c>
      <c r="W15" s="218">
        <v>0</v>
      </c>
      <c r="X15" s="218">
        <v>0</v>
      </c>
      <c r="Y15" s="218">
        <v>0</v>
      </c>
      <c r="Z15" s="218">
        <v>0</v>
      </c>
      <c r="AA15" s="218">
        <v>0</v>
      </c>
      <c r="AB15" s="218">
        <v>0</v>
      </c>
      <c r="AC15" s="216">
        <v>0</v>
      </c>
      <c r="AE15" s="214"/>
      <c r="AG15" s="213"/>
      <c r="AH15" s="213"/>
      <c r="AI15" s="214"/>
      <c r="AJ15" s="214"/>
    </row>
    <row r="16" spans="1:36" ht="25.5" customHeight="1" x14ac:dyDescent="0.25">
      <c r="A16" s="213">
        <v>12</v>
      </c>
      <c r="B16" s="215" t="s">
        <v>276</v>
      </c>
      <c r="C16" s="216">
        <v>0</v>
      </c>
      <c r="D16" s="216">
        <v>0</v>
      </c>
      <c r="E16" s="217">
        <f t="shared" si="0"/>
        <v>23985</v>
      </c>
      <c r="F16" s="216">
        <v>0</v>
      </c>
      <c r="G16" s="216">
        <v>0</v>
      </c>
      <c r="H16" s="218">
        <v>17725</v>
      </c>
      <c r="I16" s="218">
        <v>0</v>
      </c>
      <c r="J16" s="216">
        <v>0</v>
      </c>
      <c r="K16" s="216">
        <v>0</v>
      </c>
      <c r="L16" s="218">
        <v>0</v>
      </c>
      <c r="M16" s="216">
        <v>0</v>
      </c>
      <c r="N16" s="218">
        <v>0</v>
      </c>
      <c r="O16" s="218">
        <v>0</v>
      </c>
      <c r="P16" s="218">
        <v>0</v>
      </c>
      <c r="Q16" s="218">
        <v>6260</v>
      </c>
      <c r="R16" s="218"/>
      <c r="S16" s="216">
        <v>0</v>
      </c>
      <c r="T16" s="218">
        <v>0</v>
      </c>
      <c r="U16" s="218">
        <v>0</v>
      </c>
      <c r="V16" s="216">
        <v>0</v>
      </c>
      <c r="W16" s="218">
        <v>0</v>
      </c>
      <c r="X16" s="218">
        <v>0</v>
      </c>
      <c r="Y16" s="218">
        <v>0</v>
      </c>
      <c r="Z16" s="218">
        <v>0</v>
      </c>
      <c r="AA16" s="218">
        <v>0</v>
      </c>
      <c r="AB16" s="218">
        <v>0</v>
      </c>
      <c r="AC16" s="216">
        <v>0</v>
      </c>
      <c r="AE16" s="214"/>
      <c r="AG16" s="213"/>
      <c r="AH16" s="213"/>
      <c r="AI16" s="214"/>
      <c r="AJ16" s="214"/>
    </row>
    <row r="17" spans="1:36" x14ac:dyDescent="0.25">
      <c r="A17" s="213">
        <v>13</v>
      </c>
      <c r="B17" s="215" t="s">
        <v>277</v>
      </c>
      <c r="C17" s="216">
        <v>825</v>
      </c>
      <c r="D17" s="216">
        <v>825</v>
      </c>
      <c r="E17" s="217">
        <f t="shared" si="0"/>
        <v>1225</v>
      </c>
      <c r="F17" s="216">
        <v>0</v>
      </c>
      <c r="G17" s="216">
        <v>0</v>
      </c>
      <c r="H17" s="218">
        <v>400</v>
      </c>
      <c r="I17" s="218">
        <v>0</v>
      </c>
      <c r="J17" s="216">
        <v>0</v>
      </c>
      <c r="K17" s="216">
        <v>0</v>
      </c>
      <c r="L17" s="218">
        <v>0</v>
      </c>
      <c r="M17" s="216">
        <v>0</v>
      </c>
      <c r="N17" s="218">
        <v>0</v>
      </c>
      <c r="O17" s="218">
        <v>0</v>
      </c>
      <c r="P17" s="218">
        <v>0</v>
      </c>
      <c r="Q17" s="218">
        <v>0</v>
      </c>
      <c r="R17" s="218">
        <v>825</v>
      </c>
      <c r="S17" s="216">
        <v>825</v>
      </c>
      <c r="T17" s="218">
        <v>825</v>
      </c>
      <c r="U17" s="218">
        <v>0</v>
      </c>
      <c r="V17" s="216">
        <v>0</v>
      </c>
      <c r="W17" s="218">
        <v>0</v>
      </c>
      <c r="X17" s="218">
        <v>0</v>
      </c>
      <c r="Y17" s="218">
        <v>0</v>
      </c>
      <c r="Z17" s="218">
        <v>0</v>
      </c>
      <c r="AA17" s="218">
        <v>0</v>
      </c>
      <c r="AB17" s="218">
        <v>0</v>
      </c>
      <c r="AC17" s="216">
        <v>0</v>
      </c>
      <c r="AE17" s="214"/>
      <c r="AG17" s="213"/>
      <c r="AH17" s="213"/>
      <c r="AI17" s="214"/>
      <c r="AJ17" s="214"/>
    </row>
    <row r="18" spans="1:36" x14ac:dyDescent="0.25">
      <c r="A18" s="213">
        <v>14</v>
      </c>
      <c r="B18" s="215" t="s">
        <v>126</v>
      </c>
      <c r="C18" s="216">
        <v>0</v>
      </c>
      <c r="D18" s="216">
        <v>0</v>
      </c>
      <c r="E18" s="217">
        <f t="shared" si="0"/>
        <v>0</v>
      </c>
      <c r="F18" s="216">
        <v>0</v>
      </c>
      <c r="G18" s="216">
        <v>0</v>
      </c>
      <c r="H18" s="218">
        <v>0</v>
      </c>
      <c r="I18" s="218">
        <v>0</v>
      </c>
      <c r="J18" s="216">
        <v>0</v>
      </c>
      <c r="K18" s="216">
        <v>0</v>
      </c>
      <c r="L18" s="218">
        <v>0</v>
      </c>
      <c r="M18" s="216">
        <v>0</v>
      </c>
      <c r="N18" s="218">
        <v>0</v>
      </c>
      <c r="O18" s="218">
        <v>0</v>
      </c>
      <c r="P18" s="218">
        <v>0</v>
      </c>
      <c r="Q18" s="218">
        <v>0</v>
      </c>
      <c r="R18" s="218"/>
      <c r="S18" s="216">
        <v>0</v>
      </c>
      <c r="T18" s="218">
        <v>0</v>
      </c>
      <c r="U18" s="218">
        <v>0</v>
      </c>
      <c r="V18" s="216">
        <v>0</v>
      </c>
      <c r="W18" s="218">
        <v>0</v>
      </c>
      <c r="X18" s="218">
        <v>0</v>
      </c>
      <c r="Y18" s="218">
        <v>0</v>
      </c>
      <c r="Z18" s="218">
        <v>0</v>
      </c>
      <c r="AA18" s="218">
        <v>0</v>
      </c>
      <c r="AB18" s="218">
        <v>0</v>
      </c>
      <c r="AC18" s="216">
        <v>0</v>
      </c>
      <c r="AE18" s="214"/>
      <c r="AG18" s="213"/>
      <c r="AH18" s="213"/>
      <c r="AI18" s="214"/>
      <c r="AJ18" s="214"/>
    </row>
    <row r="19" spans="1:36" x14ac:dyDescent="0.25">
      <c r="A19" s="213">
        <v>15</v>
      </c>
      <c r="B19" s="229" t="s">
        <v>104</v>
      </c>
      <c r="C19" s="230">
        <v>156</v>
      </c>
      <c r="D19" s="230">
        <v>1256</v>
      </c>
      <c r="E19" s="231">
        <f t="shared" si="0"/>
        <v>2306</v>
      </c>
      <c r="F19" s="230">
        <v>0</v>
      </c>
      <c r="G19" s="230">
        <v>0</v>
      </c>
      <c r="H19" s="232">
        <v>0</v>
      </c>
      <c r="I19" s="232">
        <v>0</v>
      </c>
      <c r="J19" s="230">
        <v>0</v>
      </c>
      <c r="K19" s="230">
        <v>0</v>
      </c>
      <c r="L19" s="232">
        <v>0</v>
      </c>
      <c r="M19" s="230">
        <v>0</v>
      </c>
      <c r="N19" s="232">
        <v>0</v>
      </c>
      <c r="O19" s="232">
        <v>0</v>
      </c>
      <c r="P19" s="232">
        <v>0</v>
      </c>
      <c r="Q19" s="232">
        <v>800</v>
      </c>
      <c r="R19" s="232">
        <v>156</v>
      </c>
      <c r="S19" s="230">
        <v>1256</v>
      </c>
      <c r="T19" s="232">
        <v>1256</v>
      </c>
      <c r="U19" s="232">
        <v>0</v>
      </c>
      <c r="V19" s="230">
        <v>0</v>
      </c>
      <c r="W19" s="232">
        <v>250</v>
      </c>
      <c r="X19" s="232">
        <v>0</v>
      </c>
      <c r="Y19" s="232">
        <v>0</v>
      </c>
      <c r="Z19" s="232">
        <v>0</v>
      </c>
      <c r="AA19" s="218">
        <v>0</v>
      </c>
      <c r="AB19" s="218">
        <v>0</v>
      </c>
      <c r="AC19" s="216">
        <v>0</v>
      </c>
      <c r="AE19" s="214"/>
      <c r="AG19" s="213"/>
      <c r="AH19" s="213"/>
      <c r="AI19" s="214"/>
      <c r="AJ19" s="214"/>
    </row>
    <row r="20" spans="1:36" x14ac:dyDescent="0.25">
      <c r="A20" s="213">
        <v>16</v>
      </c>
      <c r="B20" s="215" t="s">
        <v>18</v>
      </c>
      <c r="C20" s="216">
        <v>850</v>
      </c>
      <c r="D20" s="216">
        <v>850</v>
      </c>
      <c r="E20" s="217">
        <f t="shared" si="0"/>
        <v>1400</v>
      </c>
      <c r="F20" s="216">
        <v>0</v>
      </c>
      <c r="G20" s="216">
        <v>0</v>
      </c>
      <c r="H20" s="218">
        <v>0</v>
      </c>
      <c r="I20" s="218">
        <v>0</v>
      </c>
      <c r="J20" s="216">
        <v>0</v>
      </c>
      <c r="K20" s="216">
        <v>0</v>
      </c>
      <c r="L20" s="218">
        <v>0</v>
      </c>
      <c r="M20" s="216">
        <v>0</v>
      </c>
      <c r="N20" s="218">
        <v>350</v>
      </c>
      <c r="O20" s="218">
        <v>0</v>
      </c>
      <c r="P20" s="218">
        <v>0</v>
      </c>
      <c r="Q20" s="218">
        <v>0</v>
      </c>
      <c r="R20" s="218">
        <v>850</v>
      </c>
      <c r="S20" s="216">
        <v>850</v>
      </c>
      <c r="T20" s="218">
        <v>1050</v>
      </c>
      <c r="U20" s="218">
        <v>0</v>
      </c>
      <c r="V20" s="216">
        <v>0</v>
      </c>
      <c r="W20" s="218">
        <v>0</v>
      </c>
      <c r="X20" s="218">
        <v>0</v>
      </c>
      <c r="Y20" s="218">
        <v>0</v>
      </c>
      <c r="Z20" s="218">
        <v>0</v>
      </c>
      <c r="AA20" s="218">
        <v>0</v>
      </c>
      <c r="AB20" s="218">
        <v>0</v>
      </c>
      <c r="AC20" s="216">
        <v>0</v>
      </c>
      <c r="AE20" s="214"/>
      <c r="AG20" s="213"/>
      <c r="AH20" s="213"/>
      <c r="AI20" s="214"/>
      <c r="AJ20" s="214"/>
    </row>
    <row r="21" spans="1:36" x14ac:dyDescent="0.25">
      <c r="A21" s="213">
        <v>17</v>
      </c>
      <c r="B21" s="215" t="s">
        <v>87</v>
      </c>
      <c r="C21" s="216">
        <v>3125</v>
      </c>
      <c r="D21" s="216">
        <v>3675</v>
      </c>
      <c r="E21" s="217">
        <f t="shared" si="0"/>
        <v>8784</v>
      </c>
      <c r="F21" s="216">
        <v>0</v>
      </c>
      <c r="G21" s="216">
        <v>0</v>
      </c>
      <c r="H21" s="218">
        <v>2589</v>
      </c>
      <c r="I21" s="218">
        <v>0</v>
      </c>
      <c r="J21" s="216">
        <v>0</v>
      </c>
      <c r="K21" s="216">
        <v>0</v>
      </c>
      <c r="L21" s="218">
        <v>0</v>
      </c>
      <c r="M21" s="216">
        <v>0</v>
      </c>
      <c r="N21" s="218">
        <v>1795</v>
      </c>
      <c r="O21" s="218">
        <v>0</v>
      </c>
      <c r="P21" s="218">
        <v>0</v>
      </c>
      <c r="Q21" s="218">
        <v>0</v>
      </c>
      <c r="R21" s="218">
        <v>3125</v>
      </c>
      <c r="S21" s="216">
        <v>3675</v>
      </c>
      <c r="T21" s="218">
        <v>4400</v>
      </c>
      <c r="U21" s="218">
        <v>0</v>
      </c>
      <c r="V21" s="216">
        <v>0</v>
      </c>
      <c r="W21" s="218">
        <v>0</v>
      </c>
      <c r="X21" s="218">
        <v>0</v>
      </c>
      <c r="Y21" s="218">
        <v>0</v>
      </c>
      <c r="Z21" s="218">
        <v>0</v>
      </c>
      <c r="AA21" s="218">
        <v>0</v>
      </c>
      <c r="AB21" s="218">
        <v>0</v>
      </c>
      <c r="AC21" s="216">
        <v>0</v>
      </c>
      <c r="AE21" s="214"/>
      <c r="AG21" s="213"/>
      <c r="AH21" s="213"/>
      <c r="AI21" s="214"/>
      <c r="AJ21" s="214"/>
    </row>
    <row r="22" spans="1:36" x14ac:dyDescent="0.25">
      <c r="A22" s="213">
        <v>18</v>
      </c>
      <c r="B22" s="215" t="s">
        <v>55</v>
      </c>
      <c r="C22" s="216">
        <v>1224</v>
      </c>
      <c r="D22" s="216">
        <v>1974</v>
      </c>
      <c r="E22" s="217">
        <f t="shared" si="0"/>
        <v>3759</v>
      </c>
      <c r="F22" s="216">
        <v>0</v>
      </c>
      <c r="G22" s="216">
        <v>0</v>
      </c>
      <c r="H22" s="218">
        <v>0</v>
      </c>
      <c r="I22" s="218">
        <v>0</v>
      </c>
      <c r="J22" s="216">
        <v>0</v>
      </c>
      <c r="K22" s="216">
        <v>0</v>
      </c>
      <c r="L22" s="218">
        <v>0</v>
      </c>
      <c r="M22" s="216">
        <v>0</v>
      </c>
      <c r="N22" s="218">
        <v>0</v>
      </c>
      <c r="O22" s="218">
        <v>0</v>
      </c>
      <c r="P22" s="218">
        <v>0</v>
      </c>
      <c r="Q22" s="218">
        <v>500</v>
      </c>
      <c r="R22" s="218">
        <v>1224</v>
      </c>
      <c r="S22" s="216">
        <v>1724</v>
      </c>
      <c r="T22" s="218">
        <v>3009</v>
      </c>
      <c r="U22" s="218">
        <v>0</v>
      </c>
      <c r="V22" s="216">
        <v>250</v>
      </c>
      <c r="W22" s="218">
        <v>250</v>
      </c>
      <c r="X22" s="218">
        <v>0</v>
      </c>
      <c r="Y22" s="218">
        <v>0</v>
      </c>
      <c r="Z22" s="218">
        <v>0</v>
      </c>
      <c r="AA22" s="218">
        <v>0</v>
      </c>
      <c r="AB22" s="218">
        <v>0</v>
      </c>
      <c r="AC22" s="216">
        <v>0</v>
      </c>
      <c r="AE22" s="214"/>
      <c r="AG22" s="213"/>
      <c r="AH22" s="213"/>
      <c r="AI22" s="214"/>
      <c r="AJ22" s="214"/>
    </row>
    <row r="23" spans="1:36" x14ac:dyDescent="0.25">
      <c r="A23" s="213">
        <v>19</v>
      </c>
      <c r="B23" s="215" t="s">
        <v>37</v>
      </c>
      <c r="C23" s="216">
        <v>2800</v>
      </c>
      <c r="D23" s="216">
        <v>2800</v>
      </c>
      <c r="E23" s="217">
        <f t="shared" si="0"/>
        <v>2800</v>
      </c>
      <c r="F23" s="216">
        <v>0</v>
      </c>
      <c r="G23" s="216">
        <v>0</v>
      </c>
      <c r="H23" s="218">
        <v>0</v>
      </c>
      <c r="I23" s="218">
        <v>0</v>
      </c>
      <c r="J23" s="216">
        <v>0</v>
      </c>
      <c r="K23" s="216">
        <v>0</v>
      </c>
      <c r="L23" s="218">
        <v>0</v>
      </c>
      <c r="M23" s="216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2800</v>
      </c>
      <c r="S23" s="216">
        <v>2800</v>
      </c>
      <c r="T23" s="218">
        <v>2800</v>
      </c>
      <c r="U23" s="218">
        <v>0</v>
      </c>
      <c r="V23" s="216">
        <v>0</v>
      </c>
      <c r="W23" s="218">
        <v>0</v>
      </c>
      <c r="X23" s="218">
        <v>0</v>
      </c>
      <c r="Y23" s="218">
        <v>0</v>
      </c>
      <c r="Z23" s="218">
        <v>0</v>
      </c>
      <c r="AA23" s="218">
        <v>0</v>
      </c>
      <c r="AB23" s="218">
        <v>0</v>
      </c>
      <c r="AC23" s="216">
        <v>0</v>
      </c>
      <c r="AE23" s="214"/>
      <c r="AG23" s="213"/>
      <c r="AH23" s="213"/>
      <c r="AI23" s="214"/>
      <c r="AJ23" s="214"/>
    </row>
    <row r="24" spans="1:36" x14ac:dyDescent="0.25">
      <c r="A24" s="213">
        <v>20</v>
      </c>
      <c r="B24" s="215" t="s">
        <v>20</v>
      </c>
      <c r="C24" s="216">
        <v>3000</v>
      </c>
      <c r="D24" s="216">
        <v>4000</v>
      </c>
      <c r="E24" s="217">
        <f t="shared" si="0"/>
        <v>8501</v>
      </c>
      <c r="F24" s="216">
        <v>0</v>
      </c>
      <c r="G24" s="216">
        <v>0</v>
      </c>
      <c r="H24" s="218">
        <v>2400</v>
      </c>
      <c r="I24" s="218">
        <v>0</v>
      </c>
      <c r="J24" s="216">
        <v>0</v>
      </c>
      <c r="K24" s="216">
        <v>0</v>
      </c>
      <c r="L24" s="218">
        <v>0</v>
      </c>
      <c r="M24" s="216">
        <v>0</v>
      </c>
      <c r="N24" s="218">
        <v>0</v>
      </c>
      <c r="O24" s="218">
        <v>0</v>
      </c>
      <c r="P24" s="218">
        <v>0</v>
      </c>
      <c r="Q24" s="218">
        <v>1101</v>
      </c>
      <c r="R24" s="218">
        <v>3000</v>
      </c>
      <c r="S24" s="216">
        <v>4000</v>
      </c>
      <c r="T24" s="218">
        <v>5000</v>
      </c>
      <c r="U24" s="218">
        <v>0</v>
      </c>
      <c r="V24" s="216">
        <v>0</v>
      </c>
      <c r="W24" s="218">
        <v>0</v>
      </c>
      <c r="X24" s="218">
        <v>0</v>
      </c>
      <c r="Y24" s="218">
        <v>0</v>
      </c>
      <c r="Z24" s="218">
        <v>0</v>
      </c>
      <c r="AA24" s="218">
        <v>0</v>
      </c>
      <c r="AB24" s="218">
        <v>0</v>
      </c>
      <c r="AC24" s="216">
        <v>0</v>
      </c>
      <c r="AE24" s="214"/>
      <c r="AG24" s="213"/>
      <c r="AH24" s="213"/>
      <c r="AI24" s="214"/>
      <c r="AJ24" s="214"/>
    </row>
    <row r="25" spans="1:36" x14ac:dyDescent="0.25">
      <c r="A25" s="213">
        <v>21</v>
      </c>
      <c r="B25" s="215" t="s">
        <v>100</v>
      </c>
      <c r="C25" s="216">
        <v>0</v>
      </c>
      <c r="D25" s="216">
        <v>0</v>
      </c>
      <c r="E25" s="217">
        <f t="shared" si="0"/>
        <v>1640</v>
      </c>
      <c r="F25" s="216">
        <v>0</v>
      </c>
      <c r="G25" s="216">
        <v>0</v>
      </c>
      <c r="H25" s="218">
        <v>990</v>
      </c>
      <c r="I25" s="218">
        <v>0</v>
      </c>
      <c r="J25" s="216">
        <v>0</v>
      </c>
      <c r="K25" s="216">
        <v>0</v>
      </c>
      <c r="L25" s="218">
        <v>0</v>
      </c>
      <c r="M25" s="216">
        <v>0</v>
      </c>
      <c r="N25" s="218">
        <v>0</v>
      </c>
      <c r="O25" s="218">
        <v>0</v>
      </c>
      <c r="P25" s="218">
        <v>0</v>
      </c>
      <c r="Q25" s="218">
        <v>0</v>
      </c>
      <c r="R25" s="218"/>
      <c r="S25" s="216">
        <v>0</v>
      </c>
      <c r="T25" s="218">
        <v>650</v>
      </c>
      <c r="U25" s="218">
        <v>0</v>
      </c>
      <c r="V25" s="216">
        <v>0</v>
      </c>
      <c r="W25" s="218">
        <v>0</v>
      </c>
      <c r="X25" s="218">
        <v>0</v>
      </c>
      <c r="Y25" s="218">
        <v>0</v>
      </c>
      <c r="Z25" s="218">
        <v>0</v>
      </c>
      <c r="AA25" s="218">
        <v>0</v>
      </c>
      <c r="AB25" s="218">
        <v>0</v>
      </c>
      <c r="AC25" s="216">
        <v>0</v>
      </c>
      <c r="AE25" s="214"/>
      <c r="AG25" s="213"/>
      <c r="AH25" s="213"/>
      <c r="AI25" s="214"/>
      <c r="AJ25" s="214"/>
    </row>
    <row r="26" spans="1:36" x14ac:dyDescent="0.25">
      <c r="A26" s="213">
        <v>22</v>
      </c>
      <c r="B26" s="215" t="s">
        <v>59</v>
      </c>
      <c r="C26" s="216">
        <v>800</v>
      </c>
      <c r="D26" s="216">
        <v>965</v>
      </c>
      <c r="E26" s="217">
        <f t="shared" si="0"/>
        <v>965</v>
      </c>
      <c r="F26" s="216">
        <v>0</v>
      </c>
      <c r="G26" s="216">
        <v>0</v>
      </c>
      <c r="H26" s="218">
        <v>0</v>
      </c>
      <c r="I26" s="218">
        <v>0</v>
      </c>
      <c r="J26" s="216">
        <v>0</v>
      </c>
      <c r="K26" s="216">
        <v>0</v>
      </c>
      <c r="L26" s="218">
        <v>0</v>
      </c>
      <c r="M26" s="216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800</v>
      </c>
      <c r="S26" s="216">
        <v>800</v>
      </c>
      <c r="T26" s="218">
        <v>800</v>
      </c>
      <c r="U26" s="218">
        <v>0</v>
      </c>
      <c r="V26" s="216">
        <v>165</v>
      </c>
      <c r="W26" s="218">
        <v>165</v>
      </c>
      <c r="X26" s="218">
        <v>0</v>
      </c>
      <c r="Y26" s="218">
        <v>0</v>
      </c>
      <c r="Z26" s="218">
        <v>0</v>
      </c>
      <c r="AA26" s="218">
        <v>0</v>
      </c>
      <c r="AB26" s="218">
        <v>0</v>
      </c>
      <c r="AC26" s="216">
        <v>0</v>
      </c>
      <c r="AE26" s="214"/>
      <c r="AG26" s="213"/>
      <c r="AH26" s="213"/>
      <c r="AI26" s="214"/>
      <c r="AJ26" s="214"/>
    </row>
    <row r="27" spans="1:36" x14ac:dyDescent="0.25">
      <c r="A27" s="213">
        <v>23</v>
      </c>
      <c r="B27" s="215" t="s">
        <v>88</v>
      </c>
      <c r="C27" s="216">
        <v>2040</v>
      </c>
      <c r="D27" s="216">
        <v>2370</v>
      </c>
      <c r="E27" s="217">
        <f t="shared" si="0"/>
        <v>6495</v>
      </c>
      <c r="F27" s="216">
        <v>0</v>
      </c>
      <c r="G27" s="216">
        <v>0</v>
      </c>
      <c r="H27" s="218">
        <v>300</v>
      </c>
      <c r="I27" s="218">
        <v>0</v>
      </c>
      <c r="J27" s="216">
        <v>0</v>
      </c>
      <c r="K27" s="216">
        <v>0</v>
      </c>
      <c r="L27" s="218">
        <v>165</v>
      </c>
      <c r="M27" s="216">
        <v>495</v>
      </c>
      <c r="N27" s="218">
        <v>3095</v>
      </c>
      <c r="O27" s="218">
        <v>0</v>
      </c>
      <c r="P27" s="218">
        <v>0</v>
      </c>
      <c r="Q27" s="218">
        <v>0</v>
      </c>
      <c r="R27" s="218">
        <v>1875</v>
      </c>
      <c r="S27" s="216">
        <v>1875</v>
      </c>
      <c r="T27" s="218">
        <v>3100</v>
      </c>
      <c r="U27" s="218">
        <v>0</v>
      </c>
      <c r="V27" s="216">
        <v>0</v>
      </c>
      <c r="W27" s="218">
        <v>0</v>
      </c>
      <c r="X27" s="218">
        <v>0</v>
      </c>
      <c r="Y27" s="218">
        <v>0</v>
      </c>
      <c r="Z27" s="218">
        <v>0</v>
      </c>
      <c r="AA27" s="218">
        <v>0</v>
      </c>
      <c r="AB27" s="218">
        <v>0</v>
      </c>
      <c r="AC27" s="216">
        <v>0</v>
      </c>
      <c r="AE27" s="214"/>
      <c r="AG27" s="213"/>
      <c r="AH27" s="213"/>
      <c r="AI27" s="214"/>
      <c r="AJ27" s="214"/>
    </row>
    <row r="28" spans="1:36" x14ac:dyDescent="0.25">
      <c r="A28" s="213">
        <v>24</v>
      </c>
      <c r="B28" s="215" t="s">
        <v>69</v>
      </c>
      <c r="C28" s="216">
        <v>1825</v>
      </c>
      <c r="D28" s="216">
        <v>1825</v>
      </c>
      <c r="E28" s="217">
        <f t="shared" si="0"/>
        <v>2825</v>
      </c>
      <c r="F28" s="216">
        <v>0</v>
      </c>
      <c r="G28" s="216">
        <v>0</v>
      </c>
      <c r="H28" s="218">
        <v>0</v>
      </c>
      <c r="I28" s="218">
        <v>0</v>
      </c>
      <c r="J28" s="216">
        <v>0</v>
      </c>
      <c r="K28" s="216">
        <v>0</v>
      </c>
      <c r="L28" s="218">
        <v>0</v>
      </c>
      <c r="M28" s="216">
        <v>0</v>
      </c>
      <c r="N28" s="218">
        <v>0</v>
      </c>
      <c r="O28" s="218">
        <v>0</v>
      </c>
      <c r="P28" s="218">
        <v>0</v>
      </c>
      <c r="Q28" s="218">
        <v>0</v>
      </c>
      <c r="R28" s="218">
        <v>1825</v>
      </c>
      <c r="S28" s="216">
        <v>1825</v>
      </c>
      <c r="T28" s="218">
        <v>2825</v>
      </c>
      <c r="U28" s="218">
        <v>0</v>
      </c>
      <c r="V28" s="216">
        <v>0</v>
      </c>
      <c r="W28" s="218">
        <v>0</v>
      </c>
      <c r="X28" s="218">
        <v>0</v>
      </c>
      <c r="Y28" s="218">
        <v>0</v>
      </c>
      <c r="Z28" s="218">
        <v>0</v>
      </c>
      <c r="AA28" s="218">
        <v>0</v>
      </c>
      <c r="AB28" s="218">
        <v>0</v>
      </c>
      <c r="AC28" s="216">
        <v>0</v>
      </c>
      <c r="AE28" s="214"/>
      <c r="AG28" s="213"/>
      <c r="AH28" s="213"/>
      <c r="AI28" s="214"/>
      <c r="AJ28" s="214"/>
    </row>
    <row r="29" spans="1:36" x14ac:dyDescent="0.25">
      <c r="A29" s="213">
        <v>25</v>
      </c>
      <c r="B29" s="215" t="s">
        <v>21</v>
      </c>
      <c r="C29" s="216">
        <v>1000</v>
      </c>
      <c r="D29" s="216">
        <v>2000</v>
      </c>
      <c r="E29" s="217">
        <f t="shared" si="0"/>
        <v>3020</v>
      </c>
      <c r="F29" s="216">
        <v>0</v>
      </c>
      <c r="G29" s="216">
        <v>0</v>
      </c>
      <c r="H29" s="218">
        <v>120</v>
      </c>
      <c r="I29" s="218">
        <v>0</v>
      </c>
      <c r="J29" s="216">
        <v>0</v>
      </c>
      <c r="K29" s="216">
        <v>0</v>
      </c>
      <c r="L29" s="218">
        <v>0</v>
      </c>
      <c r="M29" s="216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1000</v>
      </c>
      <c r="S29" s="216">
        <v>2000</v>
      </c>
      <c r="T29" s="218">
        <v>2900</v>
      </c>
      <c r="U29" s="218">
        <v>0</v>
      </c>
      <c r="V29" s="216">
        <v>0</v>
      </c>
      <c r="W29" s="218">
        <v>0</v>
      </c>
      <c r="X29" s="218">
        <v>0</v>
      </c>
      <c r="Y29" s="218">
        <v>0</v>
      </c>
      <c r="Z29" s="218">
        <v>0</v>
      </c>
      <c r="AA29" s="218">
        <v>0</v>
      </c>
      <c r="AB29" s="218">
        <v>0</v>
      </c>
      <c r="AC29" s="216">
        <v>0</v>
      </c>
      <c r="AE29" s="214"/>
      <c r="AG29" s="213"/>
      <c r="AH29" s="213"/>
      <c r="AI29" s="214"/>
      <c r="AJ29" s="214"/>
    </row>
    <row r="30" spans="1:36" x14ac:dyDescent="0.25">
      <c r="A30" s="213">
        <v>26</v>
      </c>
      <c r="B30" s="229" t="s">
        <v>46</v>
      </c>
      <c r="C30" s="230">
        <v>2200</v>
      </c>
      <c r="D30" s="230">
        <v>4250</v>
      </c>
      <c r="E30" s="231">
        <f t="shared" si="0"/>
        <v>26238</v>
      </c>
      <c r="F30" s="230">
        <v>0</v>
      </c>
      <c r="G30" s="230">
        <v>0</v>
      </c>
      <c r="H30" s="232">
        <v>12488</v>
      </c>
      <c r="I30" s="232">
        <v>0</v>
      </c>
      <c r="J30" s="230">
        <v>0</v>
      </c>
      <c r="K30" s="230">
        <v>0</v>
      </c>
      <c r="L30" s="232">
        <v>0</v>
      </c>
      <c r="M30" s="230">
        <v>1100</v>
      </c>
      <c r="N30" s="232">
        <v>1100</v>
      </c>
      <c r="O30" s="232">
        <v>0</v>
      </c>
      <c r="P30" s="232">
        <v>0</v>
      </c>
      <c r="Q30" s="232">
        <v>8050</v>
      </c>
      <c r="R30" s="232">
        <v>2200</v>
      </c>
      <c r="S30" s="230">
        <v>3150</v>
      </c>
      <c r="T30" s="232">
        <v>4350</v>
      </c>
      <c r="U30" s="232">
        <v>0</v>
      </c>
      <c r="V30" s="230">
        <v>0</v>
      </c>
      <c r="W30" s="232">
        <v>250</v>
      </c>
      <c r="X30" s="232">
        <v>0</v>
      </c>
      <c r="Y30" s="232">
        <v>0</v>
      </c>
      <c r="Z30" s="232">
        <v>0</v>
      </c>
      <c r="AA30" s="218">
        <v>0</v>
      </c>
      <c r="AB30" s="218">
        <v>0</v>
      </c>
      <c r="AC30" s="216">
        <v>0</v>
      </c>
      <c r="AE30" s="214"/>
      <c r="AG30" s="213"/>
      <c r="AH30" s="213"/>
      <c r="AI30" s="214"/>
      <c r="AJ30" s="214"/>
    </row>
    <row r="31" spans="1:36" x14ac:dyDescent="0.25">
      <c r="A31" s="213">
        <v>27</v>
      </c>
      <c r="B31" s="215" t="s">
        <v>86</v>
      </c>
      <c r="C31" s="216">
        <v>3840</v>
      </c>
      <c r="D31" s="216">
        <v>3840</v>
      </c>
      <c r="E31" s="217">
        <f t="shared" si="0"/>
        <v>10026</v>
      </c>
      <c r="F31" s="216">
        <v>0</v>
      </c>
      <c r="G31" s="216">
        <v>0</v>
      </c>
      <c r="H31" s="218">
        <v>4521</v>
      </c>
      <c r="I31" s="218">
        <v>0</v>
      </c>
      <c r="J31" s="216">
        <v>0</v>
      </c>
      <c r="K31" s="216">
        <v>0</v>
      </c>
      <c r="L31" s="218">
        <v>0</v>
      </c>
      <c r="M31" s="216">
        <v>0</v>
      </c>
      <c r="N31" s="218">
        <v>0</v>
      </c>
      <c r="O31" s="218">
        <v>0</v>
      </c>
      <c r="P31" s="218">
        <v>0</v>
      </c>
      <c r="Q31" s="218">
        <v>0</v>
      </c>
      <c r="R31" s="218">
        <v>3840</v>
      </c>
      <c r="S31" s="216">
        <v>3840</v>
      </c>
      <c r="T31" s="218">
        <v>5390</v>
      </c>
      <c r="U31" s="218">
        <v>0</v>
      </c>
      <c r="V31" s="216">
        <v>0</v>
      </c>
      <c r="W31" s="218">
        <v>115</v>
      </c>
      <c r="X31" s="218">
        <v>0</v>
      </c>
      <c r="Y31" s="218">
        <v>0</v>
      </c>
      <c r="Z31" s="218">
        <v>0</v>
      </c>
      <c r="AA31" s="218">
        <v>0</v>
      </c>
      <c r="AB31" s="218">
        <v>0</v>
      </c>
      <c r="AC31" s="216">
        <v>0</v>
      </c>
      <c r="AE31" s="214"/>
      <c r="AG31" s="213"/>
      <c r="AH31" s="213"/>
      <c r="AI31" s="214"/>
      <c r="AJ31" s="214"/>
    </row>
    <row r="32" spans="1:36" x14ac:dyDescent="0.25">
      <c r="A32" s="213">
        <v>28</v>
      </c>
      <c r="B32" s="215" t="s">
        <v>77</v>
      </c>
      <c r="C32" s="216">
        <v>315</v>
      </c>
      <c r="D32" s="216">
        <v>315</v>
      </c>
      <c r="E32" s="217">
        <f t="shared" si="0"/>
        <v>1415</v>
      </c>
      <c r="F32" s="216">
        <v>0</v>
      </c>
      <c r="G32" s="216">
        <v>0</v>
      </c>
      <c r="H32" s="218">
        <v>0</v>
      </c>
      <c r="I32" s="218">
        <v>0</v>
      </c>
      <c r="J32" s="216">
        <v>0</v>
      </c>
      <c r="K32" s="216">
        <v>0</v>
      </c>
      <c r="L32" s="218">
        <v>0</v>
      </c>
      <c r="M32" s="216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160</v>
      </c>
      <c r="S32" s="216">
        <v>160</v>
      </c>
      <c r="T32" s="218">
        <v>1260</v>
      </c>
      <c r="U32" s="218">
        <v>155</v>
      </c>
      <c r="V32" s="216">
        <v>155</v>
      </c>
      <c r="W32" s="218">
        <v>155</v>
      </c>
      <c r="X32" s="218">
        <v>0</v>
      </c>
      <c r="Y32" s="218">
        <v>0</v>
      </c>
      <c r="Z32" s="218">
        <v>0</v>
      </c>
      <c r="AA32" s="218">
        <v>0</v>
      </c>
      <c r="AB32" s="218">
        <v>0</v>
      </c>
      <c r="AC32" s="216">
        <v>0</v>
      </c>
      <c r="AE32" s="214"/>
      <c r="AG32" s="213"/>
      <c r="AH32" s="213"/>
      <c r="AI32" s="214"/>
      <c r="AJ32" s="214"/>
    </row>
    <row r="33" spans="1:36" x14ac:dyDescent="0.25">
      <c r="A33" s="213">
        <v>29</v>
      </c>
      <c r="B33" s="215" t="s">
        <v>22</v>
      </c>
      <c r="C33" s="216">
        <v>3000</v>
      </c>
      <c r="D33" s="216">
        <v>3150</v>
      </c>
      <c r="E33" s="217">
        <f t="shared" si="0"/>
        <v>5250</v>
      </c>
      <c r="F33" s="216">
        <v>0</v>
      </c>
      <c r="G33" s="216">
        <v>0</v>
      </c>
      <c r="H33" s="218">
        <v>1000</v>
      </c>
      <c r="I33" s="218">
        <v>0</v>
      </c>
      <c r="J33" s="216">
        <v>0</v>
      </c>
      <c r="K33" s="216">
        <v>0</v>
      </c>
      <c r="L33" s="218">
        <v>0</v>
      </c>
      <c r="M33" s="216">
        <v>0</v>
      </c>
      <c r="N33" s="218">
        <v>0</v>
      </c>
      <c r="O33" s="218">
        <v>0</v>
      </c>
      <c r="P33" s="218">
        <v>0</v>
      </c>
      <c r="Q33" s="218">
        <v>0</v>
      </c>
      <c r="R33" s="218">
        <v>3000</v>
      </c>
      <c r="S33" s="216">
        <v>3000</v>
      </c>
      <c r="T33" s="218">
        <v>4000</v>
      </c>
      <c r="U33" s="218">
        <v>0</v>
      </c>
      <c r="V33" s="216">
        <v>150</v>
      </c>
      <c r="W33" s="218">
        <v>250</v>
      </c>
      <c r="X33" s="218">
        <v>0</v>
      </c>
      <c r="Y33" s="218">
        <v>0</v>
      </c>
      <c r="Z33" s="218">
        <v>0</v>
      </c>
      <c r="AA33" s="218">
        <v>0</v>
      </c>
      <c r="AB33" s="218">
        <v>0</v>
      </c>
      <c r="AC33" s="216">
        <v>0</v>
      </c>
      <c r="AE33" s="214"/>
      <c r="AG33" s="213"/>
      <c r="AH33" s="213"/>
      <c r="AI33" s="214"/>
      <c r="AJ33" s="214"/>
    </row>
    <row r="34" spans="1:36" x14ac:dyDescent="0.25">
      <c r="A34" s="213">
        <v>30</v>
      </c>
      <c r="B34" s="215" t="s">
        <v>38</v>
      </c>
      <c r="C34" s="216">
        <v>1175</v>
      </c>
      <c r="D34" s="216">
        <v>1175</v>
      </c>
      <c r="E34" s="217">
        <f t="shared" si="0"/>
        <v>5645</v>
      </c>
      <c r="F34" s="216">
        <v>0</v>
      </c>
      <c r="G34" s="216">
        <v>0</v>
      </c>
      <c r="H34" s="218">
        <v>4470</v>
      </c>
      <c r="I34" s="218">
        <v>0</v>
      </c>
      <c r="J34" s="216">
        <v>0</v>
      </c>
      <c r="K34" s="216">
        <v>0</v>
      </c>
      <c r="L34" s="218">
        <v>0</v>
      </c>
      <c r="M34" s="216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1175</v>
      </c>
      <c r="S34" s="216">
        <v>1175</v>
      </c>
      <c r="T34" s="218">
        <v>1175</v>
      </c>
      <c r="U34" s="218">
        <v>0</v>
      </c>
      <c r="V34" s="216">
        <v>0</v>
      </c>
      <c r="W34" s="218">
        <v>0</v>
      </c>
      <c r="X34" s="218">
        <v>0</v>
      </c>
      <c r="Y34" s="218">
        <v>0</v>
      </c>
      <c r="Z34" s="218">
        <v>0</v>
      </c>
      <c r="AA34" s="218">
        <v>0</v>
      </c>
      <c r="AB34" s="218">
        <v>0</v>
      </c>
      <c r="AC34" s="216">
        <v>0</v>
      </c>
      <c r="AE34" s="214"/>
      <c r="AG34" s="213"/>
      <c r="AH34" s="213"/>
      <c r="AI34" s="214"/>
      <c r="AJ34" s="214"/>
    </row>
    <row r="35" spans="1:36" x14ac:dyDescent="0.25">
      <c r="A35" s="213">
        <v>31</v>
      </c>
      <c r="B35" s="215" t="s">
        <v>23</v>
      </c>
      <c r="C35" s="216">
        <v>1600</v>
      </c>
      <c r="D35" s="216">
        <v>1700</v>
      </c>
      <c r="E35" s="217">
        <f t="shared" si="0"/>
        <v>2540</v>
      </c>
      <c r="F35" s="216">
        <v>0</v>
      </c>
      <c r="G35" s="216">
        <v>0</v>
      </c>
      <c r="H35" s="218">
        <v>40</v>
      </c>
      <c r="I35" s="218">
        <v>0</v>
      </c>
      <c r="J35" s="216">
        <v>0</v>
      </c>
      <c r="K35" s="216">
        <v>0</v>
      </c>
      <c r="L35" s="218">
        <v>0</v>
      </c>
      <c r="M35" s="216">
        <v>0</v>
      </c>
      <c r="N35" s="218">
        <v>0</v>
      </c>
      <c r="O35" s="218">
        <v>0</v>
      </c>
      <c r="P35" s="218">
        <v>0</v>
      </c>
      <c r="Q35" s="218">
        <v>0</v>
      </c>
      <c r="R35" s="218">
        <v>1600</v>
      </c>
      <c r="S35" s="216">
        <v>1600</v>
      </c>
      <c r="T35" s="218">
        <v>2400</v>
      </c>
      <c r="U35" s="218">
        <v>0</v>
      </c>
      <c r="V35" s="216">
        <v>100</v>
      </c>
      <c r="W35" s="218">
        <v>100</v>
      </c>
      <c r="X35" s="218">
        <v>0</v>
      </c>
      <c r="Y35" s="218">
        <v>0</v>
      </c>
      <c r="Z35" s="218">
        <v>0</v>
      </c>
      <c r="AA35" s="218">
        <v>0</v>
      </c>
      <c r="AB35" s="218">
        <v>0</v>
      </c>
      <c r="AC35" s="216">
        <v>0</v>
      </c>
      <c r="AE35" s="214"/>
      <c r="AG35" s="213"/>
      <c r="AH35" s="213"/>
      <c r="AI35" s="214"/>
      <c r="AJ35" s="214"/>
    </row>
    <row r="36" spans="1:36" x14ac:dyDescent="0.25">
      <c r="A36" s="213">
        <v>32</v>
      </c>
      <c r="B36" s="215" t="s">
        <v>101</v>
      </c>
      <c r="C36" s="216">
        <v>0</v>
      </c>
      <c r="D36" s="216">
        <v>50</v>
      </c>
      <c r="E36" s="217">
        <f t="shared" si="0"/>
        <v>875</v>
      </c>
      <c r="F36" s="216">
        <v>0</v>
      </c>
      <c r="G36" s="216">
        <v>0</v>
      </c>
      <c r="H36" s="218">
        <v>0</v>
      </c>
      <c r="I36" s="218">
        <v>0</v>
      </c>
      <c r="J36" s="216">
        <v>0</v>
      </c>
      <c r="K36" s="216">
        <v>0</v>
      </c>
      <c r="L36" s="218">
        <v>0</v>
      </c>
      <c r="M36" s="216">
        <v>0</v>
      </c>
      <c r="N36" s="218">
        <v>0</v>
      </c>
      <c r="O36" s="218">
        <v>0</v>
      </c>
      <c r="P36" s="218">
        <v>0</v>
      </c>
      <c r="Q36" s="218">
        <v>0</v>
      </c>
      <c r="R36" s="218"/>
      <c r="S36" s="216">
        <v>50</v>
      </c>
      <c r="T36" s="218">
        <v>875</v>
      </c>
      <c r="U36" s="218">
        <v>0</v>
      </c>
      <c r="V36" s="216">
        <v>0</v>
      </c>
      <c r="W36" s="218">
        <v>0</v>
      </c>
      <c r="X36" s="218">
        <v>0</v>
      </c>
      <c r="Y36" s="218">
        <v>0</v>
      </c>
      <c r="Z36" s="218">
        <v>0</v>
      </c>
      <c r="AA36" s="218">
        <v>0</v>
      </c>
      <c r="AB36" s="218">
        <v>0</v>
      </c>
      <c r="AC36" s="216">
        <v>0</v>
      </c>
      <c r="AE36" s="214"/>
      <c r="AG36" s="213"/>
      <c r="AH36" s="213"/>
      <c r="AI36" s="214"/>
      <c r="AJ36" s="214"/>
    </row>
    <row r="37" spans="1:36" x14ac:dyDescent="0.25">
      <c r="A37" s="213">
        <v>33</v>
      </c>
      <c r="B37" s="229" t="s">
        <v>24</v>
      </c>
      <c r="C37" s="230">
        <v>1650</v>
      </c>
      <c r="D37" s="230">
        <v>2475</v>
      </c>
      <c r="E37" s="231">
        <f t="shared" si="0"/>
        <v>67905</v>
      </c>
      <c r="F37" s="230">
        <v>0</v>
      </c>
      <c r="G37" s="230">
        <v>0</v>
      </c>
      <c r="H37" s="232">
        <v>59655</v>
      </c>
      <c r="I37" s="232">
        <v>0</v>
      </c>
      <c r="J37" s="230">
        <v>0</v>
      </c>
      <c r="K37" s="230">
        <v>0</v>
      </c>
      <c r="L37" s="232">
        <v>0</v>
      </c>
      <c r="M37" s="230">
        <v>0</v>
      </c>
      <c r="N37" s="232">
        <v>0</v>
      </c>
      <c r="O37" s="232">
        <v>0</v>
      </c>
      <c r="P37" s="232">
        <v>0</v>
      </c>
      <c r="Q37" s="232">
        <v>4675</v>
      </c>
      <c r="R37" s="232">
        <v>1650</v>
      </c>
      <c r="S37" s="230">
        <v>2475</v>
      </c>
      <c r="T37" s="232">
        <v>3575</v>
      </c>
      <c r="U37" s="232">
        <v>0</v>
      </c>
      <c r="V37" s="230">
        <v>0</v>
      </c>
      <c r="W37" s="232">
        <v>0</v>
      </c>
      <c r="X37" s="232">
        <v>0</v>
      </c>
      <c r="Y37" s="232">
        <v>0</v>
      </c>
      <c r="Z37" s="232">
        <v>0</v>
      </c>
      <c r="AA37" s="218">
        <v>0</v>
      </c>
      <c r="AB37" s="218">
        <v>0</v>
      </c>
      <c r="AC37" s="216">
        <v>0</v>
      </c>
      <c r="AE37" s="214"/>
      <c r="AG37" s="213"/>
      <c r="AH37" s="213"/>
      <c r="AI37" s="214"/>
      <c r="AJ37" s="214"/>
    </row>
    <row r="38" spans="1:36" x14ac:dyDescent="0.25">
      <c r="A38" s="213">
        <v>34</v>
      </c>
      <c r="B38" s="215" t="s">
        <v>39</v>
      </c>
      <c r="C38" s="216">
        <v>0</v>
      </c>
      <c r="D38" s="216">
        <v>1200</v>
      </c>
      <c r="E38" s="217">
        <f t="shared" si="0"/>
        <v>1200</v>
      </c>
      <c r="F38" s="216">
        <v>0</v>
      </c>
      <c r="G38" s="216">
        <v>0</v>
      </c>
      <c r="H38" s="218">
        <v>0</v>
      </c>
      <c r="I38" s="218">
        <v>0</v>
      </c>
      <c r="J38" s="216">
        <v>0</v>
      </c>
      <c r="K38" s="216">
        <v>0</v>
      </c>
      <c r="L38" s="218">
        <v>0</v>
      </c>
      <c r="M38" s="216">
        <v>0</v>
      </c>
      <c r="N38" s="218">
        <v>0</v>
      </c>
      <c r="O38" s="218">
        <v>0</v>
      </c>
      <c r="P38" s="218">
        <v>0</v>
      </c>
      <c r="Q38" s="218">
        <v>0</v>
      </c>
      <c r="R38" s="218"/>
      <c r="S38" s="216">
        <v>1200</v>
      </c>
      <c r="T38" s="218">
        <v>1200</v>
      </c>
      <c r="U38" s="218">
        <v>0</v>
      </c>
      <c r="V38" s="216">
        <v>0</v>
      </c>
      <c r="W38" s="218">
        <v>0</v>
      </c>
      <c r="X38" s="218">
        <v>0</v>
      </c>
      <c r="Y38" s="218">
        <v>0</v>
      </c>
      <c r="Z38" s="218">
        <v>0</v>
      </c>
      <c r="AA38" s="218">
        <v>0</v>
      </c>
      <c r="AB38" s="218">
        <v>0</v>
      </c>
      <c r="AC38" s="216">
        <v>0</v>
      </c>
      <c r="AE38" s="214"/>
      <c r="AG38" s="213"/>
      <c r="AH38" s="213"/>
      <c r="AI38" s="214"/>
      <c r="AJ38" s="214"/>
    </row>
    <row r="39" spans="1:36" x14ac:dyDescent="0.25">
      <c r="A39" s="213">
        <v>35</v>
      </c>
      <c r="B39" s="215" t="s">
        <v>43</v>
      </c>
      <c r="C39" s="216">
        <v>0</v>
      </c>
      <c r="D39" s="216">
        <v>0</v>
      </c>
      <c r="E39" s="217">
        <f t="shared" si="0"/>
        <v>0</v>
      </c>
      <c r="F39" s="216">
        <v>0</v>
      </c>
      <c r="G39" s="216">
        <v>0</v>
      </c>
      <c r="H39" s="218">
        <v>0</v>
      </c>
      <c r="I39" s="218">
        <v>0</v>
      </c>
      <c r="J39" s="216">
        <v>0</v>
      </c>
      <c r="K39" s="216">
        <v>0</v>
      </c>
      <c r="L39" s="218">
        <v>0</v>
      </c>
      <c r="M39" s="216">
        <v>0</v>
      </c>
      <c r="N39" s="218">
        <v>0</v>
      </c>
      <c r="O39" s="218">
        <v>0</v>
      </c>
      <c r="P39" s="218">
        <v>0</v>
      </c>
      <c r="Q39" s="218">
        <v>0</v>
      </c>
      <c r="R39" s="218"/>
      <c r="S39" s="216">
        <v>0</v>
      </c>
      <c r="T39" s="218">
        <v>0</v>
      </c>
      <c r="U39" s="218">
        <v>0</v>
      </c>
      <c r="V39" s="216">
        <v>0</v>
      </c>
      <c r="W39" s="218">
        <v>0</v>
      </c>
      <c r="X39" s="218">
        <v>0</v>
      </c>
      <c r="Y39" s="218">
        <v>0</v>
      </c>
      <c r="Z39" s="218">
        <v>0</v>
      </c>
      <c r="AA39" s="218">
        <v>0</v>
      </c>
      <c r="AB39" s="218">
        <v>0</v>
      </c>
      <c r="AC39" s="216">
        <v>0</v>
      </c>
      <c r="AE39" s="214"/>
      <c r="AG39" s="213"/>
      <c r="AH39" s="213"/>
      <c r="AI39" s="214"/>
      <c r="AJ39" s="214"/>
    </row>
    <row r="40" spans="1:36" x14ac:dyDescent="0.25">
      <c r="A40" s="213">
        <v>36</v>
      </c>
      <c r="B40" s="229" t="s">
        <v>68</v>
      </c>
      <c r="C40" s="230">
        <v>4325</v>
      </c>
      <c r="D40" s="230">
        <v>4325</v>
      </c>
      <c r="E40" s="231">
        <f t="shared" si="0"/>
        <v>9375</v>
      </c>
      <c r="F40" s="230">
        <v>0</v>
      </c>
      <c r="G40" s="230">
        <v>0</v>
      </c>
      <c r="H40" s="232">
        <v>1200</v>
      </c>
      <c r="I40" s="232">
        <v>0</v>
      </c>
      <c r="J40" s="230">
        <v>0</v>
      </c>
      <c r="K40" s="230">
        <v>0</v>
      </c>
      <c r="L40" s="232">
        <v>0</v>
      </c>
      <c r="M40" s="230">
        <v>0</v>
      </c>
      <c r="N40" s="232">
        <v>3000</v>
      </c>
      <c r="O40" s="232">
        <v>0</v>
      </c>
      <c r="P40" s="232">
        <v>0</v>
      </c>
      <c r="Q40" s="232">
        <v>250</v>
      </c>
      <c r="R40" s="232">
        <v>4325</v>
      </c>
      <c r="S40" s="230">
        <v>4325</v>
      </c>
      <c r="T40" s="232">
        <v>4925</v>
      </c>
      <c r="U40" s="232">
        <v>0</v>
      </c>
      <c r="V40" s="230">
        <v>0</v>
      </c>
      <c r="W40" s="232">
        <v>0</v>
      </c>
      <c r="X40" s="232">
        <v>0</v>
      </c>
      <c r="Y40" s="232">
        <v>0</v>
      </c>
      <c r="Z40" s="232">
        <v>0</v>
      </c>
      <c r="AA40" s="218">
        <v>0</v>
      </c>
      <c r="AB40" s="218">
        <v>0</v>
      </c>
      <c r="AC40" s="216">
        <v>0</v>
      </c>
      <c r="AE40" s="214"/>
      <c r="AG40" s="213"/>
      <c r="AH40" s="213"/>
      <c r="AI40" s="214"/>
      <c r="AJ40" s="214"/>
    </row>
    <row r="41" spans="1:36" x14ac:dyDescent="0.25">
      <c r="A41" s="213">
        <v>37</v>
      </c>
      <c r="B41" s="215" t="s">
        <v>40</v>
      </c>
      <c r="C41" s="216">
        <v>1400</v>
      </c>
      <c r="D41" s="216">
        <v>1590</v>
      </c>
      <c r="E41" s="217">
        <f t="shared" si="0"/>
        <v>2140</v>
      </c>
      <c r="F41" s="216">
        <v>0</v>
      </c>
      <c r="G41" s="216">
        <v>0</v>
      </c>
      <c r="H41" s="218">
        <v>0</v>
      </c>
      <c r="I41" s="218">
        <v>0</v>
      </c>
      <c r="J41" s="216">
        <v>0</v>
      </c>
      <c r="K41" s="216">
        <v>0</v>
      </c>
      <c r="L41" s="218">
        <v>1400</v>
      </c>
      <c r="M41" s="216">
        <v>1590</v>
      </c>
      <c r="N41" s="218">
        <v>2140</v>
      </c>
      <c r="O41" s="218">
        <v>0</v>
      </c>
      <c r="P41" s="218">
        <v>0</v>
      </c>
      <c r="Q41" s="218">
        <v>0</v>
      </c>
      <c r="R41" s="218"/>
      <c r="S41" s="216">
        <v>0</v>
      </c>
      <c r="T41" s="218">
        <v>0</v>
      </c>
      <c r="U41" s="218">
        <v>0</v>
      </c>
      <c r="V41" s="216">
        <v>0</v>
      </c>
      <c r="W41" s="218">
        <v>0</v>
      </c>
      <c r="X41" s="218">
        <v>0</v>
      </c>
      <c r="Y41" s="218">
        <v>0</v>
      </c>
      <c r="Z41" s="218">
        <v>0</v>
      </c>
      <c r="AA41" s="218">
        <v>0</v>
      </c>
      <c r="AB41" s="218">
        <v>0</v>
      </c>
      <c r="AC41" s="216">
        <v>0</v>
      </c>
      <c r="AE41" s="214"/>
      <c r="AG41" s="213"/>
      <c r="AH41" s="213"/>
      <c r="AI41" s="214"/>
    </row>
    <row r="42" spans="1:36" x14ac:dyDescent="0.25">
      <c r="A42" s="213">
        <v>38</v>
      </c>
      <c r="B42" s="215" t="s">
        <v>89</v>
      </c>
      <c r="C42" s="216">
        <v>2725</v>
      </c>
      <c r="D42" s="216">
        <v>2725</v>
      </c>
      <c r="E42" s="217">
        <f t="shared" si="0"/>
        <v>6012</v>
      </c>
      <c r="F42" s="216">
        <v>0</v>
      </c>
      <c r="G42" s="216">
        <v>0</v>
      </c>
      <c r="H42" s="218">
        <v>1087</v>
      </c>
      <c r="I42" s="218">
        <v>0</v>
      </c>
      <c r="J42" s="216">
        <v>0</v>
      </c>
      <c r="K42" s="216">
        <v>0</v>
      </c>
      <c r="L42" s="218">
        <v>0</v>
      </c>
      <c r="M42" s="216">
        <v>0</v>
      </c>
      <c r="N42" s="218">
        <v>0</v>
      </c>
      <c r="O42" s="218">
        <v>0</v>
      </c>
      <c r="P42" s="218">
        <v>0</v>
      </c>
      <c r="Q42" s="218">
        <v>1100</v>
      </c>
      <c r="R42" s="218">
        <v>2725</v>
      </c>
      <c r="S42" s="216">
        <v>2725</v>
      </c>
      <c r="T42" s="218">
        <v>3825</v>
      </c>
      <c r="U42" s="218">
        <v>0</v>
      </c>
      <c r="V42" s="216">
        <v>0</v>
      </c>
      <c r="W42" s="218">
        <v>0</v>
      </c>
      <c r="X42" s="218">
        <v>0</v>
      </c>
      <c r="Y42" s="218">
        <v>0</v>
      </c>
      <c r="Z42" s="218">
        <v>0</v>
      </c>
      <c r="AA42" s="218">
        <v>0</v>
      </c>
      <c r="AB42" s="218">
        <v>0</v>
      </c>
      <c r="AC42" s="216">
        <v>0</v>
      </c>
      <c r="AE42" s="214"/>
      <c r="AG42" s="213"/>
      <c r="AH42" s="213"/>
      <c r="AI42" s="214"/>
    </row>
    <row r="43" spans="1:36" x14ac:dyDescent="0.25">
      <c r="A43" s="213">
        <v>39</v>
      </c>
      <c r="B43" s="215" t="s">
        <v>90</v>
      </c>
      <c r="C43" s="216">
        <v>1122</v>
      </c>
      <c r="D43" s="216">
        <v>1122</v>
      </c>
      <c r="E43" s="217">
        <f t="shared" si="0"/>
        <v>1386</v>
      </c>
      <c r="F43" s="216">
        <v>0</v>
      </c>
      <c r="G43" s="216">
        <v>0</v>
      </c>
      <c r="H43" s="218">
        <v>264</v>
      </c>
      <c r="I43" s="218">
        <v>0</v>
      </c>
      <c r="J43" s="216">
        <v>0</v>
      </c>
      <c r="K43" s="216">
        <v>0</v>
      </c>
      <c r="L43" s="218">
        <v>0</v>
      </c>
      <c r="M43" s="216">
        <v>0</v>
      </c>
      <c r="N43" s="218">
        <v>0</v>
      </c>
      <c r="O43" s="218">
        <v>0</v>
      </c>
      <c r="P43" s="218">
        <v>0</v>
      </c>
      <c r="Q43" s="218">
        <v>0</v>
      </c>
      <c r="R43" s="218">
        <v>1122</v>
      </c>
      <c r="S43" s="216">
        <v>1122</v>
      </c>
      <c r="T43" s="218">
        <v>1122</v>
      </c>
      <c r="U43" s="218">
        <v>0</v>
      </c>
      <c r="V43" s="216">
        <v>0</v>
      </c>
      <c r="W43" s="218">
        <v>0</v>
      </c>
      <c r="X43" s="218">
        <v>0</v>
      </c>
      <c r="Y43" s="218">
        <v>0</v>
      </c>
      <c r="Z43" s="218">
        <v>0</v>
      </c>
      <c r="AA43" s="218">
        <v>0</v>
      </c>
      <c r="AB43" s="218">
        <v>0</v>
      </c>
      <c r="AC43" s="216">
        <v>0</v>
      </c>
      <c r="AE43" s="214"/>
      <c r="AG43" s="213"/>
      <c r="AH43" s="213"/>
      <c r="AI43" s="214"/>
    </row>
    <row r="44" spans="1:36" x14ac:dyDescent="0.25">
      <c r="A44" s="213">
        <v>40</v>
      </c>
      <c r="B44" s="215" t="s">
        <v>71</v>
      </c>
      <c r="C44" s="216">
        <v>1699</v>
      </c>
      <c r="D44" s="216">
        <v>2834</v>
      </c>
      <c r="E44" s="217">
        <f t="shared" si="0"/>
        <v>4869</v>
      </c>
      <c r="F44" s="216">
        <v>0</v>
      </c>
      <c r="G44" s="216">
        <v>0</v>
      </c>
      <c r="H44" s="218">
        <v>400</v>
      </c>
      <c r="I44" s="218">
        <v>0</v>
      </c>
      <c r="J44" s="216">
        <v>0</v>
      </c>
      <c r="K44" s="216">
        <v>0</v>
      </c>
      <c r="L44" s="218">
        <v>0</v>
      </c>
      <c r="M44" s="216">
        <v>0</v>
      </c>
      <c r="N44" s="218">
        <v>500</v>
      </c>
      <c r="O44" s="218">
        <v>0</v>
      </c>
      <c r="P44" s="218">
        <v>0</v>
      </c>
      <c r="Q44" s="218">
        <v>1135</v>
      </c>
      <c r="R44" s="218">
        <v>1549</v>
      </c>
      <c r="S44" s="216">
        <v>2684</v>
      </c>
      <c r="T44" s="218">
        <v>2684</v>
      </c>
      <c r="U44" s="218">
        <v>150</v>
      </c>
      <c r="V44" s="216">
        <v>150</v>
      </c>
      <c r="W44" s="218">
        <v>150</v>
      </c>
      <c r="X44" s="218">
        <v>0</v>
      </c>
      <c r="Y44" s="218">
        <v>0</v>
      </c>
      <c r="Z44" s="218">
        <v>0</v>
      </c>
      <c r="AA44" s="218">
        <v>0</v>
      </c>
      <c r="AB44" s="218">
        <v>0</v>
      </c>
      <c r="AC44" s="216">
        <v>0</v>
      </c>
      <c r="AE44" s="214"/>
      <c r="AG44" s="213"/>
      <c r="AH44" s="213"/>
      <c r="AI44" s="214"/>
    </row>
    <row r="45" spans="1:36" x14ac:dyDescent="0.25">
      <c r="A45" s="213">
        <v>41</v>
      </c>
      <c r="B45" s="215" t="s">
        <v>25</v>
      </c>
      <c r="C45" s="216">
        <v>0</v>
      </c>
      <c r="D45" s="216">
        <v>0</v>
      </c>
      <c r="E45" s="217">
        <f t="shared" si="0"/>
        <v>0</v>
      </c>
      <c r="F45" s="216">
        <v>0</v>
      </c>
      <c r="G45" s="216">
        <v>0</v>
      </c>
      <c r="H45" s="218">
        <v>0</v>
      </c>
      <c r="I45" s="218">
        <v>0</v>
      </c>
      <c r="J45" s="216">
        <v>0</v>
      </c>
      <c r="K45" s="216">
        <v>0</v>
      </c>
      <c r="L45" s="218">
        <v>0</v>
      </c>
      <c r="M45" s="216">
        <v>0</v>
      </c>
      <c r="N45" s="218">
        <v>0</v>
      </c>
      <c r="O45" s="218">
        <v>0</v>
      </c>
      <c r="P45" s="218">
        <v>0</v>
      </c>
      <c r="Q45" s="218">
        <v>0</v>
      </c>
      <c r="R45" s="218"/>
      <c r="S45" s="216">
        <v>0</v>
      </c>
      <c r="T45" s="218">
        <v>0</v>
      </c>
      <c r="U45" s="218">
        <v>0</v>
      </c>
      <c r="V45" s="216">
        <v>0</v>
      </c>
      <c r="W45" s="218">
        <v>0</v>
      </c>
      <c r="X45" s="218">
        <v>0</v>
      </c>
      <c r="Y45" s="218">
        <v>0</v>
      </c>
      <c r="Z45" s="218">
        <v>0</v>
      </c>
      <c r="AA45" s="218">
        <v>0</v>
      </c>
      <c r="AB45" s="218">
        <v>0</v>
      </c>
      <c r="AC45" s="216">
        <v>0</v>
      </c>
      <c r="AE45" s="214"/>
      <c r="AG45" s="213"/>
      <c r="AH45" s="213"/>
      <c r="AI45" s="214"/>
    </row>
    <row r="46" spans="1:36" x14ac:dyDescent="0.25">
      <c r="A46" s="213">
        <v>42</v>
      </c>
      <c r="B46" s="215" t="s">
        <v>72</v>
      </c>
      <c r="C46" s="216">
        <v>1760</v>
      </c>
      <c r="D46" s="216">
        <v>1760</v>
      </c>
      <c r="E46" s="217">
        <f t="shared" si="0"/>
        <v>2360</v>
      </c>
      <c r="F46" s="216">
        <v>0</v>
      </c>
      <c r="G46" s="216">
        <v>0</v>
      </c>
      <c r="H46" s="218">
        <v>0</v>
      </c>
      <c r="I46" s="218">
        <v>0</v>
      </c>
      <c r="J46" s="216">
        <v>0</v>
      </c>
      <c r="K46" s="216">
        <v>0</v>
      </c>
      <c r="L46" s="218">
        <v>0</v>
      </c>
      <c r="M46" s="216">
        <v>0</v>
      </c>
      <c r="N46" s="218">
        <v>0</v>
      </c>
      <c r="O46" s="218">
        <v>0</v>
      </c>
      <c r="P46" s="218">
        <v>0</v>
      </c>
      <c r="Q46" s="218">
        <v>0</v>
      </c>
      <c r="R46" s="218">
        <v>1760</v>
      </c>
      <c r="S46" s="216">
        <v>1760</v>
      </c>
      <c r="T46" s="218">
        <v>2135</v>
      </c>
      <c r="U46" s="218">
        <v>0</v>
      </c>
      <c r="V46" s="216">
        <v>0</v>
      </c>
      <c r="W46" s="218">
        <v>225</v>
      </c>
      <c r="X46" s="218">
        <v>0</v>
      </c>
      <c r="Y46" s="218">
        <v>0</v>
      </c>
      <c r="Z46" s="218">
        <v>0</v>
      </c>
      <c r="AA46" s="218">
        <v>0</v>
      </c>
      <c r="AB46" s="218">
        <v>0</v>
      </c>
      <c r="AC46" s="216">
        <v>0</v>
      </c>
      <c r="AE46" s="214"/>
      <c r="AG46" s="213"/>
      <c r="AH46" s="213"/>
      <c r="AI46" s="214"/>
    </row>
    <row r="47" spans="1:36" x14ac:dyDescent="0.25">
      <c r="A47" s="213">
        <v>43</v>
      </c>
      <c r="B47" s="229" t="s">
        <v>73</v>
      </c>
      <c r="C47" s="230">
        <v>2100</v>
      </c>
      <c r="D47" s="230">
        <v>4149</v>
      </c>
      <c r="E47" s="231">
        <f t="shared" si="0"/>
        <v>13799</v>
      </c>
      <c r="F47" s="230">
        <v>0</v>
      </c>
      <c r="G47" s="230">
        <v>0</v>
      </c>
      <c r="H47" s="232">
        <v>6950</v>
      </c>
      <c r="I47" s="232">
        <v>0</v>
      </c>
      <c r="J47" s="230">
        <v>0</v>
      </c>
      <c r="K47" s="230">
        <v>0</v>
      </c>
      <c r="L47" s="232">
        <v>0</v>
      </c>
      <c r="M47" s="230">
        <v>825</v>
      </c>
      <c r="N47" s="232">
        <v>825</v>
      </c>
      <c r="O47" s="232">
        <v>0</v>
      </c>
      <c r="P47" s="232">
        <v>0</v>
      </c>
      <c r="Q47" s="232">
        <v>1600</v>
      </c>
      <c r="R47" s="232">
        <v>2100</v>
      </c>
      <c r="S47" s="230">
        <v>3324</v>
      </c>
      <c r="T47" s="232">
        <v>4424</v>
      </c>
      <c r="U47" s="232">
        <v>0</v>
      </c>
      <c r="V47" s="230">
        <v>0</v>
      </c>
      <c r="W47" s="232">
        <v>0</v>
      </c>
      <c r="X47" s="232">
        <v>0</v>
      </c>
      <c r="Y47" s="232">
        <v>0</v>
      </c>
      <c r="Z47" s="232">
        <v>0</v>
      </c>
      <c r="AA47" s="218">
        <v>0</v>
      </c>
      <c r="AB47" s="218">
        <v>0</v>
      </c>
      <c r="AC47" s="216">
        <v>0</v>
      </c>
      <c r="AE47" s="214"/>
      <c r="AG47" s="213"/>
      <c r="AH47" s="213"/>
      <c r="AI47" s="214"/>
      <c r="AJ47" s="214"/>
    </row>
    <row r="48" spans="1:36" x14ac:dyDescent="0.25">
      <c r="A48" s="213">
        <v>44</v>
      </c>
      <c r="B48" s="215" t="s">
        <v>97</v>
      </c>
      <c r="C48" s="216">
        <v>220</v>
      </c>
      <c r="D48" s="216">
        <v>220</v>
      </c>
      <c r="E48" s="217">
        <f t="shared" si="0"/>
        <v>530</v>
      </c>
      <c r="F48" s="216">
        <v>0</v>
      </c>
      <c r="G48" s="216">
        <v>0</v>
      </c>
      <c r="H48" s="218">
        <v>90</v>
      </c>
      <c r="I48" s="218">
        <v>0</v>
      </c>
      <c r="J48" s="216">
        <v>0</v>
      </c>
      <c r="K48" s="216">
        <v>0</v>
      </c>
      <c r="L48" s="218">
        <v>0</v>
      </c>
      <c r="M48" s="216">
        <v>0</v>
      </c>
      <c r="N48" s="218">
        <v>0</v>
      </c>
      <c r="O48" s="218">
        <v>0</v>
      </c>
      <c r="P48" s="218">
        <v>0</v>
      </c>
      <c r="Q48" s="218">
        <v>0</v>
      </c>
      <c r="R48" s="218">
        <v>220</v>
      </c>
      <c r="S48" s="216">
        <v>220</v>
      </c>
      <c r="T48" s="218">
        <v>220</v>
      </c>
      <c r="U48" s="218">
        <v>0</v>
      </c>
      <c r="V48" s="216">
        <v>0</v>
      </c>
      <c r="W48" s="218">
        <v>220</v>
      </c>
      <c r="X48" s="218">
        <v>0</v>
      </c>
      <c r="Y48" s="218">
        <v>0</v>
      </c>
      <c r="Z48" s="218">
        <v>0</v>
      </c>
      <c r="AA48" s="218">
        <v>0</v>
      </c>
      <c r="AB48" s="218">
        <v>0</v>
      </c>
      <c r="AC48" s="216">
        <v>0</v>
      </c>
      <c r="AE48" s="214"/>
      <c r="AG48" s="213"/>
      <c r="AH48" s="213"/>
      <c r="AI48" s="214"/>
    </row>
    <row r="49" spans="1:36" x14ac:dyDescent="0.25">
      <c r="A49" s="213">
        <v>45</v>
      </c>
      <c r="B49" s="215" t="s">
        <v>41</v>
      </c>
      <c r="C49" s="216">
        <v>950</v>
      </c>
      <c r="D49" s="216">
        <v>950</v>
      </c>
      <c r="E49" s="217">
        <f t="shared" si="0"/>
        <v>2575</v>
      </c>
      <c r="F49" s="216">
        <v>0</v>
      </c>
      <c r="G49" s="216">
        <v>0</v>
      </c>
      <c r="H49" s="218">
        <v>0</v>
      </c>
      <c r="I49" s="218">
        <v>0</v>
      </c>
      <c r="J49" s="216">
        <v>0</v>
      </c>
      <c r="K49" s="216">
        <v>0</v>
      </c>
      <c r="L49" s="218">
        <v>450</v>
      </c>
      <c r="M49" s="216">
        <v>450</v>
      </c>
      <c r="N49" s="218">
        <v>450</v>
      </c>
      <c r="O49" s="218">
        <v>0</v>
      </c>
      <c r="P49" s="218">
        <v>0</v>
      </c>
      <c r="Q49" s="218">
        <v>0</v>
      </c>
      <c r="R49" s="218">
        <v>500</v>
      </c>
      <c r="S49" s="216">
        <v>500</v>
      </c>
      <c r="T49" s="218">
        <v>2125</v>
      </c>
      <c r="U49" s="218">
        <v>0</v>
      </c>
      <c r="V49" s="216">
        <v>0</v>
      </c>
      <c r="W49" s="218">
        <v>0</v>
      </c>
      <c r="X49" s="218">
        <v>0</v>
      </c>
      <c r="Y49" s="218">
        <v>0</v>
      </c>
      <c r="Z49" s="218">
        <v>0</v>
      </c>
      <c r="AA49" s="218">
        <v>0</v>
      </c>
      <c r="AB49" s="218">
        <v>0</v>
      </c>
      <c r="AC49" s="216">
        <v>0</v>
      </c>
      <c r="AE49" s="214"/>
      <c r="AG49" s="213"/>
      <c r="AH49" s="213"/>
      <c r="AI49" s="214"/>
    </row>
    <row r="50" spans="1:36" x14ac:dyDescent="0.25">
      <c r="A50" s="213">
        <v>46</v>
      </c>
      <c r="B50" s="215" t="s">
        <v>52</v>
      </c>
      <c r="C50" s="216">
        <v>1350</v>
      </c>
      <c r="D50" s="216">
        <v>2450</v>
      </c>
      <c r="E50" s="217">
        <f t="shared" si="0"/>
        <v>2450</v>
      </c>
      <c r="F50" s="216">
        <v>0</v>
      </c>
      <c r="G50" s="216">
        <v>0</v>
      </c>
      <c r="H50" s="218">
        <v>0</v>
      </c>
      <c r="I50" s="218">
        <v>0</v>
      </c>
      <c r="J50" s="216">
        <v>0</v>
      </c>
      <c r="K50" s="216">
        <v>0</v>
      </c>
      <c r="L50" s="218">
        <v>0</v>
      </c>
      <c r="M50" s="216">
        <v>0</v>
      </c>
      <c r="N50" s="218">
        <v>0</v>
      </c>
      <c r="O50" s="218">
        <v>0</v>
      </c>
      <c r="P50" s="218">
        <v>0</v>
      </c>
      <c r="Q50" s="218">
        <v>0</v>
      </c>
      <c r="R50" s="218">
        <v>1100</v>
      </c>
      <c r="S50" s="216">
        <v>2200</v>
      </c>
      <c r="T50" s="218">
        <v>2200</v>
      </c>
      <c r="U50" s="218">
        <v>250</v>
      </c>
      <c r="V50" s="216">
        <v>250</v>
      </c>
      <c r="W50" s="218">
        <v>250</v>
      </c>
      <c r="X50" s="218">
        <v>0</v>
      </c>
      <c r="Y50" s="218">
        <v>0</v>
      </c>
      <c r="Z50" s="218">
        <v>0</v>
      </c>
      <c r="AA50" s="218">
        <v>0</v>
      </c>
      <c r="AB50" s="218">
        <v>0</v>
      </c>
      <c r="AC50" s="216">
        <v>0</v>
      </c>
      <c r="AE50" s="214"/>
      <c r="AG50" s="213"/>
      <c r="AH50" s="213"/>
      <c r="AI50" s="214"/>
    </row>
    <row r="51" spans="1:36" x14ac:dyDescent="0.25">
      <c r="A51" s="213">
        <v>47</v>
      </c>
      <c r="B51" s="215" t="s">
        <v>92</v>
      </c>
      <c r="C51" s="216">
        <v>104</v>
      </c>
      <c r="D51" s="216">
        <v>379</v>
      </c>
      <c r="E51" s="217">
        <f t="shared" si="0"/>
        <v>654</v>
      </c>
      <c r="F51" s="216">
        <v>0</v>
      </c>
      <c r="G51" s="216">
        <v>0</v>
      </c>
      <c r="H51" s="218">
        <v>0</v>
      </c>
      <c r="I51" s="218">
        <v>0</v>
      </c>
      <c r="J51" s="216">
        <v>0</v>
      </c>
      <c r="K51" s="216">
        <v>0</v>
      </c>
      <c r="L51" s="218">
        <v>0</v>
      </c>
      <c r="M51" s="216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24</v>
      </c>
      <c r="S51" s="216">
        <v>299</v>
      </c>
      <c r="T51" s="218">
        <v>574</v>
      </c>
      <c r="U51" s="218">
        <v>80</v>
      </c>
      <c r="V51" s="216">
        <v>80</v>
      </c>
      <c r="W51" s="218">
        <v>80</v>
      </c>
      <c r="X51" s="218">
        <v>0</v>
      </c>
      <c r="Y51" s="218">
        <v>0</v>
      </c>
      <c r="Z51" s="218">
        <v>0</v>
      </c>
      <c r="AA51" s="218">
        <v>0</v>
      </c>
      <c r="AB51" s="218">
        <v>0</v>
      </c>
      <c r="AC51" s="216">
        <v>0</v>
      </c>
      <c r="AE51" s="214"/>
      <c r="AG51" s="213"/>
      <c r="AH51" s="213"/>
      <c r="AI51" s="214"/>
    </row>
    <row r="52" spans="1:36" x14ac:dyDescent="0.25">
      <c r="A52" s="213">
        <v>48</v>
      </c>
      <c r="B52" s="215" t="s">
        <v>62</v>
      </c>
      <c r="C52" s="216">
        <v>2475</v>
      </c>
      <c r="D52" s="216">
        <v>2475</v>
      </c>
      <c r="E52" s="217">
        <f t="shared" si="0"/>
        <v>7920</v>
      </c>
      <c r="F52" s="216">
        <v>0</v>
      </c>
      <c r="G52" s="216">
        <v>0</v>
      </c>
      <c r="H52" s="218">
        <v>2995</v>
      </c>
      <c r="I52" s="218">
        <v>0</v>
      </c>
      <c r="J52" s="216">
        <v>0</v>
      </c>
      <c r="K52" s="216">
        <v>0</v>
      </c>
      <c r="L52" s="218">
        <v>0</v>
      </c>
      <c r="M52" s="216">
        <v>0</v>
      </c>
      <c r="N52" s="218">
        <v>0</v>
      </c>
      <c r="O52" s="218">
        <v>0</v>
      </c>
      <c r="P52" s="218">
        <v>0</v>
      </c>
      <c r="Q52" s="218">
        <v>0</v>
      </c>
      <c r="R52" s="218">
        <v>2225</v>
      </c>
      <c r="S52" s="216">
        <v>2225</v>
      </c>
      <c r="T52" s="218">
        <v>4675</v>
      </c>
      <c r="U52" s="218">
        <v>250</v>
      </c>
      <c r="V52" s="216">
        <v>250</v>
      </c>
      <c r="W52" s="218">
        <v>250</v>
      </c>
      <c r="X52" s="218">
        <v>0</v>
      </c>
      <c r="Y52" s="218">
        <v>0</v>
      </c>
      <c r="Z52" s="218">
        <v>0</v>
      </c>
      <c r="AA52" s="218">
        <v>0</v>
      </c>
      <c r="AB52" s="218">
        <v>0</v>
      </c>
      <c r="AC52" s="216">
        <v>0</v>
      </c>
      <c r="AE52" s="214"/>
      <c r="AG52" s="213"/>
      <c r="AH52" s="213"/>
      <c r="AI52" s="214"/>
    </row>
    <row r="53" spans="1:36" x14ac:dyDescent="0.25">
      <c r="A53" s="213">
        <v>49</v>
      </c>
      <c r="B53" s="229" t="s">
        <v>95</v>
      </c>
      <c r="C53" s="230">
        <v>3480</v>
      </c>
      <c r="D53" s="230">
        <v>5655</v>
      </c>
      <c r="E53" s="231">
        <f t="shared" si="0"/>
        <v>8673</v>
      </c>
      <c r="F53" s="230">
        <v>0</v>
      </c>
      <c r="G53" s="230">
        <v>0</v>
      </c>
      <c r="H53" s="232">
        <v>0</v>
      </c>
      <c r="I53" s="232">
        <v>2166</v>
      </c>
      <c r="J53" s="230">
        <v>4341</v>
      </c>
      <c r="K53" s="230">
        <v>5116</v>
      </c>
      <c r="L53" s="232">
        <v>0</v>
      </c>
      <c r="M53" s="230">
        <v>0</v>
      </c>
      <c r="N53" s="232">
        <v>0</v>
      </c>
      <c r="O53" s="232">
        <v>0</v>
      </c>
      <c r="P53" s="232">
        <v>0</v>
      </c>
      <c r="Q53" s="232">
        <v>1510</v>
      </c>
      <c r="R53" s="232">
        <v>1314</v>
      </c>
      <c r="S53" s="230">
        <v>1314</v>
      </c>
      <c r="T53" s="232">
        <v>1947</v>
      </c>
      <c r="U53" s="232">
        <v>0</v>
      </c>
      <c r="V53" s="230">
        <v>0</v>
      </c>
      <c r="W53" s="232">
        <v>100</v>
      </c>
      <c r="X53" s="232">
        <v>0</v>
      </c>
      <c r="Y53" s="232">
        <v>0</v>
      </c>
      <c r="Z53" s="232">
        <v>0</v>
      </c>
      <c r="AA53" s="218">
        <v>0</v>
      </c>
      <c r="AB53" s="218">
        <v>0</v>
      </c>
      <c r="AC53" s="216">
        <v>0</v>
      </c>
      <c r="AE53" s="214"/>
      <c r="AG53" s="213"/>
      <c r="AH53" s="213"/>
      <c r="AI53" s="214"/>
      <c r="AJ53" s="214"/>
    </row>
    <row r="54" spans="1:36" x14ac:dyDescent="0.25">
      <c r="A54" s="213">
        <v>50</v>
      </c>
      <c r="B54" s="229" t="s">
        <v>54</v>
      </c>
      <c r="C54" s="230">
        <v>1744</v>
      </c>
      <c r="D54" s="230">
        <v>3350</v>
      </c>
      <c r="E54" s="231">
        <f t="shared" si="0"/>
        <v>10941</v>
      </c>
      <c r="F54" s="230">
        <v>0</v>
      </c>
      <c r="G54" s="230">
        <v>0</v>
      </c>
      <c r="H54" s="232">
        <v>5141</v>
      </c>
      <c r="I54" s="232">
        <v>840</v>
      </c>
      <c r="J54" s="230">
        <v>2142</v>
      </c>
      <c r="K54" s="230">
        <v>4592</v>
      </c>
      <c r="L54" s="232">
        <v>0</v>
      </c>
      <c r="M54" s="230">
        <v>0</v>
      </c>
      <c r="N54" s="232">
        <v>0</v>
      </c>
      <c r="O54" s="232">
        <v>0</v>
      </c>
      <c r="P54" s="232">
        <v>0</v>
      </c>
      <c r="Q54" s="232">
        <v>0</v>
      </c>
      <c r="R54" s="232">
        <v>904</v>
      </c>
      <c r="S54" s="230">
        <v>1208</v>
      </c>
      <c r="T54" s="232">
        <v>1208</v>
      </c>
      <c r="U54" s="232">
        <v>0</v>
      </c>
      <c r="V54" s="230">
        <v>0</v>
      </c>
      <c r="W54" s="232">
        <v>0</v>
      </c>
      <c r="X54" s="232">
        <v>0</v>
      </c>
      <c r="Y54" s="232">
        <v>0</v>
      </c>
      <c r="Z54" s="232">
        <v>0</v>
      </c>
      <c r="AA54" s="218">
        <v>0</v>
      </c>
      <c r="AB54" s="218">
        <v>0</v>
      </c>
      <c r="AC54" s="216">
        <v>0</v>
      </c>
      <c r="AE54" s="214"/>
      <c r="AG54" s="213"/>
      <c r="AH54" s="213"/>
      <c r="AI54" s="214"/>
      <c r="AJ54" s="214"/>
    </row>
    <row r="55" spans="1:36" x14ac:dyDescent="0.25">
      <c r="A55" s="213">
        <v>51</v>
      </c>
      <c r="B55" s="229" t="s">
        <v>57</v>
      </c>
      <c r="C55" s="230">
        <v>3130</v>
      </c>
      <c r="D55" s="230">
        <v>3850</v>
      </c>
      <c r="E55" s="231">
        <f t="shared" si="0"/>
        <v>15413</v>
      </c>
      <c r="F55" s="230">
        <v>0</v>
      </c>
      <c r="G55" s="230">
        <v>0</v>
      </c>
      <c r="H55" s="232">
        <v>0</v>
      </c>
      <c r="I55" s="232">
        <v>1440</v>
      </c>
      <c r="J55" s="230">
        <v>2160</v>
      </c>
      <c r="K55" s="230">
        <v>11050</v>
      </c>
      <c r="L55" s="232">
        <v>0</v>
      </c>
      <c r="M55" s="230">
        <v>0</v>
      </c>
      <c r="N55" s="232">
        <v>0</v>
      </c>
      <c r="O55" s="232">
        <v>0</v>
      </c>
      <c r="P55" s="232">
        <v>0</v>
      </c>
      <c r="Q55" s="232">
        <v>1953</v>
      </c>
      <c r="R55" s="232">
        <v>1440</v>
      </c>
      <c r="S55" s="230">
        <v>1440</v>
      </c>
      <c r="T55" s="232">
        <v>2160</v>
      </c>
      <c r="U55" s="232">
        <v>250</v>
      </c>
      <c r="V55" s="230">
        <v>250</v>
      </c>
      <c r="W55" s="232">
        <v>250</v>
      </c>
      <c r="X55" s="232">
        <v>0</v>
      </c>
      <c r="Y55" s="232">
        <v>0</v>
      </c>
      <c r="Z55" s="232">
        <v>0</v>
      </c>
      <c r="AA55" s="218">
        <v>0</v>
      </c>
      <c r="AB55" s="218">
        <v>0</v>
      </c>
      <c r="AC55" s="216">
        <v>0</v>
      </c>
      <c r="AE55" s="214"/>
      <c r="AG55" s="213"/>
      <c r="AH55" s="213"/>
      <c r="AI55" s="214"/>
      <c r="AJ55" s="214"/>
    </row>
    <row r="56" spans="1:36" x14ac:dyDescent="0.25">
      <c r="A56" s="213">
        <v>52</v>
      </c>
      <c r="B56" s="215" t="s">
        <v>45</v>
      </c>
      <c r="C56" s="216">
        <v>0</v>
      </c>
      <c r="D56" s="216">
        <v>1163</v>
      </c>
      <c r="E56" s="217">
        <f t="shared" si="0"/>
        <v>1988</v>
      </c>
      <c r="F56" s="216">
        <v>0</v>
      </c>
      <c r="G56" s="216">
        <v>0</v>
      </c>
      <c r="H56" s="218">
        <v>0</v>
      </c>
      <c r="I56" s="218">
        <v>0</v>
      </c>
      <c r="J56" s="216">
        <v>0</v>
      </c>
      <c r="K56" s="216">
        <v>0</v>
      </c>
      <c r="L56" s="218">
        <v>0</v>
      </c>
      <c r="M56" s="216">
        <v>0</v>
      </c>
      <c r="N56" s="218">
        <v>0</v>
      </c>
      <c r="O56" s="218">
        <v>0</v>
      </c>
      <c r="P56" s="218">
        <v>0</v>
      </c>
      <c r="Q56" s="218">
        <v>0</v>
      </c>
      <c r="R56" s="218"/>
      <c r="S56" s="216">
        <v>888</v>
      </c>
      <c r="T56" s="218">
        <v>1713</v>
      </c>
      <c r="U56" s="218">
        <v>0</v>
      </c>
      <c r="V56" s="216">
        <v>275</v>
      </c>
      <c r="W56" s="218">
        <v>275</v>
      </c>
      <c r="X56" s="218">
        <v>0</v>
      </c>
      <c r="Y56" s="218">
        <v>0</v>
      </c>
      <c r="Z56" s="218">
        <v>0</v>
      </c>
      <c r="AA56" s="218">
        <v>0</v>
      </c>
      <c r="AB56" s="218">
        <v>0</v>
      </c>
      <c r="AC56" s="216">
        <v>0</v>
      </c>
      <c r="AE56" s="214"/>
      <c r="AG56" s="213"/>
      <c r="AH56" s="213"/>
      <c r="AI56" s="214"/>
    </row>
    <row r="57" spans="1:36" x14ac:dyDescent="0.25">
      <c r="A57" s="213">
        <v>53</v>
      </c>
      <c r="B57" s="215" t="s">
        <v>33</v>
      </c>
      <c r="C57" s="216">
        <v>0</v>
      </c>
      <c r="D57" s="216">
        <v>1350</v>
      </c>
      <c r="E57" s="217">
        <f t="shared" si="0"/>
        <v>1350</v>
      </c>
      <c r="F57" s="216">
        <v>0</v>
      </c>
      <c r="G57" s="216">
        <v>0</v>
      </c>
      <c r="H57" s="218">
        <v>0</v>
      </c>
      <c r="I57" s="218">
        <v>0</v>
      </c>
      <c r="J57" s="216">
        <v>0</v>
      </c>
      <c r="K57" s="216">
        <v>0</v>
      </c>
      <c r="L57" s="218">
        <v>0</v>
      </c>
      <c r="M57" s="216">
        <v>0</v>
      </c>
      <c r="N57" s="218">
        <v>0</v>
      </c>
      <c r="O57" s="218">
        <v>0</v>
      </c>
      <c r="P57" s="218">
        <v>0</v>
      </c>
      <c r="Q57" s="218">
        <v>0</v>
      </c>
      <c r="R57" s="218"/>
      <c r="S57" s="216">
        <v>1350</v>
      </c>
      <c r="T57" s="218">
        <v>1350</v>
      </c>
      <c r="U57" s="218">
        <v>0</v>
      </c>
      <c r="V57" s="216">
        <v>0</v>
      </c>
      <c r="W57" s="218">
        <v>0</v>
      </c>
      <c r="X57" s="218">
        <v>0</v>
      </c>
      <c r="Y57" s="218">
        <v>0</v>
      </c>
      <c r="Z57" s="218">
        <v>0</v>
      </c>
      <c r="AA57" s="218">
        <v>0</v>
      </c>
      <c r="AB57" s="218">
        <v>0</v>
      </c>
      <c r="AC57" s="216">
        <v>0</v>
      </c>
      <c r="AE57" s="214"/>
      <c r="AG57" s="213"/>
      <c r="AH57" s="213"/>
      <c r="AI57" s="214"/>
    </row>
    <row r="58" spans="1:36" x14ac:dyDescent="0.25">
      <c r="A58" s="213">
        <v>54</v>
      </c>
      <c r="B58" s="215" t="s">
        <v>34</v>
      </c>
      <c r="C58" s="216">
        <v>1547</v>
      </c>
      <c r="D58" s="216">
        <v>1547</v>
      </c>
      <c r="E58" s="217">
        <f t="shared" si="0"/>
        <v>2607</v>
      </c>
      <c r="F58" s="216">
        <v>0</v>
      </c>
      <c r="G58" s="216">
        <v>0</v>
      </c>
      <c r="H58" s="218">
        <v>60</v>
      </c>
      <c r="I58" s="218">
        <v>0</v>
      </c>
      <c r="J58" s="216">
        <v>0</v>
      </c>
      <c r="K58" s="216">
        <v>0</v>
      </c>
      <c r="L58" s="218">
        <v>0</v>
      </c>
      <c r="M58" s="216">
        <v>0</v>
      </c>
      <c r="N58" s="218">
        <v>0</v>
      </c>
      <c r="O58" s="218">
        <v>0</v>
      </c>
      <c r="P58" s="218">
        <v>0</v>
      </c>
      <c r="Q58" s="218">
        <v>0</v>
      </c>
      <c r="R58" s="218">
        <v>1547</v>
      </c>
      <c r="S58" s="216">
        <v>1547</v>
      </c>
      <c r="T58" s="218">
        <v>2547</v>
      </c>
      <c r="U58" s="218">
        <v>0</v>
      </c>
      <c r="V58" s="216">
        <v>0</v>
      </c>
      <c r="W58" s="218">
        <v>0</v>
      </c>
      <c r="X58" s="218">
        <v>0</v>
      </c>
      <c r="Y58" s="218">
        <v>0</v>
      </c>
      <c r="Z58" s="218">
        <v>0</v>
      </c>
      <c r="AA58" s="218">
        <v>0</v>
      </c>
      <c r="AB58" s="218">
        <v>0</v>
      </c>
      <c r="AC58" s="216">
        <v>0</v>
      </c>
      <c r="AE58" s="214"/>
      <c r="AG58" s="213"/>
      <c r="AH58" s="213"/>
      <c r="AI58" s="214"/>
    </row>
    <row r="59" spans="1:36" x14ac:dyDescent="0.25">
      <c r="A59" s="213">
        <v>55</v>
      </c>
      <c r="B59" s="215" t="s">
        <v>51</v>
      </c>
      <c r="C59" s="216">
        <v>1350</v>
      </c>
      <c r="D59" s="216">
        <v>1350</v>
      </c>
      <c r="E59" s="217">
        <f t="shared" si="0"/>
        <v>2050</v>
      </c>
      <c r="F59" s="216">
        <v>0</v>
      </c>
      <c r="G59" s="216">
        <v>0</v>
      </c>
      <c r="H59" s="218">
        <v>0</v>
      </c>
      <c r="I59" s="218">
        <v>0</v>
      </c>
      <c r="J59" s="216">
        <v>0</v>
      </c>
      <c r="K59" s="216">
        <v>0</v>
      </c>
      <c r="L59" s="218">
        <v>0</v>
      </c>
      <c r="M59" s="216">
        <v>0</v>
      </c>
      <c r="N59" s="218">
        <v>0</v>
      </c>
      <c r="O59" s="218">
        <v>0</v>
      </c>
      <c r="P59" s="218">
        <v>0</v>
      </c>
      <c r="Q59" s="218">
        <v>0</v>
      </c>
      <c r="R59" s="218">
        <v>1100</v>
      </c>
      <c r="S59" s="216">
        <v>1100</v>
      </c>
      <c r="T59" s="218">
        <v>1800</v>
      </c>
      <c r="U59" s="218">
        <v>250</v>
      </c>
      <c r="V59" s="216">
        <v>250</v>
      </c>
      <c r="W59" s="218">
        <v>250</v>
      </c>
      <c r="X59" s="218">
        <v>0</v>
      </c>
      <c r="Y59" s="218">
        <v>0</v>
      </c>
      <c r="Z59" s="218">
        <v>0</v>
      </c>
      <c r="AA59" s="218">
        <v>0</v>
      </c>
      <c r="AB59" s="218">
        <v>0</v>
      </c>
      <c r="AC59" s="216">
        <v>0</v>
      </c>
      <c r="AE59" s="214"/>
      <c r="AG59" s="213"/>
      <c r="AH59" s="213"/>
      <c r="AI59" s="214"/>
    </row>
    <row r="60" spans="1:36" x14ac:dyDescent="0.25">
      <c r="A60" s="213">
        <v>56</v>
      </c>
      <c r="B60" s="215" t="s">
        <v>63</v>
      </c>
      <c r="C60" s="216">
        <v>1281</v>
      </c>
      <c r="D60" s="216">
        <v>2106</v>
      </c>
      <c r="E60" s="217">
        <f t="shared" si="0"/>
        <v>2166</v>
      </c>
      <c r="F60" s="216">
        <v>0</v>
      </c>
      <c r="G60" s="216">
        <v>0</v>
      </c>
      <c r="H60" s="218">
        <v>0</v>
      </c>
      <c r="I60" s="218">
        <v>0</v>
      </c>
      <c r="J60" s="216">
        <v>0</v>
      </c>
      <c r="K60" s="216">
        <v>0</v>
      </c>
      <c r="L60" s="218">
        <v>0</v>
      </c>
      <c r="M60" s="216">
        <v>0</v>
      </c>
      <c r="N60" s="218">
        <v>0</v>
      </c>
      <c r="O60" s="218">
        <v>0</v>
      </c>
      <c r="P60" s="218">
        <v>0</v>
      </c>
      <c r="Q60" s="218">
        <v>0</v>
      </c>
      <c r="R60" s="218">
        <v>1281</v>
      </c>
      <c r="S60" s="216">
        <v>2106</v>
      </c>
      <c r="T60" s="218">
        <v>2106</v>
      </c>
      <c r="U60" s="218">
        <v>0</v>
      </c>
      <c r="V60" s="216">
        <v>0</v>
      </c>
      <c r="W60" s="218">
        <v>60</v>
      </c>
      <c r="X60" s="218">
        <v>0</v>
      </c>
      <c r="Y60" s="218">
        <v>0</v>
      </c>
      <c r="Z60" s="218">
        <v>0</v>
      </c>
      <c r="AA60" s="218">
        <v>0</v>
      </c>
      <c r="AB60" s="218">
        <v>0</v>
      </c>
      <c r="AC60" s="216">
        <v>0</v>
      </c>
      <c r="AE60" s="214"/>
      <c r="AG60" s="213"/>
      <c r="AH60" s="213"/>
      <c r="AI60" s="214"/>
    </row>
    <row r="61" spans="1:36" x14ac:dyDescent="0.25">
      <c r="A61" s="213">
        <v>57</v>
      </c>
      <c r="B61" s="215" t="s">
        <v>64</v>
      </c>
      <c r="C61" s="216">
        <v>755</v>
      </c>
      <c r="D61" s="216">
        <v>755</v>
      </c>
      <c r="E61" s="217">
        <f t="shared" si="0"/>
        <v>755</v>
      </c>
      <c r="F61" s="216">
        <v>0</v>
      </c>
      <c r="G61" s="216">
        <v>0</v>
      </c>
      <c r="H61" s="218">
        <v>0</v>
      </c>
      <c r="I61" s="218">
        <v>0</v>
      </c>
      <c r="J61" s="216">
        <v>0</v>
      </c>
      <c r="K61" s="216">
        <v>0</v>
      </c>
      <c r="L61" s="218">
        <v>0</v>
      </c>
      <c r="M61" s="216">
        <v>0</v>
      </c>
      <c r="N61" s="218">
        <v>0</v>
      </c>
      <c r="O61" s="218">
        <v>0</v>
      </c>
      <c r="P61" s="218">
        <v>0</v>
      </c>
      <c r="Q61" s="218">
        <v>0</v>
      </c>
      <c r="R61" s="218">
        <v>590</v>
      </c>
      <c r="S61" s="216">
        <v>590</v>
      </c>
      <c r="T61" s="218">
        <v>590</v>
      </c>
      <c r="U61" s="218">
        <v>165</v>
      </c>
      <c r="V61" s="216">
        <v>165</v>
      </c>
      <c r="W61" s="218">
        <v>165</v>
      </c>
      <c r="X61" s="218">
        <v>0</v>
      </c>
      <c r="Y61" s="218">
        <v>0</v>
      </c>
      <c r="Z61" s="218">
        <v>0</v>
      </c>
      <c r="AA61" s="218">
        <v>0</v>
      </c>
      <c r="AB61" s="218">
        <v>0</v>
      </c>
      <c r="AC61" s="216">
        <v>0</v>
      </c>
      <c r="AE61" s="214"/>
      <c r="AG61" s="213"/>
      <c r="AH61" s="213"/>
      <c r="AI61" s="214"/>
    </row>
    <row r="62" spans="1:36" x14ac:dyDescent="0.25">
      <c r="A62" s="213">
        <v>58</v>
      </c>
      <c r="B62" s="215" t="s">
        <v>96</v>
      </c>
      <c r="C62" s="216">
        <v>1025</v>
      </c>
      <c r="D62" s="216">
        <v>1675</v>
      </c>
      <c r="E62" s="217">
        <f t="shared" si="0"/>
        <v>6620</v>
      </c>
      <c r="F62" s="216">
        <v>0</v>
      </c>
      <c r="G62" s="216">
        <v>0</v>
      </c>
      <c r="H62" s="218">
        <v>2585</v>
      </c>
      <c r="I62" s="218">
        <v>0</v>
      </c>
      <c r="J62" s="216">
        <v>0</v>
      </c>
      <c r="K62" s="216">
        <v>0</v>
      </c>
      <c r="L62" s="218">
        <v>0</v>
      </c>
      <c r="M62" s="216">
        <v>0</v>
      </c>
      <c r="N62" s="218">
        <v>0</v>
      </c>
      <c r="O62" s="218">
        <v>0</v>
      </c>
      <c r="P62" s="218">
        <v>0</v>
      </c>
      <c r="Q62" s="218">
        <v>600</v>
      </c>
      <c r="R62" s="218">
        <v>1025</v>
      </c>
      <c r="S62" s="216">
        <v>1335</v>
      </c>
      <c r="T62" s="218">
        <v>2775</v>
      </c>
      <c r="U62" s="218">
        <v>0</v>
      </c>
      <c r="V62" s="216">
        <v>340</v>
      </c>
      <c r="W62" s="218">
        <v>660</v>
      </c>
      <c r="X62" s="218">
        <v>0</v>
      </c>
      <c r="Y62" s="218">
        <v>0</v>
      </c>
      <c r="Z62" s="218">
        <v>0</v>
      </c>
      <c r="AA62" s="218">
        <v>0</v>
      </c>
      <c r="AB62" s="218">
        <v>0</v>
      </c>
      <c r="AC62" s="216">
        <v>0</v>
      </c>
      <c r="AE62" s="214"/>
      <c r="AG62" s="213"/>
      <c r="AH62" s="213"/>
      <c r="AI62" s="214"/>
    </row>
    <row r="63" spans="1:36" x14ac:dyDescent="0.25">
      <c r="A63" s="213">
        <v>59</v>
      </c>
      <c r="B63" s="215" t="s">
        <v>56</v>
      </c>
      <c r="C63" s="216">
        <v>2150</v>
      </c>
      <c r="D63" s="216">
        <v>2350</v>
      </c>
      <c r="E63" s="217">
        <f t="shared" si="0"/>
        <v>2910</v>
      </c>
      <c r="F63" s="216">
        <v>0</v>
      </c>
      <c r="G63" s="216">
        <v>0</v>
      </c>
      <c r="H63" s="218">
        <v>0</v>
      </c>
      <c r="I63" s="218">
        <v>0</v>
      </c>
      <c r="J63" s="216">
        <v>0</v>
      </c>
      <c r="K63" s="216">
        <v>0</v>
      </c>
      <c r="L63" s="218">
        <v>500</v>
      </c>
      <c r="M63" s="216">
        <v>500</v>
      </c>
      <c r="N63" s="218">
        <v>860</v>
      </c>
      <c r="O63" s="218">
        <v>0</v>
      </c>
      <c r="P63" s="218">
        <v>0</v>
      </c>
      <c r="Q63" s="218">
        <v>0</v>
      </c>
      <c r="R63" s="218">
        <v>1650</v>
      </c>
      <c r="S63" s="216">
        <v>1650</v>
      </c>
      <c r="T63" s="218">
        <v>1850</v>
      </c>
      <c r="U63" s="218">
        <v>0</v>
      </c>
      <c r="V63" s="216">
        <v>200</v>
      </c>
      <c r="W63" s="218">
        <v>200</v>
      </c>
      <c r="X63" s="218">
        <v>0</v>
      </c>
      <c r="Y63" s="218">
        <v>0</v>
      </c>
      <c r="Z63" s="218">
        <v>0</v>
      </c>
      <c r="AA63" s="218">
        <v>0</v>
      </c>
      <c r="AB63" s="218">
        <v>0</v>
      </c>
      <c r="AC63" s="216">
        <v>0</v>
      </c>
      <c r="AE63" s="214"/>
      <c r="AG63" s="213"/>
      <c r="AH63" s="213"/>
      <c r="AI63" s="214"/>
    </row>
    <row r="64" spans="1:36" x14ac:dyDescent="0.25">
      <c r="A64" s="213">
        <v>60</v>
      </c>
      <c r="B64" s="229" t="s">
        <v>65</v>
      </c>
      <c r="C64" s="230">
        <v>3672</v>
      </c>
      <c r="D64" s="230">
        <v>6120</v>
      </c>
      <c r="E64" s="231">
        <f t="shared" si="0"/>
        <v>23879</v>
      </c>
      <c r="F64" s="230">
        <v>0</v>
      </c>
      <c r="G64" s="230">
        <v>0</v>
      </c>
      <c r="H64" s="232">
        <v>16258</v>
      </c>
      <c r="I64" s="232">
        <v>0</v>
      </c>
      <c r="J64" s="230">
        <v>0</v>
      </c>
      <c r="K64" s="230">
        <v>0</v>
      </c>
      <c r="L64" s="232">
        <v>1224</v>
      </c>
      <c r="M64" s="230">
        <v>2448</v>
      </c>
      <c r="N64" s="232">
        <v>3949</v>
      </c>
      <c r="O64" s="232">
        <v>0</v>
      </c>
      <c r="P64" s="232">
        <v>0</v>
      </c>
      <c r="Q64" s="232">
        <v>0</v>
      </c>
      <c r="R64" s="232">
        <v>2448</v>
      </c>
      <c r="S64" s="230">
        <v>3672</v>
      </c>
      <c r="T64" s="232">
        <v>3672</v>
      </c>
      <c r="U64" s="232">
        <v>0</v>
      </c>
      <c r="V64" s="230">
        <v>0</v>
      </c>
      <c r="W64" s="232">
        <v>0</v>
      </c>
      <c r="X64" s="232">
        <v>0</v>
      </c>
      <c r="Y64" s="232">
        <v>0</v>
      </c>
      <c r="Z64" s="232">
        <v>0</v>
      </c>
      <c r="AA64" s="218">
        <v>0</v>
      </c>
      <c r="AB64" s="218">
        <v>0</v>
      </c>
      <c r="AC64" s="216">
        <v>0</v>
      </c>
      <c r="AE64" s="214"/>
      <c r="AG64" s="213"/>
      <c r="AH64" s="213"/>
      <c r="AI64" s="214"/>
      <c r="AJ64" s="214"/>
    </row>
    <row r="65" spans="1:36" x14ac:dyDescent="0.25">
      <c r="A65" s="213">
        <v>61</v>
      </c>
      <c r="B65" s="215" t="s">
        <v>84</v>
      </c>
      <c r="C65" s="216">
        <v>1001</v>
      </c>
      <c r="D65" s="216">
        <v>1826</v>
      </c>
      <c r="E65" s="217">
        <f t="shared" si="0"/>
        <v>1826</v>
      </c>
      <c r="F65" s="216">
        <v>0</v>
      </c>
      <c r="G65" s="216">
        <v>0</v>
      </c>
      <c r="H65" s="218">
        <v>0</v>
      </c>
      <c r="I65" s="218">
        <v>0</v>
      </c>
      <c r="J65" s="216">
        <v>0</v>
      </c>
      <c r="K65" s="216">
        <v>0</v>
      </c>
      <c r="L65" s="218">
        <v>0</v>
      </c>
      <c r="M65" s="216">
        <v>0</v>
      </c>
      <c r="N65" s="218">
        <v>0</v>
      </c>
      <c r="O65" s="218">
        <v>0</v>
      </c>
      <c r="P65" s="218">
        <v>0</v>
      </c>
      <c r="Q65" s="218">
        <v>0</v>
      </c>
      <c r="R65" s="218">
        <v>825</v>
      </c>
      <c r="S65" s="216">
        <v>1650</v>
      </c>
      <c r="T65" s="218">
        <v>1650</v>
      </c>
      <c r="U65" s="218">
        <v>176</v>
      </c>
      <c r="V65" s="216">
        <v>176</v>
      </c>
      <c r="W65" s="218">
        <v>176</v>
      </c>
      <c r="X65" s="218">
        <v>0</v>
      </c>
      <c r="Y65" s="218">
        <v>0</v>
      </c>
      <c r="Z65" s="218">
        <v>0</v>
      </c>
      <c r="AA65" s="218">
        <v>0</v>
      </c>
      <c r="AB65" s="218">
        <v>0</v>
      </c>
      <c r="AC65" s="216">
        <v>0</v>
      </c>
      <c r="AE65" s="214"/>
      <c r="AG65" s="213"/>
      <c r="AH65" s="213"/>
      <c r="AI65" s="214"/>
    </row>
    <row r="66" spans="1:36" x14ac:dyDescent="0.25">
      <c r="A66" s="213">
        <v>62</v>
      </c>
      <c r="B66" s="215" t="s">
        <v>93</v>
      </c>
      <c r="C66" s="216">
        <v>2020</v>
      </c>
      <c r="D66" s="216">
        <v>2520</v>
      </c>
      <c r="E66" s="217">
        <f t="shared" si="0"/>
        <v>3040</v>
      </c>
      <c r="F66" s="216">
        <v>0</v>
      </c>
      <c r="G66" s="216">
        <v>0</v>
      </c>
      <c r="H66" s="218">
        <v>20</v>
      </c>
      <c r="I66" s="218">
        <v>0</v>
      </c>
      <c r="J66" s="216">
        <v>0</v>
      </c>
      <c r="K66" s="216">
        <v>0</v>
      </c>
      <c r="L66" s="218">
        <v>1020</v>
      </c>
      <c r="M66" s="216">
        <v>1020</v>
      </c>
      <c r="N66" s="218">
        <v>1020</v>
      </c>
      <c r="O66" s="218">
        <v>0</v>
      </c>
      <c r="P66" s="218">
        <v>0</v>
      </c>
      <c r="Q66" s="218">
        <v>250</v>
      </c>
      <c r="R66" s="218">
        <v>1000</v>
      </c>
      <c r="S66" s="216">
        <v>1250</v>
      </c>
      <c r="T66" s="218">
        <v>1500</v>
      </c>
      <c r="U66" s="218">
        <v>0</v>
      </c>
      <c r="V66" s="216">
        <v>250</v>
      </c>
      <c r="W66" s="218">
        <v>250</v>
      </c>
      <c r="X66" s="218">
        <v>0</v>
      </c>
      <c r="Y66" s="218">
        <v>0</v>
      </c>
      <c r="Z66" s="218">
        <v>0</v>
      </c>
      <c r="AA66" s="218">
        <v>0</v>
      </c>
      <c r="AB66" s="218">
        <v>0</v>
      </c>
      <c r="AC66" s="216">
        <v>0</v>
      </c>
      <c r="AE66" s="214"/>
      <c r="AG66" s="213"/>
      <c r="AH66" s="213"/>
      <c r="AI66" s="214"/>
    </row>
    <row r="67" spans="1:36" x14ac:dyDescent="0.25">
      <c r="A67" s="213">
        <v>63</v>
      </c>
      <c r="B67" s="215" t="s">
        <v>49</v>
      </c>
      <c r="C67" s="216">
        <v>3280</v>
      </c>
      <c r="D67" s="216">
        <v>3480</v>
      </c>
      <c r="E67" s="217">
        <f t="shared" si="0"/>
        <v>9935</v>
      </c>
      <c r="F67" s="216">
        <v>0</v>
      </c>
      <c r="G67" s="216">
        <v>0</v>
      </c>
      <c r="H67" s="218">
        <v>5855</v>
      </c>
      <c r="I67" s="218">
        <v>0</v>
      </c>
      <c r="J67" s="216">
        <v>0</v>
      </c>
      <c r="K67" s="216">
        <v>0</v>
      </c>
      <c r="L67" s="218">
        <v>0</v>
      </c>
      <c r="M67" s="216">
        <v>0</v>
      </c>
      <c r="N67" s="218">
        <v>0</v>
      </c>
      <c r="O67" s="218">
        <v>0</v>
      </c>
      <c r="P67" s="218">
        <v>0</v>
      </c>
      <c r="Q67" s="218">
        <v>0</v>
      </c>
      <c r="R67" s="218">
        <v>3280</v>
      </c>
      <c r="S67" s="216">
        <v>3280</v>
      </c>
      <c r="T67" s="218">
        <v>3880</v>
      </c>
      <c r="U67" s="218">
        <v>0</v>
      </c>
      <c r="V67" s="216">
        <v>200</v>
      </c>
      <c r="W67" s="218">
        <v>200</v>
      </c>
      <c r="X67" s="218">
        <v>0</v>
      </c>
      <c r="Y67" s="218">
        <v>0</v>
      </c>
      <c r="Z67" s="218">
        <v>0</v>
      </c>
      <c r="AA67" s="218">
        <v>0</v>
      </c>
      <c r="AB67" s="218">
        <v>0</v>
      </c>
      <c r="AC67" s="216">
        <v>0</v>
      </c>
      <c r="AE67" s="214"/>
      <c r="AG67" s="213"/>
      <c r="AH67" s="213"/>
      <c r="AI67" s="214"/>
    </row>
    <row r="68" spans="1:36" x14ac:dyDescent="0.25">
      <c r="A68" s="213">
        <v>64</v>
      </c>
      <c r="B68" s="215" t="s">
        <v>26</v>
      </c>
      <c r="C68" s="216">
        <v>1482</v>
      </c>
      <c r="D68" s="216">
        <v>1982</v>
      </c>
      <c r="E68" s="217">
        <f t="shared" si="0"/>
        <v>3396</v>
      </c>
      <c r="F68" s="216">
        <v>0</v>
      </c>
      <c r="G68" s="216">
        <v>0</v>
      </c>
      <c r="H68" s="218">
        <v>314</v>
      </c>
      <c r="I68" s="218">
        <v>0</v>
      </c>
      <c r="J68" s="216">
        <v>0</v>
      </c>
      <c r="K68" s="216">
        <v>0</v>
      </c>
      <c r="L68" s="218">
        <v>0</v>
      </c>
      <c r="M68" s="216">
        <v>500</v>
      </c>
      <c r="N68" s="218">
        <v>500</v>
      </c>
      <c r="O68" s="218">
        <v>0</v>
      </c>
      <c r="P68" s="218">
        <v>0</v>
      </c>
      <c r="Q68" s="218">
        <v>0</v>
      </c>
      <c r="R68" s="218">
        <v>1482</v>
      </c>
      <c r="S68" s="216">
        <v>1482</v>
      </c>
      <c r="T68" s="218">
        <v>2582</v>
      </c>
      <c r="U68" s="218">
        <v>0</v>
      </c>
      <c r="V68" s="216">
        <v>0</v>
      </c>
      <c r="W68" s="218">
        <v>0</v>
      </c>
      <c r="X68" s="218">
        <v>0</v>
      </c>
      <c r="Y68" s="218">
        <v>0</v>
      </c>
      <c r="Z68" s="218">
        <v>0</v>
      </c>
      <c r="AA68" s="218">
        <v>0</v>
      </c>
      <c r="AB68" s="218">
        <v>0</v>
      </c>
      <c r="AC68" s="216">
        <v>0</v>
      </c>
      <c r="AE68" s="214"/>
      <c r="AG68" s="213"/>
      <c r="AH68" s="213"/>
      <c r="AI68" s="214"/>
    </row>
    <row r="69" spans="1:36" x14ac:dyDescent="0.25">
      <c r="A69" s="213">
        <v>65</v>
      </c>
      <c r="B69" s="215" t="s">
        <v>70</v>
      </c>
      <c r="C69" s="216">
        <v>2100</v>
      </c>
      <c r="D69" s="216">
        <v>2100</v>
      </c>
      <c r="E69" s="217">
        <f t="shared" si="0"/>
        <v>3330</v>
      </c>
      <c r="F69" s="216">
        <v>0</v>
      </c>
      <c r="G69" s="216">
        <v>0</v>
      </c>
      <c r="H69" s="218">
        <v>380</v>
      </c>
      <c r="I69" s="218">
        <v>0</v>
      </c>
      <c r="J69" s="216">
        <v>0</v>
      </c>
      <c r="K69" s="216">
        <v>0</v>
      </c>
      <c r="L69" s="218">
        <v>0</v>
      </c>
      <c r="M69" s="216">
        <v>0</v>
      </c>
      <c r="N69" s="218">
        <v>850</v>
      </c>
      <c r="O69" s="218">
        <v>0</v>
      </c>
      <c r="P69" s="218">
        <v>0</v>
      </c>
      <c r="Q69" s="218">
        <v>0</v>
      </c>
      <c r="R69" s="218">
        <v>2100</v>
      </c>
      <c r="S69" s="216">
        <v>2100</v>
      </c>
      <c r="T69" s="218">
        <v>2100</v>
      </c>
      <c r="U69" s="218">
        <v>0</v>
      </c>
      <c r="V69" s="216">
        <v>0</v>
      </c>
      <c r="W69" s="218">
        <v>0</v>
      </c>
      <c r="X69" s="218">
        <v>0</v>
      </c>
      <c r="Y69" s="218">
        <v>0</v>
      </c>
      <c r="Z69" s="218">
        <v>0</v>
      </c>
      <c r="AA69" s="218">
        <v>0</v>
      </c>
      <c r="AB69" s="218">
        <v>0</v>
      </c>
      <c r="AC69" s="216">
        <v>0</v>
      </c>
      <c r="AE69" s="214"/>
      <c r="AG69" s="213"/>
      <c r="AH69" s="213"/>
      <c r="AI69" s="214"/>
    </row>
    <row r="70" spans="1:36" x14ac:dyDescent="0.25">
      <c r="A70" s="213">
        <v>66</v>
      </c>
      <c r="B70" s="215" t="s">
        <v>74</v>
      </c>
      <c r="C70" s="216">
        <v>4668</v>
      </c>
      <c r="D70" s="216">
        <v>4988</v>
      </c>
      <c r="E70" s="217">
        <f t="shared" si="0"/>
        <v>8013</v>
      </c>
      <c r="F70" s="216">
        <v>0</v>
      </c>
      <c r="G70" s="216">
        <v>0</v>
      </c>
      <c r="H70" s="218">
        <v>1100</v>
      </c>
      <c r="I70" s="218">
        <v>0</v>
      </c>
      <c r="J70" s="216">
        <v>0</v>
      </c>
      <c r="K70" s="216">
        <v>0</v>
      </c>
      <c r="L70" s="218">
        <v>3268</v>
      </c>
      <c r="M70" s="216">
        <v>3268</v>
      </c>
      <c r="N70" s="218">
        <v>3268</v>
      </c>
      <c r="O70" s="218">
        <v>0</v>
      </c>
      <c r="P70" s="218">
        <v>0</v>
      </c>
      <c r="Q70" s="218">
        <v>825</v>
      </c>
      <c r="R70" s="218">
        <v>1400</v>
      </c>
      <c r="S70" s="216">
        <v>1720</v>
      </c>
      <c r="T70" s="218">
        <v>2820</v>
      </c>
      <c r="U70" s="218">
        <v>0</v>
      </c>
      <c r="V70" s="216">
        <v>0</v>
      </c>
      <c r="W70" s="218">
        <v>0</v>
      </c>
      <c r="X70" s="218">
        <v>0</v>
      </c>
      <c r="Y70" s="218">
        <v>0</v>
      </c>
      <c r="Z70" s="218">
        <v>0</v>
      </c>
      <c r="AA70" s="218">
        <v>0</v>
      </c>
      <c r="AB70" s="218">
        <v>0</v>
      </c>
      <c r="AC70" s="216">
        <v>0</v>
      </c>
      <c r="AE70" s="214"/>
      <c r="AG70" s="213"/>
      <c r="AH70" s="213"/>
      <c r="AI70" s="214"/>
    </row>
    <row r="71" spans="1:36" x14ac:dyDescent="0.25">
      <c r="A71" s="213">
        <v>67</v>
      </c>
      <c r="B71" s="215" t="s">
        <v>102</v>
      </c>
      <c r="C71" s="216">
        <v>1680</v>
      </c>
      <c r="D71" s="216">
        <v>2480</v>
      </c>
      <c r="E71" s="217">
        <f t="shared" ref="E71:E89" si="1">H71+K71+N71+Q71+T71+W71+Z71+AC71</f>
        <v>3180</v>
      </c>
      <c r="F71" s="216">
        <v>0</v>
      </c>
      <c r="G71" s="216">
        <v>0</v>
      </c>
      <c r="H71" s="218">
        <v>0</v>
      </c>
      <c r="I71" s="218">
        <v>0</v>
      </c>
      <c r="J71" s="216">
        <v>0</v>
      </c>
      <c r="K71" s="216">
        <v>0</v>
      </c>
      <c r="L71" s="218">
        <v>0</v>
      </c>
      <c r="M71" s="216">
        <v>0</v>
      </c>
      <c r="N71" s="218">
        <v>0</v>
      </c>
      <c r="O71" s="218">
        <v>0</v>
      </c>
      <c r="P71" s="218">
        <v>0</v>
      </c>
      <c r="Q71" s="218">
        <v>0</v>
      </c>
      <c r="R71" s="218">
        <v>1680</v>
      </c>
      <c r="S71" s="216">
        <v>2480</v>
      </c>
      <c r="T71" s="218">
        <v>3180</v>
      </c>
      <c r="U71" s="218">
        <v>0</v>
      </c>
      <c r="V71" s="216">
        <v>0</v>
      </c>
      <c r="W71" s="218">
        <v>0</v>
      </c>
      <c r="X71" s="218">
        <v>0</v>
      </c>
      <c r="Y71" s="218">
        <v>0</v>
      </c>
      <c r="Z71" s="218">
        <v>0</v>
      </c>
      <c r="AA71" s="218">
        <v>0</v>
      </c>
      <c r="AB71" s="218">
        <v>0</v>
      </c>
      <c r="AC71" s="216">
        <v>0</v>
      </c>
      <c r="AE71" s="214"/>
      <c r="AG71" s="213"/>
      <c r="AH71" s="213"/>
      <c r="AI71" s="214"/>
    </row>
    <row r="72" spans="1:36" x14ac:dyDescent="0.25">
      <c r="A72" s="213">
        <v>68</v>
      </c>
      <c r="B72" s="229" t="s">
        <v>78</v>
      </c>
      <c r="C72" s="230">
        <v>4975</v>
      </c>
      <c r="D72" s="230">
        <v>4975</v>
      </c>
      <c r="E72" s="231">
        <f t="shared" si="1"/>
        <v>17137</v>
      </c>
      <c r="F72" s="230">
        <v>0</v>
      </c>
      <c r="G72" s="230">
        <v>0</v>
      </c>
      <c r="H72" s="232">
        <v>10287</v>
      </c>
      <c r="I72" s="232">
        <v>0</v>
      </c>
      <c r="J72" s="230">
        <v>0</v>
      </c>
      <c r="K72" s="230">
        <v>0</v>
      </c>
      <c r="L72" s="232">
        <v>0</v>
      </c>
      <c r="M72" s="230">
        <v>0</v>
      </c>
      <c r="N72" s="232">
        <v>0</v>
      </c>
      <c r="O72" s="232">
        <v>0</v>
      </c>
      <c r="P72" s="232">
        <v>0</v>
      </c>
      <c r="Q72" s="232">
        <v>600</v>
      </c>
      <c r="R72" s="232">
        <v>4975</v>
      </c>
      <c r="S72" s="230">
        <v>4975</v>
      </c>
      <c r="T72" s="232">
        <v>6250</v>
      </c>
      <c r="U72" s="232">
        <v>0</v>
      </c>
      <c r="V72" s="230">
        <v>0</v>
      </c>
      <c r="W72" s="232">
        <v>0</v>
      </c>
      <c r="X72" s="232">
        <v>0</v>
      </c>
      <c r="Y72" s="232">
        <v>0</v>
      </c>
      <c r="Z72" s="232">
        <v>0</v>
      </c>
      <c r="AA72" s="218">
        <v>0</v>
      </c>
      <c r="AB72" s="218">
        <v>0</v>
      </c>
      <c r="AC72" s="216">
        <v>0</v>
      </c>
      <c r="AE72" s="214"/>
      <c r="AG72" s="213"/>
      <c r="AH72" s="213"/>
      <c r="AI72" s="214"/>
      <c r="AJ72" s="214"/>
    </row>
    <row r="73" spans="1:36" x14ac:dyDescent="0.25">
      <c r="A73" s="213">
        <v>69</v>
      </c>
      <c r="B73" s="215" t="s">
        <v>27</v>
      </c>
      <c r="C73" s="216">
        <v>575</v>
      </c>
      <c r="D73" s="216">
        <v>575</v>
      </c>
      <c r="E73" s="217">
        <f t="shared" si="1"/>
        <v>575</v>
      </c>
      <c r="F73" s="216">
        <v>0</v>
      </c>
      <c r="G73" s="216">
        <v>0</v>
      </c>
      <c r="H73" s="218">
        <v>0</v>
      </c>
      <c r="I73" s="218">
        <v>0</v>
      </c>
      <c r="J73" s="216">
        <v>0</v>
      </c>
      <c r="K73" s="216">
        <v>0</v>
      </c>
      <c r="L73" s="218">
        <v>0</v>
      </c>
      <c r="M73" s="216">
        <v>0</v>
      </c>
      <c r="N73" s="218">
        <v>0</v>
      </c>
      <c r="O73" s="218">
        <v>0</v>
      </c>
      <c r="P73" s="218">
        <v>0</v>
      </c>
      <c r="Q73" s="218">
        <v>0</v>
      </c>
      <c r="R73" s="218">
        <v>575</v>
      </c>
      <c r="S73" s="216">
        <v>575</v>
      </c>
      <c r="T73" s="218">
        <v>575</v>
      </c>
      <c r="U73" s="218">
        <v>0</v>
      </c>
      <c r="V73" s="216">
        <v>0</v>
      </c>
      <c r="W73" s="218">
        <v>0</v>
      </c>
      <c r="X73" s="218">
        <v>0</v>
      </c>
      <c r="Y73" s="218">
        <v>0</v>
      </c>
      <c r="Z73" s="218">
        <v>0</v>
      </c>
      <c r="AA73" s="218">
        <v>0</v>
      </c>
      <c r="AB73" s="218">
        <v>0</v>
      </c>
      <c r="AC73" s="216">
        <v>0</v>
      </c>
      <c r="AE73" s="214"/>
      <c r="AF73" s="214"/>
      <c r="AI73" s="214"/>
    </row>
    <row r="74" spans="1:36" x14ac:dyDescent="0.25">
      <c r="A74" s="213">
        <v>70</v>
      </c>
      <c r="B74" s="215" t="s">
        <v>58</v>
      </c>
      <c r="C74" s="216">
        <v>1172</v>
      </c>
      <c r="D74" s="216">
        <v>1172</v>
      </c>
      <c r="E74" s="217">
        <f t="shared" si="1"/>
        <v>5434</v>
      </c>
      <c r="F74" s="216">
        <v>0</v>
      </c>
      <c r="G74" s="216">
        <v>0</v>
      </c>
      <c r="H74" s="218">
        <v>1710</v>
      </c>
      <c r="I74" s="218">
        <v>0</v>
      </c>
      <c r="J74" s="216">
        <v>0</v>
      </c>
      <c r="K74" s="216">
        <v>0</v>
      </c>
      <c r="L74" s="218">
        <v>0</v>
      </c>
      <c r="M74" s="216">
        <v>0</v>
      </c>
      <c r="N74" s="218">
        <v>0</v>
      </c>
      <c r="O74" s="218">
        <v>0</v>
      </c>
      <c r="P74" s="218">
        <v>0</v>
      </c>
      <c r="Q74" s="218">
        <v>1550</v>
      </c>
      <c r="R74" s="218">
        <v>1002</v>
      </c>
      <c r="S74" s="216">
        <v>1002</v>
      </c>
      <c r="T74" s="218">
        <v>2004</v>
      </c>
      <c r="U74" s="218">
        <v>170</v>
      </c>
      <c r="V74" s="216">
        <v>170</v>
      </c>
      <c r="W74" s="218">
        <v>170</v>
      </c>
      <c r="X74" s="218">
        <v>0</v>
      </c>
      <c r="Y74" s="218">
        <v>0</v>
      </c>
      <c r="Z74" s="218">
        <v>0</v>
      </c>
      <c r="AA74" s="218">
        <v>0</v>
      </c>
      <c r="AB74" s="218">
        <v>0</v>
      </c>
      <c r="AC74" s="216">
        <v>0</v>
      </c>
      <c r="AE74" s="214"/>
      <c r="AF74" s="214"/>
      <c r="AI74" s="214"/>
    </row>
    <row r="75" spans="1:36" x14ac:dyDescent="0.25">
      <c r="A75" s="213">
        <v>71</v>
      </c>
      <c r="B75" s="215" t="s">
        <v>28</v>
      </c>
      <c r="C75" s="216">
        <v>900</v>
      </c>
      <c r="D75" s="216">
        <v>1725</v>
      </c>
      <c r="E75" s="217">
        <f t="shared" si="1"/>
        <v>2015</v>
      </c>
      <c r="F75" s="216">
        <v>0</v>
      </c>
      <c r="G75" s="216">
        <v>0</v>
      </c>
      <c r="H75" s="218">
        <v>40</v>
      </c>
      <c r="I75" s="218">
        <v>0</v>
      </c>
      <c r="J75" s="216">
        <v>0</v>
      </c>
      <c r="K75" s="216">
        <v>0</v>
      </c>
      <c r="L75" s="218">
        <v>0</v>
      </c>
      <c r="M75" s="216">
        <v>0</v>
      </c>
      <c r="N75" s="218">
        <v>0</v>
      </c>
      <c r="O75" s="218">
        <v>0</v>
      </c>
      <c r="P75" s="218">
        <v>0</v>
      </c>
      <c r="Q75" s="218">
        <v>0</v>
      </c>
      <c r="R75" s="218">
        <v>900</v>
      </c>
      <c r="S75" s="216">
        <v>1725</v>
      </c>
      <c r="T75" s="218">
        <v>1725</v>
      </c>
      <c r="U75" s="218">
        <v>0</v>
      </c>
      <c r="V75" s="216">
        <v>0</v>
      </c>
      <c r="W75" s="218">
        <v>250</v>
      </c>
      <c r="X75" s="218">
        <v>0</v>
      </c>
      <c r="Y75" s="218">
        <v>0</v>
      </c>
      <c r="Z75" s="218">
        <v>0</v>
      </c>
      <c r="AA75" s="218">
        <v>0</v>
      </c>
      <c r="AB75" s="218">
        <v>0</v>
      </c>
      <c r="AC75" s="216">
        <v>0</v>
      </c>
      <c r="AE75" s="214"/>
      <c r="AF75" s="214"/>
    </row>
    <row r="76" spans="1:36" x14ac:dyDescent="0.25">
      <c r="A76" s="213">
        <v>72</v>
      </c>
      <c r="B76" s="215" t="s">
        <v>19</v>
      </c>
      <c r="C76" s="216">
        <v>1224</v>
      </c>
      <c r="D76" s="216">
        <v>1224</v>
      </c>
      <c r="E76" s="217">
        <f t="shared" si="1"/>
        <v>1424</v>
      </c>
      <c r="F76" s="216">
        <v>0</v>
      </c>
      <c r="G76" s="216">
        <v>0</v>
      </c>
      <c r="H76" s="218">
        <v>200</v>
      </c>
      <c r="I76" s="218">
        <v>0</v>
      </c>
      <c r="J76" s="216">
        <v>0</v>
      </c>
      <c r="K76" s="216">
        <v>0</v>
      </c>
      <c r="L76" s="218">
        <v>0</v>
      </c>
      <c r="M76" s="216">
        <v>0</v>
      </c>
      <c r="N76" s="218">
        <v>0</v>
      </c>
      <c r="O76" s="218">
        <v>0</v>
      </c>
      <c r="P76" s="218">
        <v>0</v>
      </c>
      <c r="Q76" s="218">
        <v>0</v>
      </c>
      <c r="R76" s="218">
        <v>1224</v>
      </c>
      <c r="S76" s="216">
        <v>1224</v>
      </c>
      <c r="T76" s="218">
        <v>1224</v>
      </c>
      <c r="U76" s="218">
        <v>0</v>
      </c>
      <c r="V76" s="216">
        <v>0</v>
      </c>
      <c r="W76" s="218">
        <v>0</v>
      </c>
      <c r="X76" s="218">
        <v>0</v>
      </c>
      <c r="Y76" s="218">
        <v>0</v>
      </c>
      <c r="Z76" s="218">
        <v>0</v>
      </c>
      <c r="AA76" s="218">
        <v>0</v>
      </c>
      <c r="AB76" s="218">
        <v>0</v>
      </c>
      <c r="AC76" s="216">
        <v>0</v>
      </c>
      <c r="AE76" s="214"/>
      <c r="AF76" s="214"/>
    </row>
    <row r="77" spans="1:36" x14ac:dyDescent="0.25">
      <c r="A77" s="213">
        <v>73</v>
      </c>
      <c r="B77" s="215" t="s">
        <v>91</v>
      </c>
      <c r="C77" s="216">
        <v>3300</v>
      </c>
      <c r="D77" s="216">
        <v>4400</v>
      </c>
      <c r="E77" s="217">
        <f t="shared" si="1"/>
        <v>4400</v>
      </c>
      <c r="F77" s="216">
        <v>0</v>
      </c>
      <c r="G77" s="216">
        <v>0</v>
      </c>
      <c r="H77" s="218">
        <v>0</v>
      </c>
      <c r="I77" s="218">
        <v>0</v>
      </c>
      <c r="J77" s="216">
        <v>0</v>
      </c>
      <c r="K77" s="216">
        <v>0</v>
      </c>
      <c r="L77" s="218">
        <v>0</v>
      </c>
      <c r="M77" s="216">
        <v>0</v>
      </c>
      <c r="N77" s="218">
        <v>0</v>
      </c>
      <c r="O77" s="218">
        <v>0</v>
      </c>
      <c r="P77" s="218">
        <v>0</v>
      </c>
      <c r="Q77" s="218">
        <v>0</v>
      </c>
      <c r="R77" s="218">
        <v>3300</v>
      </c>
      <c r="S77" s="216">
        <v>4400</v>
      </c>
      <c r="T77" s="218">
        <v>4400</v>
      </c>
      <c r="U77" s="218">
        <v>0</v>
      </c>
      <c r="V77" s="216">
        <v>0</v>
      </c>
      <c r="W77" s="218">
        <v>0</v>
      </c>
      <c r="X77" s="218">
        <v>0</v>
      </c>
      <c r="Y77" s="218">
        <v>0</v>
      </c>
      <c r="Z77" s="218">
        <v>0</v>
      </c>
      <c r="AA77" s="218">
        <v>0</v>
      </c>
      <c r="AB77" s="218">
        <v>0</v>
      </c>
      <c r="AC77" s="216">
        <v>0</v>
      </c>
      <c r="AE77" s="214"/>
      <c r="AF77" s="214"/>
    </row>
    <row r="78" spans="1:36" x14ac:dyDescent="0.25">
      <c r="A78" s="213">
        <v>74</v>
      </c>
      <c r="B78" s="215" t="s">
        <v>29</v>
      </c>
      <c r="C78" s="216">
        <v>100</v>
      </c>
      <c r="D78" s="216">
        <v>700</v>
      </c>
      <c r="E78" s="217">
        <f t="shared" si="1"/>
        <v>1800</v>
      </c>
      <c r="F78" s="216">
        <v>0</v>
      </c>
      <c r="G78" s="216">
        <v>0</v>
      </c>
      <c r="H78" s="218">
        <v>0</v>
      </c>
      <c r="I78" s="218">
        <v>0</v>
      </c>
      <c r="J78" s="216">
        <v>0</v>
      </c>
      <c r="K78" s="216">
        <v>0</v>
      </c>
      <c r="L78" s="218">
        <v>0</v>
      </c>
      <c r="M78" s="216">
        <v>0</v>
      </c>
      <c r="N78" s="218">
        <v>0</v>
      </c>
      <c r="O78" s="218">
        <v>0</v>
      </c>
      <c r="P78" s="218">
        <v>0</v>
      </c>
      <c r="Q78" s="218">
        <v>0</v>
      </c>
      <c r="R78" s="218">
        <v>100</v>
      </c>
      <c r="S78" s="216">
        <v>700</v>
      </c>
      <c r="T78" s="218">
        <v>1800</v>
      </c>
      <c r="U78" s="218">
        <v>0</v>
      </c>
      <c r="V78" s="216">
        <v>0</v>
      </c>
      <c r="W78" s="218">
        <v>0</v>
      </c>
      <c r="X78" s="218">
        <v>0</v>
      </c>
      <c r="Y78" s="218">
        <v>0</v>
      </c>
      <c r="Z78" s="218">
        <v>0</v>
      </c>
      <c r="AA78" s="218">
        <v>0</v>
      </c>
      <c r="AB78" s="218">
        <v>0</v>
      </c>
      <c r="AC78" s="216">
        <v>0</v>
      </c>
      <c r="AE78" s="214"/>
      <c r="AF78" s="214"/>
    </row>
    <row r="79" spans="1:36" x14ac:dyDescent="0.25">
      <c r="A79" s="213">
        <v>75</v>
      </c>
      <c r="B79" s="215" t="s">
        <v>79</v>
      </c>
      <c r="C79" s="216">
        <v>4860</v>
      </c>
      <c r="D79" s="216">
        <v>6060</v>
      </c>
      <c r="E79" s="217">
        <f t="shared" si="1"/>
        <v>12513</v>
      </c>
      <c r="F79" s="216">
        <v>0</v>
      </c>
      <c r="G79" s="216">
        <v>0</v>
      </c>
      <c r="H79" s="218">
        <v>4152</v>
      </c>
      <c r="I79" s="218">
        <v>0</v>
      </c>
      <c r="J79" s="216">
        <v>0</v>
      </c>
      <c r="K79" s="216">
        <v>0</v>
      </c>
      <c r="L79" s="218">
        <v>0</v>
      </c>
      <c r="M79" s="216">
        <v>0</v>
      </c>
      <c r="N79" s="218">
        <v>0</v>
      </c>
      <c r="O79" s="218">
        <v>0</v>
      </c>
      <c r="P79" s="218">
        <v>0</v>
      </c>
      <c r="Q79" s="218">
        <v>0</v>
      </c>
      <c r="R79" s="218">
        <v>4800</v>
      </c>
      <c r="S79" s="216">
        <v>6000</v>
      </c>
      <c r="T79" s="218">
        <v>8301</v>
      </c>
      <c r="U79" s="218">
        <v>60</v>
      </c>
      <c r="V79" s="216">
        <v>60</v>
      </c>
      <c r="W79" s="218">
        <v>60</v>
      </c>
      <c r="X79" s="218">
        <v>0</v>
      </c>
      <c r="Y79" s="218">
        <v>0</v>
      </c>
      <c r="Z79" s="218">
        <v>0</v>
      </c>
      <c r="AA79" s="218">
        <v>0</v>
      </c>
      <c r="AB79" s="218">
        <v>0</v>
      </c>
      <c r="AC79" s="216">
        <v>0</v>
      </c>
      <c r="AE79" s="214"/>
      <c r="AF79" s="214"/>
    </row>
    <row r="80" spans="1:36" s="214" customFormat="1" x14ac:dyDescent="0.25">
      <c r="A80" s="213">
        <v>76</v>
      </c>
      <c r="B80" s="215" t="s">
        <v>66</v>
      </c>
      <c r="C80" s="216">
        <v>1485</v>
      </c>
      <c r="D80" s="216">
        <v>2369</v>
      </c>
      <c r="E80" s="217">
        <f t="shared" si="1"/>
        <v>3210</v>
      </c>
      <c r="F80" s="216">
        <v>0</v>
      </c>
      <c r="G80" s="216">
        <v>0</v>
      </c>
      <c r="H80" s="218">
        <v>16</v>
      </c>
      <c r="I80" s="218">
        <v>0</v>
      </c>
      <c r="J80" s="216">
        <v>0</v>
      </c>
      <c r="K80" s="216">
        <v>0</v>
      </c>
      <c r="L80" s="218">
        <v>0</v>
      </c>
      <c r="M80" s="216">
        <v>0</v>
      </c>
      <c r="N80" s="218">
        <v>0</v>
      </c>
      <c r="O80" s="218">
        <v>0</v>
      </c>
      <c r="P80" s="218">
        <v>0</v>
      </c>
      <c r="Q80" s="218">
        <v>0</v>
      </c>
      <c r="R80" s="218">
        <v>1325</v>
      </c>
      <c r="S80" s="216">
        <v>2209</v>
      </c>
      <c r="T80" s="218">
        <v>3034</v>
      </c>
      <c r="U80" s="218">
        <v>160</v>
      </c>
      <c r="V80" s="216">
        <v>160</v>
      </c>
      <c r="W80" s="218">
        <v>160</v>
      </c>
      <c r="X80" s="218">
        <v>0</v>
      </c>
      <c r="Y80" s="218">
        <v>0</v>
      </c>
      <c r="Z80" s="218">
        <v>0</v>
      </c>
      <c r="AA80" s="218">
        <v>0</v>
      </c>
      <c r="AB80" s="218">
        <v>0</v>
      </c>
      <c r="AC80" s="216">
        <v>0</v>
      </c>
      <c r="AD80" s="213"/>
      <c r="AI80" s="213"/>
      <c r="AJ80" s="213"/>
    </row>
    <row r="81" spans="1:36" s="214" customFormat="1" x14ac:dyDescent="0.25">
      <c r="A81" s="213">
        <v>77</v>
      </c>
      <c r="B81" s="215" t="s">
        <v>75</v>
      </c>
      <c r="C81" s="216">
        <v>1400</v>
      </c>
      <c r="D81" s="216">
        <v>1400</v>
      </c>
      <c r="E81" s="217">
        <f t="shared" si="1"/>
        <v>3170</v>
      </c>
      <c r="F81" s="216">
        <v>0</v>
      </c>
      <c r="G81" s="216">
        <v>0</v>
      </c>
      <c r="H81" s="218">
        <v>1770</v>
      </c>
      <c r="I81" s="218">
        <v>0</v>
      </c>
      <c r="J81" s="216">
        <v>0</v>
      </c>
      <c r="K81" s="216">
        <v>0</v>
      </c>
      <c r="L81" s="218">
        <v>0</v>
      </c>
      <c r="M81" s="216">
        <v>0</v>
      </c>
      <c r="N81" s="218">
        <v>0</v>
      </c>
      <c r="O81" s="218">
        <v>0</v>
      </c>
      <c r="P81" s="218">
        <v>0</v>
      </c>
      <c r="Q81" s="218">
        <v>0</v>
      </c>
      <c r="R81" s="218">
        <v>1400</v>
      </c>
      <c r="S81" s="216">
        <v>1400</v>
      </c>
      <c r="T81" s="218">
        <v>1400</v>
      </c>
      <c r="U81" s="218">
        <v>0</v>
      </c>
      <c r="V81" s="216">
        <v>0</v>
      </c>
      <c r="W81" s="218">
        <v>0</v>
      </c>
      <c r="X81" s="218">
        <v>0</v>
      </c>
      <c r="Y81" s="218">
        <v>0</v>
      </c>
      <c r="Z81" s="218">
        <v>0</v>
      </c>
      <c r="AA81" s="218">
        <v>0</v>
      </c>
      <c r="AB81" s="218">
        <v>0</v>
      </c>
      <c r="AC81" s="216">
        <v>0</v>
      </c>
      <c r="AD81" s="213"/>
      <c r="AI81" s="213"/>
      <c r="AJ81" s="213"/>
    </row>
    <row r="82" spans="1:36" s="214" customFormat="1" x14ac:dyDescent="0.25">
      <c r="A82" s="213">
        <v>78</v>
      </c>
      <c r="B82" s="215" t="s">
        <v>98</v>
      </c>
      <c r="C82" s="216">
        <v>800</v>
      </c>
      <c r="D82" s="216">
        <v>820</v>
      </c>
      <c r="E82" s="217">
        <f t="shared" si="1"/>
        <v>1120</v>
      </c>
      <c r="F82" s="216">
        <v>0</v>
      </c>
      <c r="G82" s="216">
        <v>0</v>
      </c>
      <c r="H82" s="218">
        <v>0</v>
      </c>
      <c r="I82" s="218">
        <v>0</v>
      </c>
      <c r="J82" s="216">
        <v>0</v>
      </c>
      <c r="K82" s="216">
        <v>0</v>
      </c>
      <c r="L82" s="218">
        <v>0</v>
      </c>
      <c r="M82" s="216">
        <v>20</v>
      </c>
      <c r="N82" s="218">
        <v>20</v>
      </c>
      <c r="O82" s="218">
        <v>0</v>
      </c>
      <c r="P82" s="218">
        <v>0</v>
      </c>
      <c r="Q82" s="218">
        <v>0</v>
      </c>
      <c r="R82" s="218">
        <v>800</v>
      </c>
      <c r="S82" s="216">
        <v>800</v>
      </c>
      <c r="T82" s="218">
        <v>1100</v>
      </c>
      <c r="U82" s="218">
        <v>0</v>
      </c>
      <c r="V82" s="216">
        <v>0</v>
      </c>
      <c r="W82" s="218">
        <v>0</v>
      </c>
      <c r="X82" s="218">
        <v>0</v>
      </c>
      <c r="Y82" s="218">
        <v>0</v>
      </c>
      <c r="Z82" s="218">
        <v>0</v>
      </c>
      <c r="AA82" s="218">
        <v>0</v>
      </c>
      <c r="AB82" s="218">
        <v>0</v>
      </c>
      <c r="AC82" s="216">
        <v>0</v>
      </c>
      <c r="AD82" s="213"/>
      <c r="AI82" s="213"/>
      <c r="AJ82" s="213"/>
    </row>
    <row r="83" spans="1:36" s="214" customFormat="1" x14ac:dyDescent="0.25">
      <c r="A83" s="213">
        <v>79</v>
      </c>
      <c r="B83" s="215" t="s">
        <v>81</v>
      </c>
      <c r="C83" s="216">
        <v>1725</v>
      </c>
      <c r="D83" s="216">
        <v>2625</v>
      </c>
      <c r="E83" s="217">
        <f t="shared" si="1"/>
        <v>10002</v>
      </c>
      <c r="F83" s="216">
        <v>0</v>
      </c>
      <c r="G83" s="216">
        <v>0</v>
      </c>
      <c r="H83" s="218">
        <v>7377</v>
      </c>
      <c r="I83" s="218">
        <v>0</v>
      </c>
      <c r="J83" s="216">
        <v>0</v>
      </c>
      <c r="K83" s="216">
        <v>0</v>
      </c>
      <c r="L83" s="218">
        <v>0</v>
      </c>
      <c r="M83" s="216">
        <v>0</v>
      </c>
      <c r="N83" s="218">
        <v>0</v>
      </c>
      <c r="O83" s="218">
        <v>0</v>
      </c>
      <c r="P83" s="218">
        <v>0</v>
      </c>
      <c r="Q83" s="218">
        <v>0</v>
      </c>
      <c r="R83" s="218">
        <v>1725</v>
      </c>
      <c r="S83" s="216">
        <v>2625</v>
      </c>
      <c r="T83" s="218">
        <v>2625</v>
      </c>
      <c r="U83" s="218">
        <v>0</v>
      </c>
      <c r="V83" s="216">
        <v>0</v>
      </c>
      <c r="W83" s="218">
        <v>0</v>
      </c>
      <c r="X83" s="218">
        <v>0</v>
      </c>
      <c r="Y83" s="218">
        <v>0</v>
      </c>
      <c r="Z83" s="218">
        <v>0</v>
      </c>
      <c r="AA83" s="218">
        <v>0</v>
      </c>
      <c r="AB83" s="218">
        <v>0</v>
      </c>
      <c r="AC83" s="216">
        <v>0</v>
      </c>
      <c r="AD83" s="213"/>
      <c r="AI83" s="213"/>
      <c r="AJ83" s="213"/>
    </row>
    <row r="84" spans="1:36" s="214" customFormat="1" x14ac:dyDescent="0.25">
      <c r="A84" s="213">
        <v>80</v>
      </c>
      <c r="B84" s="215" t="s">
        <v>80</v>
      </c>
      <c r="C84" s="216">
        <v>4700</v>
      </c>
      <c r="D84" s="216">
        <v>4700</v>
      </c>
      <c r="E84" s="217">
        <f t="shared" si="1"/>
        <v>10096</v>
      </c>
      <c r="F84" s="216">
        <v>0</v>
      </c>
      <c r="G84" s="216">
        <v>0</v>
      </c>
      <c r="H84" s="218">
        <v>4896</v>
      </c>
      <c r="I84" s="218">
        <v>0</v>
      </c>
      <c r="J84" s="216">
        <v>0</v>
      </c>
      <c r="K84" s="216">
        <v>0</v>
      </c>
      <c r="L84" s="218">
        <v>0</v>
      </c>
      <c r="M84" s="216">
        <v>0</v>
      </c>
      <c r="N84" s="218">
        <v>0</v>
      </c>
      <c r="O84" s="218">
        <v>0</v>
      </c>
      <c r="P84" s="218">
        <v>0</v>
      </c>
      <c r="Q84" s="218">
        <v>0</v>
      </c>
      <c r="R84" s="218">
        <v>4700</v>
      </c>
      <c r="S84" s="216">
        <v>4700</v>
      </c>
      <c r="T84" s="218">
        <v>5200</v>
      </c>
      <c r="U84" s="218">
        <v>0</v>
      </c>
      <c r="V84" s="216">
        <v>0</v>
      </c>
      <c r="W84" s="218">
        <v>0</v>
      </c>
      <c r="X84" s="218">
        <v>0</v>
      </c>
      <c r="Y84" s="218">
        <v>0</v>
      </c>
      <c r="Z84" s="218">
        <v>0</v>
      </c>
      <c r="AA84" s="218">
        <v>0</v>
      </c>
      <c r="AB84" s="218">
        <v>0</v>
      </c>
      <c r="AC84" s="216">
        <v>0</v>
      </c>
      <c r="AD84" s="213"/>
      <c r="AI84" s="213"/>
      <c r="AJ84" s="213"/>
    </row>
    <row r="85" spans="1:36" s="214" customFormat="1" x14ac:dyDescent="0.25">
      <c r="A85" s="213">
        <v>81</v>
      </c>
      <c r="B85" s="215" t="s">
        <v>60</v>
      </c>
      <c r="C85" s="216">
        <v>6940</v>
      </c>
      <c r="D85" s="216">
        <v>21916</v>
      </c>
      <c r="E85" s="217">
        <f t="shared" si="1"/>
        <v>31840</v>
      </c>
      <c r="F85" s="216">
        <v>0</v>
      </c>
      <c r="G85" s="216">
        <v>0</v>
      </c>
      <c r="H85" s="218">
        <v>0</v>
      </c>
      <c r="I85" s="218">
        <v>5640</v>
      </c>
      <c r="J85" s="216">
        <v>20616</v>
      </c>
      <c r="K85" s="216">
        <v>23856</v>
      </c>
      <c r="L85" s="218">
        <v>0</v>
      </c>
      <c r="M85" s="216">
        <v>0</v>
      </c>
      <c r="N85" s="218">
        <v>0</v>
      </c>
      <c r="O85" s="218">
        <v>0</v>
      </c>
      <c r="P85" s="218">
        <v>0</v>
      </c>
      <c r="Q85" s="218">
        <v>5460</v>
      </c>
      <c r="R85" s="218">
        <v>960</v>
      </c>
      <c r="S85" s="216">
        <v>960</v>
      </c>
      <c r="T85" s="218">
        <v>2184</v>
      </c>
      <c r="U85" s="218">
        <v>340</v>
      </c>
      <c r="V85" s="216">
        <v>340</v>
      </c>
      <c r="W85" s="218">
        <v>340</v>
      </c>
      <c r="X85" s="218">
        <v>0</v>
      </c>
      <c r="Y85" s="218">
        <v>0</v>
      </c>
      <c r="Z85" s="218">
        <v>0</v>
      </c>
      <c r="AA85" s="218">
        <v>0</v>
      </c>
      <c r="AB85" s="218">
        <v>0</v>
      </c>
      <c r="AC85" s="216">
        <v>0</v>
      </c>
      <c r="AD85" s="213"/>
      <c r="AI85" s="213"/>
      <c r="AJ85" s="213"/>
    </row>
    <row r="86" spans="1:36" s="214" customFormat="1" x14ac:dyDescent="0.25">
      <c r="A86" s="213">
        <v>82</v>
      </c>
      <c r="B86" s="215" t="s">
        <v>67</v>
      </c>
      <c r="C86" s="216">
        <v>2700</v>
      </c>
      <c r="D86" s="216">
        <v>2928</v>
      </c>
      <c r="E86" s="217">
        <f t="shared" si="1"/>
        <v>3093</v>
      </c>
      <c r="F86" s="216">
        <v>0</v>
      </c>
      <c r="G86" s="216">
        <v>0</v>
      </c>
      <c r="H86" s="218">
        <v>165</v>
      </c>
      <c r="I86" s="218">
        <v>0</v>
      </c>
      <c r="J86" s="216">
        <v>0</v>
      </c>
      <c r="K86" s="216">
        <v>0</v>
      </c>
      <c r="L86" s="218">
        <v>0</v>
      </c>
      <c r="M86" s="216">
        <v>0</v>
      </c>
      <c r="N86" s="218">
        <v>0</v>
      </c>
      <c r="O86" s="218">
        <v>0</v>
      </c>
      <c r="P86" s="218">
        <v>0</v>
      </c>
      <c r="Q86" s="218">
        <v>0</v>
      </c>
      <c r="R86" s="218">
        <v>2700</v>
      </c>
      <c r="S86" s="216">
        <v>2700</v>
      </c>
      <c r="T86" s="218">
        <v>2700</v>
      </c>
      <c r="U86" s="218">
        <v>0</v>
      </c>
      <c r="V86" s="216">
        <v>228</v>
      </c>
      <c r="W86" s="218">
        <v>228</v>
      </c>
      <c r="X86" s="218">
        <v>0</v>
      </c>
      <c r="Y86" s="218">
        <v>0</v>
      </c>
      <c r="Z86" s="218">
        <v>0</v>
      </c>
      <c r="AA86" s="218">
        <v>0</v>
      </c>
      <c r="AB86" s="218">
        <v>0</v>
      </c>
      <c r="AC86" s="216">
        <v>0</v>
      </c>
      <c r="AD86" s="213"/>
      <c r="AI86" s="213"/>
      <c r="AJ86" s="213"/>
    </row>
    <row r="87" spans="1:36" s="214" customFormat="1" x14ac:dyDescent="0.25">
      <c r="A87" s="213">
        <v>83</v>
      </c>
      <c r="B87" s="215" t="s">
        <v>103</v>
      </c>
      <c r="C87" s="216">
        <v>0</v>
      </c>
      <c r="D87" s="216">
        <v>0</v>
      </c>
      <c r="E87" s="217">
        <f t="shared" si="1"/>
        <v>0</v>
      </c>
      <c r="F87" s="216">
        <v>0</v>
      </c>
      <c r="G87" s="216">
        <v>0</v>
      </c>
      <c r="H87" s="218">
        <v>0</v>
      </c>
      <c r="I87" s="218">
        <v>0</v>
      </c>
      <c r="J87" s="216">
        <v>0</v>
      </c>
      <c r="K87" s="216">
        <v>0</v>
      </c>
      <c r="L87" s="218">
        <v>0</v>
      </c>
      <c r="M87" s="216">
        <v>0</v>
      </c>
      <c r="N87" s="218">
        <v>0</v>
      </c>
      <c r="O87" s="218">
        <v>0</v>
      </c>
      <c r="P87" s="218">
        <v>0</v>
      </c>
      <c r="Q87" s="218">
        <v>0</v>
      </c>
      <c r="R87" s="218"/>
      <c r="S87" s="216">
        <v>0</v>
      </c>
      <c r="T87" s="218">
        <v>0</v>
      </c>
      <c r="U87" s="218">
        <v>0</v>
      </c>
      <c r="V87" s="216">
        <v>0</v>
      </c>
      <c r="W87" s="218">
        <v>0</v>
      </c>
      <c r="X87" s="218">
        <v>0</v>
      </c>
      <c r="Y87" s="218">
        <v>0</v>
      </c>
      <c r="Z87" s="218">
        <v>0</v>
      </c>
      <c r="AA87" s="218">
        <v>0</v>
      </c>
      <c r="AB87" s="218">
        <v>0</v>
      </c>
      <c r="AC87" s="216">
        <v>0</v>
      </c>
      <c r="AD87" s="213"/>
      <c r="AI87" s="213"/>
      <c r="AJ87" s="213"/>
    </row>
    <row r="88" spans="1:36" s="214" customFormat="1" x14ac:dyDescent="0.25">
      <c r="A88" s="213">
        <v>84</v>
      </c>
      <c r="B88" s="215" t="s">
        <v>82</v>
      </c>
      <c r="C88" s="216">
        <v>450</v>
      </c>
      <c r="D88" s="216">
        <v>450</v>
      </c>
      <c r="E88" s="217">
        <f t="shared" si="1"/>
        <v>3560</v>
      </c>
      <c r="F88" s="216">
        <v>0</v>
      </c>
      <c r="G88" s="216">
        <v>0</v>
      </c>
      <c r="H88" s="218">
        <v>2310</v>
      </c>
      <c r="I88" s="218">
        <v>0</v>
      </c>
      <c r="J88" s="216">
        <v>0</v>
      </c>
      <c r="K88" s="216">
        <v>0</v>
      </c>
      <c r="L88" s="218">
        <v>0</v>
      </c>
      <c r="M88" s="216">
        <v>0</v>
      </c>
      <c r="N88" s="218">
        <v>0</v>
      </c>
      <c r="O88" s="218">
        <v>0</v>
      </c>
      <c r="P88" s="218">
        <v>0</v>
      </c>
      <c r="Q88" s="218">
        <v>800</v>
      </c>
      <c r="R88" s="218">
        <v>450</v>
      </c>
      <c r="S88" s="216">
        <v>450</v>
      </c>
      <c r="T88" s="218">
        <v>450</v>
      </c>
      <c r="U88" s="218">
        <v>0</v>
      </c>
      <c r="V88" s="216">
        <v>0</v>
      </c>
      <c r="W88" s="218">
        <v>0</v>
      </c>
      <c r="X88" s="218">
        <v>0</v>
      </c>
      <c r="Y88" s="218">
        <v>0</v>
      </c>
      <c r="Z88" s="218">
        <v>0</v>
      </c>
      <c r="AA88" s="218">
        <v>0</v>
      </c>
      <c r="AB88" s="218">
        <v>0</v>
      </c>
      <c r="AC88" s="216">
        <v>0</v>
      </c>
      <c r="AD88" s="213"/>
      <c r="AI88" s="213"/>
      <c r="AJ88" s="213"/>
    </row>
    <row r="89" spans="1:36" s="214" customFormat="1" x14ac:dyDescent="0.25">
      <c r="A89" s="213">
        <v>85</v>
      </c>
      <c r="B89" s="215" t="s">
        <v>30</v>
      </c>
      <c r="C89" s="216">
        <v>975</v>
      </c>
      <c r="D89" s="216">
        <v>975</v>
      </c>
      <c r="E89" s="217">
        <f t="shared" si="1"/>
        <v>1215</v>
      </c>
      <c r="F89" s="216">
        <v>0</v>
      </c>
      <c r="G89" s="216">
        <v>0</v>
      </c>
      <c r="H89" s="218">
        <v>0</v>
      </c>
      <c r="I89" s="218">
        <v>0</v>
      </c>
      <c r="J89" s="216">
        <v>0</v>
      </c>
      <c r="K89" s="216">
        <v>0</v>
      </c>
      <c r="L89" s="218">
        <v>0</v>
      </c>
      <c r="M89" s="216">
        <v>0</v>
      </c>
      <c r="N89" s="218">
        <v>0</v>
      </c>
      <c r="O89" s="218">
        <v>0</v>
      </c>
      <c r="P89" s="218">
        <v>0</v>
      </c>
      <c r="Q89" s="218">
        <v>0</v>
      </c>
      <c r="R89" s="218">
        <v>975</v>
      </c>
      <c r="S89" s="216">
        <v>975</v>
      </c>
      <c r="T89" s="218">
        <v>975</v>
      </c>
      <c r="U89" s="218">
        <v>0</v>
      </c>
      <c r="V89" s="216">
        <v>0</v>
      </c>
      <c r="W89" s="218">
        <v>0</v>
      </c>
      <c r="X89" s="218">
        <v>0</v>
      </c>
      <c r="Y89" s="218">
        <v>0</v>
      </c>
      <c r="Z89" s="218">
        <v>240</v>
      </c>
      <c r="AA89" s="218">
        <v>0</v>
      </c>
      <c r="AB89" s="218">
        <v>0</v>
      </c>
      <c r="AC89" s="216">
        <v>0</v>
      </c>
      <c r="AD89" s="213"/>
      <c r="AI89" s="213"/>
      <c r="AJ89" s="213"/>
    </row>
    <row r="90" spans="1:36" s="214" customFormat="1" x14ac:dyDescent="0.25">
      <c r="A90" s="213"/>
      <c r="B90" s="219" t="s">
        <v>278</v>
      </c>
      <c r="C90" s="220">
        <f>SUM(C5:C89)</f>
        <v>141326</v>
      </c>
      <c r="D90" s="220">
        <f>SUM(D5:D89)</f>
        <v>196624</v>
      </c>
      <c r="E90" s="220">
        <f t="shared" ref="E90:AC90" si="2">SUM(E5:E89)</f>
        <v>500790</v>
      </c>
      <c r="F90" s="221">
        <f>SUM(F5:F89)</f>
        <v>0</v>
      </c>
      <c r="G90" s="221">
        <f>SUM(G5:G89)</f>
        <v>0</v>
      </c>
      <c r="H90" s="221">
        <f t="shared" si="2"/>
        <v>188213</v>
      </c>
      <c r="I90" s="221">
        <f t="shared" si="2"/>
        <v>10086</v>
      </c>
      <c r="J90" s="221">
        <f t="shared" si="2"/>
        <v>29259</v>
      </c>
      <c r="K90" s="221">
        <f t="shared" si="2"/>
        <v>44614</v>
      </c>
      <c r="L90" s="221">
        <f t="shared" si="2"/>
        <v>9251</v>
      </c>
      <c r="M90" s="221">
        <f t="shared" si="2"/>
        <v>13660</v>
      </c>
      <c r="N90" s="221">
        <f t="shared" si="2"/>
        <v>25166</v>
      </c>
      <c r="O90" s="221">
        <f t="shared" si="2"/>
        <v>0</v>
      </c>
      <c r="P90" s="221">
        <f t="shared" si="2"/>
        <v>0</v>
      </c>
      <c r="Q90" s="221">
        <f t="shared" si="2"/>
        <v>40219</v>
      </c>
      <c r="R90" s="221">
        <f t="shared" si="2"/>
        <v>119393</v>
      </c>
      <c r="S90" s="221">
        <f t="shared" si="2"/>
        <v>148751</v>
      </c>
      <c r="T90" s="221">
        <f t="shared" si="2"/>
        <v>195106</v>
      </c>
      <c r="U90" s="221">
        <f t="shared" si="2"/>
        <v>2596</v>
      </c>
      <c r="V90" s="221">
        <f t="shared" si="2"/>
        <v>4954</v>
      </c>
      <c r="W90" s="221">
        <f t="shared" si="2"/>
        <v>7232</v>
      </c>
      <c r="X90" s="221">
        <f t="shared" si="2"/>
        <v>0</v>
      </c>
      <c r="Y90" s="221">
        <f t="shared" si="2"/>
        <v>0</v>
      </c>
      <c r="Z90" s="221">
        <f t="shared" si="2"/>
        <v>240</v>
      </c>
      <c r="AA90" s="221">
        <f t="shared" si="2"/>
        <v>0</v>
      </c>
      <c r="AB90" s="221">
        <f t="shared" si="2"/>
        <v>0</v>
      </c>
      <c r="AC90" s="221">
        <f t="shared" si="2"/>
        <v>0</v>
      </c>
      <c r="AD90" s="213"/>
      <c r="AE90" s="222"/>
      <c r="AF90" s="213"/>
      <c r="AI90" s="213"/>
      <c r="AJ90" s="213"/>
    </row>
    <row r="91" spans="1:36" s="214" customFormat="1" x14ac:dyDescent="0.25">
      <c r="A91" s="213"/>
      <c r="B91" s="213" t="s">
        <v>283</v>
      </c>
      <c r="C91" s="223"/>
      <c r="D91" s="223"/>
      <c r="E91" s="223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13"/>
      <c r="AE91" s="213"/>
      <c r="AF91" s="213"/>
      <c r="AI91" s="213"/>
      <c r="AJ91" s="213"/>
    </row>
    <row r="92" spans="1:36" x14ac:dyDescent="0.25">
      <c r="C92" s="225"/>
      <c r="D92" s="225"/>
      <c r="E92" s="225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</row>
    <row r="93" spans="1:36" ht="27.95" customHeight="1" x14ac:dyDescent="0.25">
      <c r="E93" s="233">
        <f>501158-E90</f>
        <v>368</v>
      </c>
      <c r="F93" s="312" t="s">
        <v>281</v>
      </c>
      <c r="G93" s="312"/>
      <c r="H93" s="312"/>
      <c r="I93" s="312"/>
      <c r="J93" s="312"/>
      <c r="K93" s="312"/>
      <c r="L93" s="312"/>
      <c r="M93" s="312"/>
    </row>
    <row r="95" spans="1:36" x14ac:dyDescent="0.25">
      <c r="E95" s="225">
        <f>E90+E93</f>
        <v>501158</v>
      </c>
      <c r="F95" s="224" t="s">
        <v>282</v>
      </c>
    </row>
    <row r="97" spans="2:34" ht="115.5" x14ac:dyDescent="0.25">
      <c r="C97" s="241" t="s">
        <v>301</v>
      </c>
      <c r="D97" s="242" t="s">
        <v>294</v>
      </c>
      <c r="E97" s="242" t="s">
        <v>302</v>
      </c>
      <c r="F97" s="242" t="s">
        <v>295</v>
      </c>
      <c r="G97" s="242" t="s">
        <v>298</v>
      </c>
      <c r="H97" s="242" t="s">
        <v>299</v>
      </c>
      <c r="I97" s="242" t="s">
        <v>300</v>
      </c>
      <c r="J97" s="242" t="s">
        <v>296</v>
      </c>
      <c r="K97" s="242" t="s">
        <v>297</v>
      </c>
      <c r="L97" s="241"/>
      <c r="O97" s="213"/>
      <c r="P97" s="213"/>
      <c r="Q97" s="213"/>
      <c r="R97" s="214"/>
      <c r="S97" s="214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G97" s="213"/>
      <c r="AH97" s="213"/>
    </row>
    <row r="98" spans="2:34" x14ac:dyDescent="0.25">
      <c r="B98" s="213" t="s">
        <v>293</v>
      </c>
      <c r="C98" s="245">
        <f>SUM(D98:K98)</f>
        <v>501158</v>
      </c>
      <c r="D98" s="243">
        <v>195106</v>
      </c>
      <c r="E98" s="243">
        <v>188213</v>
      </c>
      <c r="F98" s="243">
        <v>44614</v>
      </c>
      <c r="G98" s="243">
        <v>40219</v>
      </c>
      <c r="H98" s="243">
        <v>25166</v>
      </c>
      <c r="I98" s="243">
        <v>7232</v>
      </c>
      <c r="J98" s="244">
        <v>368</v>
      </c>
      <c r="K98" s="243">
        <v>240</v>
      </c>
      <c r="O98" s="213"/>
      <c r="P98" s="213"/>
      <c r="Q98" s="213"/>
      <c r="R98" s="214"/>
      <c r="S98" s="214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G98" s="213"/>
      <c r="AH98" s="213"/>
    </row>
  </sheetData>
  <mergeCells count="13">
    <mergeCell ref="X3:Z3"/>
    <mergeCell ref="AA3:AC3"/>
    <mergeCell ref="F93:M93"/>
    <mergeCell ref="B1:AC1"/>
    <mergeCell ref="B2:B4"/>
    <mergeCell ref="C2:E3"/>
    <mergeCell ref="F2:AC2"/>
    <mergeCell ref="F3:H3"/>
    <mergeCell ref="I3:K3"/>
    <mergeCell ref="L3:N3"/>
    <mergeCell ref="O3:Q3"/>
    <mergeCell ref="R3:T3"/>
    <mergeCell ref="U3:W3"/>
  </mergeCells>
  <pageMargins left="0.70866141732283472" right="0.70866141732283472" top="0.74803149606299213" bottom="0.74803149606299213" header="0.31496062992125984" footer="0.31496062992125984"/>
  <pageSetup paperSize="8" scale="32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A10" workbookViewId="0">
      <pane xSplit="2" ySplit="4" topLeftCell="C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3" width="11.28515625" customWidth="1"/>
    <col min="4" max="4" width="11.28515625" style="42" customWidth="1"/>
    <col min="5" max="5" width="8.42578125" customWidth="1"/>
    <col min="6" max="6" width="11.28515625" customWidth="1"/>
    <col min="7" max="7" width="11.28515625" style="42" customWidth="1"/>
    <col min="8" max="8" width="8.42578125" customWidth="1"/>
    <col min="9" max="9" width="11.28515625" customWidth="1"/>
    <col min="10" max="10" width="11.28515625" style="42" customWidth="1"/>
    <col min="11" max="11" width="8.42578125" customWidth="1"/>
    <col min="12" max="12" width="11.28515625" customWidth="1"/>
    <col min="13" max="13" width="11.28515625" style="42" customWidth="1"/>
    <col min="14" max="14" width="8.42578125" customWidth="1"/>
    <col min="15" max="15" width="11.28515625" customWidth="1"/>
    <col min="16" max="16" width="11.28515625" style="42" customWidth="1"/>
    <col min="17" max="17" width="8.42578125" customWidth="1"/>
    <col min="18" max="18" width="14.140625" customWidth="1"/>
    <col min="19" max="19" width="13.42578125" style="42" customWidth="1"/>
    <col min="20" max="20" width="8.42578125" customWidth="1"/>
    <col min="21" max="21" width="11.28515625" customWidth="1"/>
    <col min="22" max="22" width="11.28515625" style="42" customWidth="1"/>
    <col min="23" max="23" width="8.42578125" customWidth="1"/>
    <col min="24" max="24" width="11.28515625" customWidth="1"/>
    <col min="25" max="25" width="11.28515625" style="42" customWidth="1"/>
    <col min="26" max="26" width="8.42578125" customWidth="1"/>
    <col min="27" max="27" width="11.28515625" customWidth="1"/>
    <col min="28" max="28" width="11.28515625" style="42" customWidth="1"/>
    <col min="29" max="29" width="8.42578125" customWidth="1"/>
    <col min="30" max="30" width="11.28515625" customWidth="1"/>
    <col min="31" max="31" width="11.28515625" style="42" customWidth="1"/>
    <col min="32" max="32" width="8.42578125" customWidth="1"/>
    <col min="33" max="33" width="11.28515625" customWidth="1"/>
    <col min="34" max="34" width="11.28515625" style="42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40"/>
      <c r="E1" s="3"/>
      <c r="F1" s="3"/>
      <c r="G1" s="40"/>
      <c r="H1" s="3"/>
      <c r="I1" s="3"/>
      <c r="J1" s="40"/>
      <c r="K1" s="3"/>
      <c r="L1" s="3"/>
      <c r="M1" s="40"/>
      <c r="N1" s="3"/>
    </row>
    <row r="2" spans="1:36" ht="12.75" customHeight="1" x14ac:dyDescent="0.2">
      <c r="A2" s="1"/>
      <c r="B2" s="4" t="s">
        <v>130</v>
      </c>
      <c r="C2" s="5"/>
      <c r="D2" s="41"/>
      <c r="E2" s="5"/>
      <c r="F2" s="5"/>
      <c r="G2" s="41"/>
      <c r="H2" s="5"/>
      <c r="I2" s="5"/>
      <c r="J2" s="41"/>
      <c r="K2" s="5"/>
      <c r="L2" s="321" t="s">
        <v>2</v>
      </c>
      <c r="M2" s="321"/>
      <c r="N2" s="321"/>
    </row>
    <row r="3" spans="1:36" ht="51.2" customHeight="1" x14ac:dyDescent="0.2">
      <c r="A3" s="1"/>
      <c r="B3" s="322" t="s">
        <v>131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"/>
      <c r="C4" s="3"/>
      <c r="E4" s="3"/>
      <c r="F4" s="3"/>
      <c r="G4" s="40"/>
      <c r="J4" s="40"/>
      <c r="K4" s="3"/>
      <c r="L4" s="3"/>
      <c r="M4" s="40"/>
      <c r="N4" s="3"/>
    </row>
    <row r="5" spans="1:36" ht="15.95" customHeight="1" x14ac:dyDescent="0.2">
      <c r="A5" s="1"/>
      <c r="C5" s="1"/>
      <c r="D5" s="43"/>
      <c r="E5" s="1"/>
      <c r="F5" s="1"/>
      <c r="G5" s="43"/>
      <c r="J5" s="43"/>
      <c r="K5" s="1"/>
      <c r="L5" s="1"/>
      <c r="M5" s="43"/>
      <c r="N5" s="1"/>
    </row>
    <row r="6" spans="1:36" ht="14.1" customHeight="1" x14ac:dyDescent="0.2">
      <c r="A6" s="1"/>
      <c r="B6" s="6"/>
      <c r="C6" s="323"/>
      <c r="D6" s="323"/>
      <c r="E6" s="323"/>
      <c r="F6" s="1"/>
      <c r="G6" s="43"/>
      <c r="H6" s="1"/>
      <c r="I6" s="1"/>
      <c r="J6" s="43"/>
      <c r="K6" s="1"/>
      <c r="L6" s="1"/>
      <c r="M6" s="43"/>
      <c r="N6" s="1"/>
    </row>
    <row r="7" spans="1:36" ht="14.1" customHeight="1" x14ac:dyDescent="0.2">
      <c r="A7" s="1"/>
      <c r="B7" s="6" t="s">
        <v>5</v>
      </c>
      <c r="C7" s="20" t="s">
        <v>123</v>
      </c>
      <c r="D7" s="44"/>
      <c r="E7" s="20"/>
      <c r="F7" s="1"/>
      <c r="G7" s="43"/>
      <c r="H7" s="1"/>
      <c r="I7" s="1"/>
      <c r="J7" s="43"/>
      <c r="K7" s="1"/>
      <c r="L7" s="1"/>
      <c r="M7" s="43"/>
      <c r="N7" s="1"/>
    </row>
    <row r="9" spans="1:36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 t="s">
        <v>6</v>
      </c>
      <c r="AE9" s="324"/>
      <c r="AF9" s="324"/>
      <c r="AG9" s="324"/>
      <c r="AH9" s="324"/>
      <c r="AI9" s="324"/>
      <c r="AJ9" s="324"/>
    </row>
    <row r="10" spans="1:36" ht="12.6" customHeight="1" thickTop="1" x14ac:dyDescent="0.2">
      <c r="A10" s="8"/>
      <c r="B10" s="325" t="s">
        <v>7</v>
      </c>
      <c r="C10" s="317" t="s">
        <v>8</v>
      </c>
      <c r="D10" s="317" t="s">
        <v>8</v>
      </c>
      <c r="E10" s="317" t="s">
        <v>8</v>
      </c>
      <c r="F10" s="317" t="s">
        <v>8</v>
      </c>
      <c r="G10" s="317" t="s">
        <v>8</v>
      </c>
      <c r="H10" s="317" t="s">
        <v>8</v>
      </c>
      <c r="I10" s="317" t="s">
        <v>8</v>
      </c>
      <c r="J10" s="317" t="s">
        <v>8</v>
      </c>
      <c r="K10" s="317" t="s">
        <v>8</v>
      </c>
      <c r="L10" s="317" t="s">
        <v>8</v>
      </c>
      <c r="M10" s="317" t="s">
        <v>8</v>
      </c>
      <c r="N10" s="317" t="s">
        <v>8</v>
      </c>
      <c r="O10" s="317" t="s">
        <v>8</v>
      </c>
      <c r="P10" s="317" t="s">
        <v>8</v>
      </c>
      <c r="Q10" s="317" t="s">
        <v>8</v>
      </c>
      <c r="R10" s="317" t="s">
        <v>8</v>
      </c>
      <c r="S10" s="317" t="s">
        <v>8</v>
      </c>
      <c r="T10" s="317" t="s">
        <v>8</v>
      </c>
      <c r="U10" s="317" t="s">
        <v>8</v>
      </c>
      <c r="V10" s="317" t="s">
        <v>8</v>
      </c>
      <c r="W10" s="317" t="s">
        <v>8</v>
      </c>
      <c r="X10" s="317" t="s">
        <v>8</v>
      </c>
      <c r="Y10" s="317" t="s">
        <v>8</v>
      </c>
      <c r="Z10" s="317" t="s">
        <v>8</v>
      </c>
      <c r="AA10" s="317" t="s">
        <v>8</v>
      </c>
      <c r="AB10" s="317" t="s">
        <v>8</v>
      </c>
      <c r="AC10" s="317" t="s">
        <v>8</v>
      </c>
      <c r="AD10" s="317" t="s">
        <v>8</v>
      </c>
      <c r="AE10" s="317" t="s">
        <v>8</v>
      </c>
      <c r="AF10" s="317" t="s">
        <v>8</v>
      </c>
      <c r="AG10" s="317" t="s">
        <v>8</v>
      </c>
      <c r="AH10" s="317" t="s">
        <v>8</v>
      </c>
      <c r="AI10" s="317" t="s">
        <v>8</v>
      </c>
      <c r="AJ10" s="9"/>
    </row>
    <row r="11" spans="1:36" ht="103.5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8" t="s">
        <v>119</v>
      </c>
      <c r="M11" s="319">
        <v>414</v>
      </c>
      <c r="N11" s="320">
        <v>414</v>
      </c>
      <c r="O11" s="318" t="s">
        <v>109</v>
      </c>
      <c r="P11" s="319">
        <v>415</v>
      </c>
      <c r="Q11" s="320">
        <v>415</v>
      </c>
      <c r="R11" s="316" t="s">
        <v>110</v>
      </c>
      <c r="S11" s="316">
        <v>460</v>
      </c>
      <c r="T11" s="316">
        <v>460</v>
      </c>
      <c r="U11" s="316" t="s">
        <v>111</v>
      </c>
      <c r="V11" s="316">
        <v>461</v>
      </c>
      <c r="W11" s="316">
        <v>461</v>
      </c>
      <c r="X11" s="316" t="s">
        <v>112</v>
      </c>
      <c r="Y11" s="316">
        <v>462</v>
      </c>
      <c r="Z11" s="316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45" t="s">
        <v>10</v>
      </c>
      <c r="E12" s="12" t="s">
        <v>11</v>
      </c>
      <c r="F12" s="11" t="s">
        <v>9</v>
      </c>
      <c r="G12" s="45" t="s">
        <v>10</v>
      </c>
      <c r="H12" s="12" t="s">
        <v>11</v>
      </c>
      <c r="I12" s="13" t="s">
        <v>9</v>
      </c>
      <c r="J12" s="49" t="s">
        <v>10</v>
      </c>
      <c r="K12" s="12" t="s">
        <v>11</v>
      </c>
      <c r="L12" s="11" t="s">
        <v>9</v>
      </c>
      <c r="M12" s="45" t="s">
        <v>10</v>
      </c>
      <c r="N12" s="12" t="s">
        <v>11</v>
      </c>
      <c r="O12" s="11" t="s">
        <v>9</v>
      </c>
      <c r="P12" s="45" t="s">
        <v>10</v>
      </c>
      <c r="Q12" s="12" t="s">
        <v>11</v>
      </c>
      <c r="R12" s="13" t="s">
        <v>9</v>
      </c>
      <c r="S12" s="49" t="s">
        <v>10</v>
      </c>
      <c r="T12" s="12" t="s">
        <v>11</v>
      </c>
      <c r="U12" s="11" t="s">
        <v>9</v>
      </c>
      <c r="V12" s="45" t="s">
        <v>10</v>
      </c>
      <c r="W12" s="12" t="s">
        <v>11</v>
      </c>
      <c r="X12" s="11" t="s">
        <v>9</v>
      </c>
      <c r="Y12" s="45" t="s">
        <v>10</v>
      </c>
      <c r="Z12" s="12" t="s">
        <v>11</v>
      </c>
      <c r="AA12" s="13" t="s">
        <v>9</v>
      </c>
      <c r="AB12" s="49" t="s">
        <v>10</v>
      </c>
      <c r="AC12" s="12" t="s">
        <v>11</v>
      </c>
      <c r="AD12" s="11" t="s">
        <v>9</v>
      </c>
      <c r="AE12" s="45" t="s">
        <v>10</v>
      </c>
      <c r="AF12" s="12" t="s">
        <v>11</v>
      </c>
      <c r="AG12" s="11" t="s">
        <v>9</v>
      </c>
      <c r="AH12" s="45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46">
        <v>3</v>
      </c>
      <c r="E13" s="14">
        <v>4</v>
      </c>
      <c r="F13" s="14">
        <v>5</v>
      </c>
      <c r="G13" s="46">
        <v>6</v>
      </c>
      <c r="H13" s="14">
        <v>7</v>
      </c>
      <c r="I13" s="14">
        <v>8</v>
      </c>
      <c r="J13" s="46">
        <v>9</v>
      </c>
      <c r="K13" s="14">
        <v>10</v>
      </c>
      <c r="L13" s="14">
        <v>11</v>
      </c>
      <c r="M13" s="46">
        <v>12</v>
      </c>
      <c r="N13" s="14">
        <v>13</v>
      </c>
      <c r="O13" s="14">
        <v>14</v>
      </c>
      <c r="P13" s="46">
        <v>15</v>
      </c>
      <c r="Q13" s="14">
        <v>16</v>
      </c>
      <c r="R13" s="14">
        <v>17</v>
      </c>
      <c r="S13" s="46">
        <v>18</v>
      </c>
      <c r="T13" s="14">
        <v>19</v>
      </c>
      <c r="U13" s="14">
        <v>20</v>
      </c>
      <c r="V13" s="46">
        <v>21</v>
      </c>
      <c r="W13" s="14">
        <v>22</v>
      </c>
      <c r="X13" s="14">
        <v>23</v>
      </c>
      <c r="Y13" s="46">
        <v>24</v>
      </c>
      <c r="Z13" s="14">
        <v>25</v>
      </c>
      <c r="AA13" s="14">
        <v>26</v>
      </c>
      <c r="AB13" s="46">
        <v>27</v>
      </c>
      <c r="AC13" s="14">
        <v>28</v>
      </c>
      <c r="AD13" s="14">
        <v>29</v>
      </c>
      <c r="AE13" s="46">
        <v>30</v>
      </c>
      <c r="AF13" s="14">
        <v>31</v>
      </c>
      <c r="AG13" s="14">
        <v>32</v>
      </c>
      <c r="AH13" s="46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132930339.72816999</v>
      </c>
      <c r="D14" s="47">
        <v>104827150.3734</v>
      </c>
      <c r="E14" s="16">
        <v>78.858709447189895</v>
      </c>
      <c r="F14" s="16">
        <v>123608059.94979998</v>
      </c>
      <c r="G14" s="47">
        <v>96110487.682660013</v>
      </c>
      <c r="H14" s="16">
        <v>77.754223892594581</v>
      </c>
      <c r="I14" s="16">
        <v>26447602.248980001</v>
      </c>
      <c r="J14" s="47">
        <v>24682186.592550002</v>
      </c>
      <c r="K14" s="16">
        <v>93.324855539605352</v>
      </c>
      <c r="L14" s="16">
        <v>96610891.110819995</v>
      </c>
      <c r="M14" s="47">
        <v>71049242.221110001</v>
      </c>
      <c r="N14" s="16">
        <v>73.541648777062989</v>
      </c>
      <c r="O14" s="16">
        <v>549566.59</v>
      </c>
      <c r="P14" s="47">
        <v>379058.86900000001</v>
      </c>
      <c r="Q14" s="16">
        <v>68.974147245741406</v>
      </c>
      <c r="R14" s="16">
        <v>9322279.7783700004</v>
      </c>
      <c r="S14" s="47">
        <v>8716662.6907400023</v>
      </c>
      <c r="T14" s="16">
        <v>93.503551684479802</v>
      </c>
      <c r="U14" s="16">
        <v>422088.38695000001</v>
      </c>
      <c r="V14" s="47">
        <v>392088.37096000003</v>
      </c>
      <c r="W14" s="16">
        <v>92.892480125601338</v>
      </c>
      <c r="X14" s="16">
        <v>330122.01459999999</v>
      </c>
      <c r="Y14" s="47">
        <v>326800</v>
      </c>
      <c r="Z14" s="16">
        <v>98.993700979310574</v>
      </c>
      <c r="AA14" s="16">
        <v>4631397.20352</v>
      </c>
      <c r="AB14" s="47">
        <v>4107208.8538400005</v>
      </c>
      <c r="AC14" s="16">
        <v>88.68185286976464</v>
      </c>
      <c r="AD14" s="16">
        <v>2006530.21092</v>
      </c>
      <c r="AE14" s="47">
        <v>1958423.50762</v>
      </c>
      <c r="AF14" s="16">
        <v>97.602492948364684</v>
      </c>
      <c r="AG14" s="16">
        <v>1932141.9623799999</v>
      </c>
      <c r="AH14" s="47">
        <v>1932141.95832</v>
      </c>
      <c r="AI14" s="16">
        <v>99.999999789870515</v>
      </c>
      <c r="AJ14" s="9"/>
    </row>
    <row r="15" spans="1:36" ht="26.65" customHeight="1" x14ac:dyDescent="0.2">
      <c r="A15" s="17"/>
      <c r="B15" s="15" t="s">
        <v>13</v>
      </c>
      <c r="C15" s="16">
        <v>17643552.812100001</v>
      </c>
      <c r="D15" s="47">
        <v>15135046.057520002</v>
      </c>
      <c r="E15" s="16">
        <v>85.782303704389633</v>
      </c>
      <c r="F15" s="16">
        <v>15505148.577920001</v>
      </c>
      <c r="G15" s="47">
        <v>13003058.528270002</v>
      </c>
      <c r="H15" s="16">
        <v>83.862843770403572</v>
      </c>
      <c r="I15" s="16">
        <v>3747923.51413</v>
      </c>
      <c r="J15" s="47">
        <v>3654656.82596</v>
      </c>
      <c r="K15" s="16">
        <v>97.511510365182843</v>
      </c>
      <c r="L15" s="16">
        <v>11757225.063789999</v>
      </c>
      <c r="M15" s="47">
        <v>9348401.7023099996</v>
      </c>
      <c r="N15" s="16">
        <v>79.511973714795047</v>
      </c>
      <c r="O15" s="16"/>
      <c r="P15" s="47"/>
      <c r="Q15" s="16"/>
      <c r="R15" s="16">
        <v>2138404.2341800001</v>
      </c>
      <c r="S15" s="47">
        <v>2131987.5292500001</v>
      </c>
      <c r="T15" s="16">
        <v>99.699930217709252</v>
      </c>
      <c r="U15" s="16"/>
      <c r="V15" s="47"/>
      <c r="W15" s="16"/>
      <c r="X15" s="16"/>
      <c r="Y15" s="47"/>
      <c r="Z15" s="16"/>
      <c r="AA15" s="16">
        <v>228184.90906000003</v>
      </c>
      <c r="AB15" s="47">
        <v>222594.30413</v>
      </c>
      <c r="AC15" s="16">
        <v>97.549967281784618</v>
      </c>
      <c r="AD15" s="16">
        <v>6723.3251200000004</v>
      </c>
      <c r="AE15" s="47">
        <v>5897.2251200000001</v>
      </c>
      <c r="AF15" s="16">
        <v>87.712924999825077</v>
      </c>
      <c r="AG15" s="16">
        <v>1903496</v>
      </c>
      <c r="AH15" s="47">
        <v>1903496</v>
      </c>
      <c r="AI15" s="16">
        <v>100</v>
      </c>
      <c r="AJ15" s="9"/>
    </row>
    <row r="16" spans="1:36" ht="16.5" customHeight="1" x14ac:dyDescent="0.2">
      <c r="A16" s="17"/>
      <c r="B16" s="15" t="s">
        <v>14</v>
      </c>
      <c r="C16" s="16">
        <v>1994295.3</v>
      </c>
      <c r="D16" s="47">
        <v>1868483.59702</v>
      </c>
      <c r="E16" s="16">
        <v>93.6914205744756</v>
      </c>
      <c r="F16" s="16">
        <v>1994295.3</v>
      </c>
      <c r="G16" s="47">
        <v>1868483.59702</v>
      </c>
      <c r="H16" s="16">
        <v>93.6914205744756</v>
      </c>
      <c r="I16" s="16">
        <v>987292.20000000007</v>
      </c>
      <c r="J16" s="47">
        <v>966382.61580000003</v>
      </c>
      <c r="K16" s="16">
        <v>97.88212808730789</v>
      </c>
      <c r="L16" s="16">
        <v>1007003.1</v>
      </c>
      <c r="M16" s="47">
        <v>902100.98121999996</v>
      </c>
      <c r="N16" s="16">
        <v>89.582741226913797</v>
      </c>
      <c r="O16" s="16"/>
      <c r="P16" s="47"/>
      <c r="Q16" s="16"/>
      <c r="R16" s="16"/>
      <c r="S16" s="47"/>
      <c r="T16" s="16"/>
      <c r="U16" s="16"/>
      <c r="V16" s="47"/>
      <c r="W16" s="16"/>
      <c r="X16" s="16"/>
      <c r="Y16" s="47"/>
      <c r="Z16" s="16"/>
      <c r="AA16" s="16"/>
      <c r="AB16" s="47"/>
      <c r="AC16" s="16"/>
      <c r="AD16" s="16"/>
      <c r="AE16" s="47"/>
      <c r="AF16" s="16"/>
      <c r="AG16" s="16"/>
      <c r="AH16" s="47"/>
      <c r="AI16" s="16"/>
      <c r="AJ16" s="9"/>
    </row>
    <row r="17" spans="1:36" ht="16.5" customHeight="1" x14ac:dyDescent="0.2">
      <c r="A17" s="17"/>
      <c r="B17" s="15" t="s">
        <v>15</v>
      </c>
      <c r="C17" s="16">
        <v>760615.25401000003</v>
      </c>
      <c r="D17" s="47">
        <v>686731.75877000007</v>
      </c>
      <c r="E17" s="16">
        <v>90.286351101889863</v>
      </c>
      <c r="F17" s="16">
        <v>760615.25401000003</v>
      </c>
      <c r="G17" s="47">
        <v>686731.75877000007</v>
      </c>
      <c r="H17" s="16">
        <v>90.286351101889863</v>
      </c>
      <c r="I17" s="16">
        <v>15141.016820000001</v>
      </c>
      <c r="J17" s="47">
        <v>15141.016820000001</v>
      </c>
      <c r="K17" s="16">
        <v>100</v>
      </c>
      <c r="L17" s="16">
        <v>745474.23719000001</v>
      </c>
      <c r="M17" s="47">
        <v>671590.74195000005</v>
      </c>
      <c r="N17" s="16">
        <v>90.089061223832857</v>
      </c>
      <c r="O17" s="16"/>
      <c r="P17" s="47"/>
      <c r="Q17" s="16"/>
      <c r="R17" s="16"/>
      <c r="S17" s="47"/>
      <c r="T17" s="16"/>
      <c r="U17" s="16"/>
      <c r="V17" s="47"/>
      <c r="W17" s="16"/>
      <c r="X17" s="16"/>
      <c r="Y17" s="47"/>
      <c r="Z17" s="16"/>
      <c r="AA17" s="16"/>
      <c r="AB17" s="47"/>
      <c r="AC17" s="16"/>
      <c r="AD17" s="16"/>
      <c r="AE17" s="47"/>
      <c r="AF17" s="16"/>
      <c r="AG17" s="16"/>
      <c r="AH17" s="47"/>
      <c r="AI17" s="16"/>
      <c r="AJ17" s="9"/>
    </row>
    <row r="18" spans="1:36" ht="16.5" customHeight="1" x14ac:dyDescent="0.2">
      <c r="A18" s="17"/>
      <c r="B18" s="15" t="s">
        <v>16</v>
      </c>
      <c r="C18" s="16">
        <v>390020.78402000002</v>
      </c>
      <c r="D18" s="47">
        <v>357254.90000999998</v>
      </c>
      <c r="E18" s="16">
        <v>91.598938991846182</v>
      </c>
      <c r="F18" s="16">
        <v>387856.09778000001</v>
      </c>
      <c r="G18" s="47">
        <v>355090.21376999997</v>
      </c>
      <c r="H18" s="16">
        <v>91.552051341323619</v>
      </c>
      <c r="I18" s="16"/>
      <c r="J18" s="47"/>
      <c r="K18" s="16"/>
      <c r="L18" s="16">
        <v>387856.09778000001</v>
      </c>
      <c r="M18" s="47">
        <v>355090.21376999997</v>
      </c>
      <c r="N18" s="16">
        <v>91.552051341323619</v>
      </c>
      <c r="O18" s="16"/>
      <c r="P18" s="47"/>
      <c r="Q18" s="16"/>
      <c r="R18" s="16">
        <v>2164.68624</v>
      </c>
      <c r="S18" s="47">
        <v>2164.68624</v>
      </c>
      <c r="T18" s="16">
        <v>100</v>
      </c>
      <c r="U18" s="16"/>
      <c r="V18" s="47"/>
      <c r="W18" s="16"/>
      <c r="X18" s="16"/>
      <c r="Y18" s="47"/>
      <c r="Z18" s="16"/>
      <c r="AA18" s="16">
        <v>2164.68624</v>
      </c>
      <c r="AB18" s="47">
        <v>2164.68624</v>
      </c>
      <c r="AC18" s="16">
        <v>100</v>
      </c>
      <c r="AD18" s="16"/>
      <c r="AE18" s="47"/>
      <c r="AF18" s="16"/>
      <c r="AG18" s="16"/>
      <c r="AH18" s="47"/>
      <c r="AI18" s="16"/>
      <c r="AJ18" s="9"/>
    </row>
    <row r="19" spans="1:36" ht="16.5" customHeight="1" x14ac:dyDescent="0.2">
      <c r="A19" s="10"/>
      <c r="B19" s="15" t="s">
        <v>17</v>
      </c>
      <c r="C19" s="16">
        <v>103190.23147</v>
      </c>
      <c r="D19" s="47">
        <v>102988.75176</v>
      </c>
      <c r="E19" s="16">
        <v>99.804749241154113</v>
      </c>
      <c r="F19" s="16">
        <v>103190.23147</v>
      </c>
      <c r="G19" s="47">
        <v>102988.75176</v>
      </c>
      <c r="H19" s="16">
        <v>99.804749241154113</v>
      </c>
      <c r="I19" s="16"/>
      <c r="J19" s="47"/>
      <c r="K19" s="16"/>
      <c r="L19" s="16">
        <v>103190.23147</v>
      </c>
      <c r="M19" s="47">
        <v>102988.75176</v>
      </c>
      <c r="N19" s="16">
        <v>99.804749241154113</v>
      </c>
      <c r="O19" s="16"/>
      <c r="P19" s="47"/>
      <c r="Q19" s="16"/>
      <c r="R19" s="16"/>
      <c r="S19" s="47"/>
      <c r="T19" s="16"/>
      <c r="U19" s="16"/>
      <c r="V19" s="47"/>
      <c r="W19" s="16"/>
      <c r="X19" s="16"/>
      <c r="Y19" s="47"/>
      <c r="Z19" s="16"/>
      <c r="AA19" s="16"/>
      <c r="AB19" s="47"/>
      <c r="AC19" s="16"/>
      <c r="AD19" s="16"/>
      <c r="AE19" s="47"/>
      <c r="AF19" s="16"/>
      <c r="AG19" s="16"/>
      <c r="AH19" s="47"/>
      <c r="AI19" s="16"/>
      <c r="AJ19" s="9"/>
    </row>
    <row r="20" spans="1:36" ht="16.5" customHeight="1" x14ac:dyDescent="0.2">
      <c r="A20" s="17"/>
      <c r="B20" s="15" t="s">
        <v>18</v>
      </c>
      <c r="C20" s="16">
        <v>460651.18859999999</v>
      </c>
      <c r="D20" s="47">
        <v>302654.57367999997</v>
      </c>
      <c r="E20" s="16">
        <v>65.701463747400823</v>
      </c>
      <c r="F20" s="16">
        <v>460651.18859999999</v>
      </c>
      <c r="G20" s="47">
        <v>302654.57367999997</v>
      </c>
      <c r="H20" s="16">
        <v>65.701463747400823</v>
      </c>
      <c r="I20" s="16"/>
      <c r="J20" s="47"/>
      <c r="K20" s="16"/>
      <c r="L20" s="16">
        <v>460651.18859999999</v>
      </c>
      <c r="M20" s="47">
        <v>302654.57367999997</v>
      </c>
      <c r="N20" s="16">
        <v>65.701463747400823</v>
      </c>
      <c r="O20" s="16"/>
      <c r="P20" s="47"/>
      <c r="Q20" s="16"/>
      <c r="R20" s="16"/>
      <c r="S20" s="47"/>
      <c r="T20" s="16"/>
      <c r="U20" s="16"/>
      <c r="V20" s="47"/>
      <c r="W20" s="16"/>
      <c r="X20" s="16"/>
      <c r="Y20" s="47"/>
      <c r="Z20" s="16"/>
      <c r="AA20" s="16"/>
      <c r="AB20" s="47"/>
      <c r="AC20" s="16"/>
      <c r="AD20" s="16"/>
      <c r="AE20" s="47"/>
      <c r="AF20" s="16"/>
      <c r="AG20" s="16"/>
      <c r="AH20" s="47"/>
      <c r="AI20" s="16"/>
      <c r="AJ20" s="9"/>
    </row>
    <row r="21" spans="1:36" ht="16.5" customHeight="1" x14ac:dyDescent="0.2">
      <c r="A21" s="17"/>
      <c r="B21" s="15" t="s">
        <v>19</v>
      </c>
      <c r="C21" s="16">
        <v>879997.58895</v>
      </c>
      <c r="D21" s="47">
        <v>468138.28308999998</v>
      </c>
      <c r="E21" s="16">
        <v>53.197677921887902</v>
      </c>
      <c r="F21" s="16">
        <v>879877.58895</v>
      </c>
      <c r="G21" s="47">
        <v>468018.28308999998</v>
      </c>
      <c r="H21" s="16">
        <v>53.191294899158478</v>
      </c>
      <c r="I21" s="16"/>
      <c r="J21" s="47"/>
      <c r="K21" s="16"/>
      <c r="L21" s="16">
        <v>879877.58895</v>
      </c>
      <c r="M21" s="47">
        <v>468018.28308999998</v>
      </c>
      <c r="N21" s="16">
        <v>53.191294899158478</v>
      </c>
      <c r="O21" s="16"/>
      <c r="P21" s="47"/>
      <c r="Q21" s="16"/>
      <c r="R21" s="16">
        <v>120</v>
      </c>
      <c r="S21" s="47">
        <v>120</v>
      </c>
      <c r="T21" s="16">
        <v>100</v>
      </c>
      <c r="U21" s="16"/>
      <c r="V21" s="47"/>
      <c r="W21" s="16"/>
      <c r="X21" s="16"/>
      <c r="Y21" s="47"/>
      <c r="Z21" s="16"/>
      <c r="AA21" s="16">
        <v>120</v>
      </c>
      <c r="AB21" s="47">
        <v>120</v>
      </c>
      <c r="AC21" s="16">
        <v>100</v>
      </c>
      <c r="AD21" s="16"/>
      <c r="AE21" s="47"/>
      <c r="AF21" s="16"/>
      <c r="AG21" s="16"/>
      <c r="AH21" s="47"/>
      <c r="AI21" s="16"/>
      <c r="AJ21" s="9"/>
    </row>
    <row r="22" spans="1:36" ht="16.5" customHeight="1" x14ac:dyDescent="0.2">
      <c r="A22" s="17"/>
      <c r="B22" s="15" t="s">
        <v>20</v>
      </c>
      <c r="C22" s="16">
        <v>1349267.97425</v>
      </c>
      <c r="D22" s="47">
        <v>1347927.1710900001</v>
      </c>
      <c r="E22" s="16">
        <v>99.90062736346016</v>
      </c>
      <c r="F22" s="16">
        <v>1349267.97425</v>
      </c>
      <c r="G22" s="47">
        <v>1347927.1710900001</v>
      </c>
      <c r="H22" s="16">
        <v>99.90062736346016</v>
      </c>
      <c r="I22" s="16">
        <v>1259892.9173099999</v>
      </c>
      <c r="J22" s="47">
        <v>1258911.8133400001</v>
      </c>
      <c r="K22" s="16">
        <v>99.922127987504311</v>
      </c>
      <c r="L22" s="16">
        <v>89375.056939999995</v>
      </c>
      <c r="M22" s="47">
        <v>89015.357749999996</v>
      </c>
      <c r="N22" s="16">
        <v>99.59753962423602</v>
      </c>
      <c r="O22" s="16"/>
      <c r="P22" s="47"/>
      <c r="Q22" s="16"/>
      <c r="R22" s="16"/>
      <c r="S22" s="47"/>
      <c r="T22" s="16"/>
      <c r="U22" s="16"/>
      <c r="V22" s="47"/>
      <c r="W22" s="16"/>
      <c r="X22" s="16"/>
      <c r="Y22" s="47"/>
      <c r="Z22" s="16"/>
      <c r="AA22" s="16"/>
      <c r="AB22" s="47"/>
      <c r="AC22" s="16"/>
      <c r="AD22" s="16"/>
      <c r="AE22" s="47"/>
      <c r="AF22" s="16"/>
      <c r="AG22" s="16"/>
      <c r="AH22" s="47"/>
      <c r="AI22" s="16"/>
      <c r="AJ22" s="9"/>
    </row>
    <row r="23" spans="1:36" ht="16.5" customHeight="1" x14ac:dyDescent="0.2">
      <c r="A23" s="17"/>
      <c r="B23" s="15" t="s">
        <v>21</v>
      </c>
      <c r="C23" s="16">
        <v>372143.07199999999</v>
      </c>
      <c r="D23" s="47">
        <v>324172.01611999999</v>
      </c>
      <c r="E23" s="16">
        <v>87.109512580150891</v>
      </c>
      <c r="F23" s="16">
        <v>372143.07199999999</v>
      </c>
      <c r="G23" s="47">
        <v>324172.01611999999</v>
      </c>
      <c r="H23" s="16">
        <v>87.109512580150891</v>
      </c>
      <c r="I23" s="16"/>
      <c r="J23" s="47"/>
      <c r="K23" s="16"/>
      <c r="L23" s="16">
        <v>372143.07199999999</v>
      </c>
      <c r="M23" s="47">
        <v>324172.01611999999</v>
      </c>
      <c r="N23" s="16">
        <v>87.109512580150891</v>
      </c>
      <c r="O23" s="16"/>
      <c r="P23" s="47"/>
      <c r="Q23" s="16"/>
      <c r="R23" s="16"/>
      <c r="S23" s="47"/>
      <c r="T23" s="16"/>
      <c r="U23" s="16"/>
      <c r="V23" s="47"/>
      <c r="W23" s="16"/>
      <c r="X23" s="16"/>
      <c r="Y23" s="47"/>
      <c r="Z23" s="16"/>
      <c r="AA23" s="16"/>
      <c r="AB23" s="47"/>
      <c r="AC23" s="16"/>
      <c r="AD23" s="16"/>
      <c r="AE23" s="47"/>
      <c r="AF23" s="16"/>
      <c r="AG23" s="16"/>
      <c r="AH23" s="47"/>
      <c r="AI23" s="16"/>
      <c r="AJ23" s="9"/>
    </row>
    <row r="24" spans="1:36" ht="16.5" customHeight="1" x14ac:dyDescent="0.2">
      <c r="A24" s="10"/>
      <c r="B24" s="15" t="s">
        <v>22</v>
      </c>
      <c r="C24" s="16">
        <v>734355.95279999997</v>
      </c>
      <c r="D24" s="47">
        <v>728473.09950000001</v>
      </c>
      <c r="E24" s="16">
        <v>99.198909836902743</v>
      </c>
      <c r="F24" s="16">
        <v>704663.4608</v>
      </c>
      <c r="G24" s="47">
        <v>698780.60750000004</v>
      </c>
      <c r="H24" s="16">
        <v>99.165154200939952</v>
      </c>
      <c r="I24" s="16">
        <v>672441.68</v>
      </c>
      <c r="J24" s="47">
        <v>672441.68</v>
      </c>
      <c r="K24" s="16">
        <v>100</v>
      </c>
      <c r="L24" s="16">
        <v>32221.7808</v>
      </c>
      <c r="M24" s="47">
        <v>26338.927500000002</v>
      </c>
      <c r="N24" s="16">
        <v>81.742618955436512</v>
      </c>
      <c r="O24" s="16"/>
      <c r="P24" s="47"/>
      <c r="Q24" s="16"/>
      <c r="R24" s="16">
        <v>29692.492000000002</v>
      </c>
      <c r="S24" s="47">
        <v>29692.492000000002</v>
      </c>
      <c r="T24" s="16">
        <v>100</v>
      </c>
      <c r="U24" s="16"/>
      <c r="V24" s="47"/>
      <c r="W24" s="16"/>
      <c r="X24" s="16"/>
      <c r="Y24" s="47"/>
      <c r="Z24" s="16"/>
      <c r="AA24" s="16">
        <v>29692.492000000002</v>
      </c>
      <c r="AB24" s="47">
        <v>29692.492000000002</v>
      </c>
      <c r="AC24" s="16">
        <v>100</v>
      </c>
      <c r="AD24" s="16"/>
      <c r="AE24" s="47"/>
      <c r="AF24" s="16"/>
      <c r="AG24" s="16"/>
      <c r="AH24" s="47"/>
      <c r="AI24" s="16"/>
      <c r="AJ24" s="9"/>
    </row>
    <row r="25" spans="1:36" ht="16.5" customHeight="1" x14ac:dyDescent="0.2">
      <c r="A25" s="17"/>
      <c r="B25" s="15" t="s">
        <v>23</v>
      </c>
      <c r="C25" s="16">
        <v>1116444.7136599999</v>
      </c>
      <c r="D25" s="47">
        <v>951311.15610999998</v>
      </c>
      <c r="E25" s="16">
        <v>85.208980298840899</v>
      </c>
      <c r="F25" s="16">
        <v>1075111.3780799999</v>
      </c>
      <c r="G25" s="47">
        <v>913905.21034999995</v>
      </c>
      <c r="H25" s="16">
        <v>85.005630949800576</v>
      </c>
      <c r="I25" s="16"/>
      <c r="J25" s="47"/>
      <c r="K25" s="16"/>
      <c r="L25" s="16">
        <v>1075111.3780799999</v>
      </c>
      <c r="M25" s="47">
        <v>913905.21034999995</v>
      </c>
      <c r="N25" s="16">
        <v>85.005630949800576</v>
      </c>
      <c r="O25" s="16"/>
      <c r="P25" s="47"/>
      <c r="Q25" s="16"/>
      <c r="R25" s="16">
        <v>41333.335579999999</v>
      </c>
      <c r="S25" s="47">
        <v>37405.945760000002</v>
      </c>
      <c r="T25" s="16">
        <v>90.498250951949927</v>
      </c>
      <c r="U25" s="16"/>
      <c r="V25" s="47"/>
      <c r="W25" s="16"/>
      <c r="X25" s="16"/>
      <c r="Y25" s="47"/>
      <c r="Z25" s="16"/>
      <c r="AA25" s="16">
        <v>41333.335579999999</v>
      </c>
      <c r="AB25" s="47">
        <v>37405.945760000002</v>
      </c>
      <c r="AC25" s="16">
        <v>90.498250951949927</v>
      </c>
      <c r="AD25" s="16"/>
      <c r="AE25" s="47"/>
      <c r="AF25" s="16"/>
      <c r="AG25" s="16"/>
      <c r="AH25" s="47"/>
      <c r="AI25" s="16"/>
      <c r="AJ25" s="9"/>
    </row>
    <row r="26" spans="1:36" ht="16.5" customHeight="1" x14ac:dyDescent="0.2">
      <c r="A26" s="17"/>
      <c r="B26" s="15" t="s">
        <v>24</v>
      </c>
      <c r="C26" s="16">
        <v>2240587.4464500002</v>
      </c>
      <c r="D26" s="47">
        <v>1860609.42936</v>
      </c>
      <c r="E26" s="16">
        <v>83.041143174659865</v>
      </c>
      <c r="F26" s="16">
        <v>2235171.3464500001</v>
      </c>
      <c r="G26" s="47">
        <v>1856019.42936</v>
      </c>
      <c r="H26" s="16">
        <v>83.037008876648926</v>
      </c>
      <c r="I26" s="16">
        <v>437758</v>
      </c>
      <c r="J26" s="47">
        <v>366382</v>
      </c>
      <c r="K26" s="16">
        <v>83.69510094618488</v>
      </c>
      <c r="L26" s="16">
        <v>1797413.3464500001</v>
      </c>
      <c r="M26" s="47">
        <v>1489637.42936</v>
      </c>
      <c r="N26" s="16">
        <v>82.876731292895087</v>
      </c>
      <c r="O26" s="16"/>
      <c r="P26" s="47"/>
      <c r="Q26" s="16"/>
      <c r="R26" s="16">
        <v>5416.1</v>
      </c>
      <c r="S26" s="47">
        <v>4590</v>
      </c>
      <c r="T26" s="16">
        <v>84.747327412713929</v>
      </c>
      <c r="U26" s="16"/>
      <c r="V26" s="47"/>
      <c r="W26" s="16"/>
      <c r="X26" s="16"/>
      <c r="Y26" s="47"/>
      <c r="Z26" s="16"/>
      <c r="AA26" s="16"/>
      <c r="AB26" s="47"/>
      <c r="AC26" s="16"/>
      <c r="AD26" s="16">
        <v>5416.1</v>
      </c>
      <c r="AE26" s="47">
        <v>4590</v>
      </c>
      <c r="AF26" s="16">
        <v>84.747327412713929</v>
      </c>
      <c r="AG26" s="16"/>
      <c r="AH26" s="47"/>
      <c r="AI26" s="16"/>
      <c r="AJ26" s="9"/>
    </row>
    <row r="27" spans="1:36" ht="16.5" customHeight="1" x14ac:dyDescent="0.2">
      <c r="A27" s="17"/>
      <c r="B27" s="15" t="s">
        <v>25</v>
      </c>
      <c r="C27" s="16">
        <v>327420.33682000003</v>
      </c>
      <c r="D27" s="47">
        <v>242068.57402</v>
      </c>
      <c r="E27" s="16">
        <v>73.932052104960619</v>
      </c>
      <c r="F27" s="16">
        <v>327420.33682000003</v>
      </c>
      <c r="G27" s="47">
        <v>242068.57402</v>
      </c>
      <c r="H27" s="16">
        <v>73.932052104960619</v>
      </c>
      <c r="I27" s="16"/>
      <c r="J27" s="47"/>
      <c r="K27" s="16"/>
      <c r="L27" s="16">
        <v>327420.33682000003</v>
      </c>
      <c r="M27" s="47">
        <v>242068.57402</v>
      </c>
      <c r="N27" s="16">
        <v>73.932052104960619</v>
      </c>
      <c r="O27" s="16"/>
      <c r="P27" s="47"/>
      <c r="Q27" s="16"/>
      <c r="R27" s="16"/>
      <c r="S27" s="47"/>
      <c r="T27" s="16"/>
      <c r="U27" s="16"/>
      <c r="V27" s="47"/>
      <c r="W27" s="16"/>
      <c r="X27" s="16"/>
      <c r="Y27" s="47"/>
      <c r="Z27" s="16"/>
      <c r="AA27" s="16"/>
      <c r="AB27" s="47"/>
      <c r="AC27" s="16"/>
      <c r="AD27" s="16"/>
      <c r="AE27" s="47"/>
      <c r="AF27" s="16"/>
      <c r="AG27" s="16"/>
      <c r="AH27" s="47"/>
      <c r="AI27" s="16"/>
      <c r="AJ27" s="9"/>
    </row>
    <row r="28" spans="1:36" ht="16.5" customHeight="1" x14ac:dyDescent="0.2">
      <c r="A28" s="17"/>
      <c r="B28" s="15" t="s">
        <v>26</v>
      </c>
      <c r="C28" s="16">
        <v>727616.47518000007</v>
      </c>
      <c r="D28" s="47">
        <v>631117.03399000003</v>
      </c>
      <c r="E28" s="16">
        <v>86.737595356657124</v>
      </c>
      <c r="F28" s="16">
        <v>688611.53772000002</v>
      </c>
      <c r="G28" s="47">
        <v>592112.09652999998</v>
      </c>
      <c r="H28" s="16">
        <v>85.986374624289525</v>
      </c>
      <c r="I28" s="16"/>
      <c r="J28" s="47"/>
      <c r="K28" s="16"/>
      <c r="L28" s="16">
        <v>688611.53772000002</v>
      </c>
      <c r="M28" s="47">
        <v>592112.09652999998</v>
      </c>
      <c r="N28" s="16">
        <v>85.986374624289525</v>
      </c>
      <c r="O28" s="16"/>
      <c r="P28" s="47"/>
      <c r="Q28" s="16"/>
      <c r="R28" s="16">
        <v>39004.937460000001</v>
      </c>
      <c r="S28" s="47">
        <v>39004.937460000001</v>
      </c>
      <c r="T28" s="16">
        <v>100</v>
      </c>
      <c r="U28" s="16"/>
      <c r="V28" s="47"/>
      <c r="W28" s="16"/>
      <c r="X28" s="16"/>
      <c r="Y28" s="47"/>
      <c r="Z28" s="16"/>
      <c r="AA28" s="16">
        <v>39004.937460000001</v>
      </c>
      <c r="AB28" s="47">
        <v>39004.937460000001</v>
      </c>
      <c r="AC28" s="16">
        <v>100</v>
      </c>
      <c r="AD28" s="16"/>
      <c r="AE28" s="47"/>
      <c r="AF28" s="16"/>
      <c r="AG28" s="16"/>
      <c r="AH28" s="47"/>
      <c r="AI28" s="16"/>
      <c r="AJ28" s="9"/>
    </row>
    <row r="29" spans="1:36" ht="16.5" customHeight="1" x14ac:dyDescent="0.2">
      <c r="A29" s="10"/>
      <c r="B29" s="15" t="s">
        <v>27</v>
      </c>
      <c r="C29" s="16">
        <v>372711.07746</v>
      </c>
      <c r="D29" s="47">
        <v>247780.40124000001</v>
      </c>
      <c r="E29" s="16">
        <v>66.480557253249927</v>
      </c>
      <c r="F29" s="16">
        <v>371887.04545999999</v>
      </c>
      <c r="G29" s="47">
        <v>246956.36924</v>
      </c>
      <c r="H29" s="16">
        <v>66.406284449766488</v>
      </c>
      <c r="I29" s="16">
        <v>244213</v>
      </c>
      <c r="J29" s="47">
        <v>244213</v>
      </c>
      <c r="K29" s="16">
        <v>100</v>
      </c>
      <c r="L29" s="16">
        <v>127674.04545999999</v>
      </c>
      <c r="M29" s="47">
        <v>2743.36924</v>
      </c>
      <c r="N29" s="16">
        <v>2.1487289997867984</v>
      </c>
      <c r="O29" s="16"/>
      <c r="P29" s="47"/>
      <c r="Q29" s="16"/>
      <c r="R29" s="16">
        <v>824.03200000000004</v>
      </c>
      <c r="S29" s="47">
        <v>824.03200000000004</v>
      </c>
      <c r="T29" s="16">
        <v>100</v>
      </c>
      <c r="U29" s="16"/>
      <c r="V29" s="47"/>
      <c r="W29" s="16"/>
      <c r="X29" s="16"/>
      <c r="Y29" s="47"/>
      <c r="Z29" s="16"/>
      <c r="AA29" s="16">
        <v>824.03200000000004</v>
      </c>
      <c r="AB29" s="47">
        <v>824.03200000000004</v>
      </c>
      <c r="AC29" s="16">
        <v>100</v>
      </c>
      <c r="AD29" s="16"/>
      <c r="AE29" s="47"/>
      <c r="AF29" s="16"/>
      <c r="AG29" s="16"/>
      <c r="AH29" s="47"/>
      <c r="AI29" s="16"/>
      <c r="AJ29" s="9"/>
    </row>
    <row r="30" spans="1:36" ht="16.5" customHeight="1" x14ac:dyDescent="0.2">
      <c r="A30" s="17"/>
      <c r="B30" s="15" t="s">
        <v>28</v>
      </c>
      <c r="C30" s="16">
        <v>1060998.59008</v>
      </c>
      <c r="D30" s="47">
        <v>1000064.07673</v>
      </c>
      <c r="E30" s="16">
        <v>94.256871411543955</v>
      </c>
      <c r="F30" s="16">
        <v>947216.80886999995</v>
      </c>
      <c r="G30" s="47">
        <v>887945.50659</v>
      </c>
      <c r="H30" s="16">
        <v>93.742583353149229</v>
      </c>
      <c r="I30" s="16"/>
      <c r="J30" s="47"/>
      <c r="K30" s="16"/>
      <c r="L30" s="16">
        <v>947216.80886999995</v>
      </c>
      <c r="M30" s="47">
        <v>887945.50659</v>
      </c>
      <c r="N30" s="16">
        <v>93.742583353149229</v>
      </c>
      <c r="O30" s="16"/>
      <c r="P30" s="47"/>
      <c r="Q30" s="16"/>
      <c r="R30" s="16">
        <v>113781.78121</v>
      </c>
      <c r="S30" s="47">
        <v>112118.57014</v>
      </c>
      <c r="T30" s="16">
        <v>98.538244829433353</v>
      </c>
      <c r="U30" s="16"/>
      <c r="V30" s="47"/>
      <c r="W30" s="16"/>
      <c r="X30" s="16"/>
      <c r="Y30" s="47"/>
      <c r="Z30" s="16"/>
      <c r="AA30" s="16">
        <v>113781.78121</v>
      </c>
      <c r="AB30" s="47">
        <v>112118.57014</v>
      </c>
      <c r="AC30" s="16">
        <v>98.538244829433353</v>
      </c>
      <c r="AD30" s="16"/>
      <c r="AE30" s="47"/>
      <c r="AF30" s="16"/>
      <c r="AG30" s="16"/>
      <c r="AH30" s="47"/>
      <c r="AI30" s="16"/>
      <c r="AJ30" s="9"/>
    </row>
    <row r="31" spans="1:36" ht="16.5" customHeight="1" x14ac:dyDescent="0.2">
      <c r="A31" s="17"/>
      <c r="B31" s="15" t="s">
        <v>29</v>
      </c>
      <c r="C31" s="16">
        <v>916860.07921000011</v>
      </c>
      <c r="D31" s="47">
        <v>540972.03475999995</v>
      </c>
      <c r="E31" s="16">
        <v>59.002681764279785</v>
      </c>
      <c r="F31" s="16">
        <v>916860.07921000011</v>
      </c>
      <c r="G31" s="47">
        <v>540972.03475999995</v>
      </c>
      <c r="H31" s="16">
        <v>59.002681764279785</v>
      </c>
      <c r="I31" s="16">
        <v>131184.70000000001</v>
      </c>
      <c r="J31" s="47">
        <v>131184.70000000001</v>
      </c>
      <c r="K31" s="16">
        <v>100</v>
      </c>
      <c r="L31" s="16">
        <v>785675.37921000004</v>
      </c>
      <c r="M31" s="47">
        <v>409787.33476</v>
      </c>
      <c r="N31" s="16">
        <v>52.157334390705088</v>
      </c>
      <c r="O31" s="16"/>
      <c r="P31" s="47"/>
      <c r="Q31" s="16"/>
      <c r="R31" s="16"/>
      <c r="S31" s="47"/>
      <c r="T31" s="16"/>
      <c r="U31" s="16"/>
      <c r="V31" s="47"/>
      <c r="W31" s="16"/>
      <c r="X31" s="16"/>
      <c r="Y31" s="47"/>
      <c r="Z31" s="16"/>
      <c r="AA31" s="16"/>
      <c r="AB31" s="47"/>
      <c r="AC31" s="16"/>
      <c r="AD31" s="16"/>
      <c r="AE31" s="47"/>
      <c r="AF31" s="16"/>
      <c r="AG31" s="16"/>
      <c r="AH31" s="47"/>
      <c r="AI31" s="16"/>
      <c r="AJ31" s="9"/>
    </row>
    <row r="32" spans="1:36" ht="16.5" customHeight="1" x14ac:dyDescent="0.2">
      <c r="A32" s="17"/>
      <c r="B32" s="15" t="s">
        <v>30</v>
      </c>
      <c r="C32" s="16">
        <v>836754.76232999994</v>
      </c>
      <c r="D32" s="47">
        <v>682273.90712000011</v>
      </c>
      <c r="E32" s="16">
        <v>81.538096684405176</v>
      </c>
      <c r="F32" s="16">
        <v>834183.89263999998</v>
      </c>
      <c r="G32" s="47">
        <v>679703.04147000005</v>
      </c>
      <c r="H32" s="16">
        <v>81.481199465371645</v>
      </c>
      <c r="I32" s="16"/>
      <c r="J32" s="47"/>
      <c r="K32" s="16"/>
      <c r="L32" s="16">
        <v>834183.89263999998</v>
      </c>
      <c r="M32" s="47">
        <v>679703.04147000005</v>
      </c>
      <c r="N32" s="16">
        <v>81.481199465371645</v>
      </c>
      <c r="O32" s="16"/>
      <c r="P32" s="47"/>
      <c r="Q32" s="16"/>
      <c r="R32" s="16">
        <v>2570.86969</v>
      </c>
      <c r="S32" s="47">
        <v>2570.8656499999997</v>
      </c>
      <c r="T32" s="16">
        <v>99.999842854734482</v>
      </c>
      <c r="U32" s="16"/>
      <c r="V32" s="47"/>
      <c r="W32" s="16"/>
      <c r="X32" s="16"/>
      <c r="Y32" s="47"/>
      <c r="Z32" s="16"/>
      <c r="AA32" s="16">
        <v>1263.6445699999999</v>
      </c>
      <c r="AB32" s="47">
        <v>1263.6405299999999</v>
      </c>
      <c r="AC32" s="16">
        <v>99.999680289846054</v>
      </c>
      <c r="AD32" s="16">
        <v>1307.2251200000001</v>
      </c>
      <c r="AE32" s="47">
        <v>1307.2251200000001</v>
      </c>
      <c r="AF32" s="16">
        <v>100</v>
      </c>
      <c r="AG32" s="16"/>
      <c r="AH32" s="47"/>
      <c r="AI32" s="16"/>
      <c r="AJ32" s="9"/>
    </row>
    <row r="33" spans="1:36" ht="16.5" customHeight="1" x14ac:dyDescent="0.2">
      <c r="A33" s="17"/>
      <c r="B33" s="15" t="s">
        <v>31</v>
      </c>
      <c r="C33" s="16">
        <v>2999621.9848100003</v>
      </c>
      <c r="D33" s="47">
        <v>2792025.2931500003</v>
      </c>
      <c r="E33" s="16">
        <v>93.079238226974468</v>
      </c>
      <c r="F33" s="16">
        <v>1096125.9848100001</v>
      </c>
      <c r="G33" s="47">
        <v>888529.29315000004</v>
      </c>
      <c r="H33" s="16">
        <v>81.060873062325555</v>
      </c>
      <c r="I33" s="16"/>
      <c r="J33" s="47"/>
      <c r="K33" s="16"/>
      <c r="L33" s="16">
        <v>1096125.9848100001</v>
      </c>
      <c r="M33" s="47">
        <v>888529.29315000004</v>
      </c>
      <c r="N33" s="16">
        <v>81.060873062325555</v>
      </c>
      <c r="O33" s="16"/>
      <c r="P33" s="47"/>
      <c r="Q33" s="16"/>
      <c r="R33" s="16">
        <v>1903496</v>
      </c>
      <c r="S33" s="47">
        <v>1903496</v>
      </c>
      <c r="T33" s="16">
        <v>100</v>
      </c>
      <c r="U33" s="16"/>
      <c r="V33" s="47"/>
      <c r="W33" s="16"/>
      <c r="X33" s="16"/>
      <c r="Y33" s="47"/>
      <c r="Z33" s="16"/>
      <c r="AA33" s="16"/>
      <c r="AB33" s="47"/>
      <c r="AC33" s="16"/>
      <c r="AD33" s="16"/>
      <c r="AE33" s="47"/>
      <c r="AF33" s="16"/>
      <c r="AG33" s="16">
        <v>1903496</v>
      </c>
      <c r="AH33" s="47">
        <v>1903496</v>
      </c>
      <c r="AI33" s="16">
        <v>100</v>
      </c>
      <c r="AJ33" s="9"/>
    </row>
    <row r="34" spans="1:36" ht="26.65" customHeight="1" x14ac:dyDescent="0.2">
      <c r="A34" s="10"/>
      <c r="B34" s="15" t="s">
        <v>32</v>
      </c>
      <c r="C34" s="16">
        <v>18938044.57821</v>
      </c>
      <c r="D34" s="47">
        <v>15442025.21721</v>
      </c>
      <c r="E34" s="16">
        <v>81.539702546573906</v>
      </c>
      <c r="F34" s="16">
        <v>17551351.281319998</v>
      </c>
      <c r="G34" s="47">
        <v>14133236.2116</v>
      </c>
      <c r="H34" s="16">
        <v>80.525060350436277</v>
      </c>
      <c r="I34" s="16">
        <v>7947880.6668600002</v>
      </c>
      <c r="J34" s="47">
        <v>7802938.6152199991</v>
      </c>
      <c r="K34" s="16">
        <v>98.176343383659997</v>
      </c>
      <c r="L34" s="16">
        <v>9603470.6144600008</v>
      </c>
      <c r="M34" s="47">
        <v>6330297.59638</v>
      </c>
      <c r="N34" s="16">
        <v>65.916769577536215</v>
      </c>
      <c r="O34" s="16"/>
      <c r="P34" s="47"/>
      <c r="Q34" s="16"/>
      <c r="R34" s="16">
        <v>1386693.2968899999</v>
      </c>
      <c r="S34" s="47">
        <v>1308789.0056099999</v>
      </c>
      <c r="T34" s="16">
        <v>94.382009961776021</v>
      </c>
      <c r="U34" s="16">
        <v>90420.87</v>
      </c>
      <c r="V34" s="47">
        <v>90420.87</v>
      </c>
      <c r="W34" s="16">
        <v>100</v>
      </c>
      <c r="X34" s="16">
        <v>226000</v>
      </c>
      <c r="Y34" s="47">
        <v>226000</v>
      </c>
      <c r="Z34" s="16">
        <v>100</v>
      </c>
      <c r="AA34" s="16">
        <v>470770.59895999997</v>
      </c>
      <c r="AB34" s="47">
        <v>392913.93330000003</v>
      </c>
      <c r="AC34" s="16">
        <v>83.461867450516976</v>
      </c>
      <c r="AD34" s="16">
        <v>599501.82792999991</v>
      </c>
      <c r="AE34" s="47">
        <v>599454.20231000008</v>
      </c>
      <c r="AF34" s="16">
        <v>99.992055800703014</v>
      </c>
      <c r="AG34" s="16"/>
      <c r="AH34" s="47"/>
      <c r="AI34" s="16"/>
      <c r="AJ34" s="9"/>
    </row>
    <row r="35" spans="1:36" ht="16.5" customHeight="1" x14ac:dyDescent="0.2">
      <c r="A35" s="17"/>
      <c r="B35" s="15" t="s">
        <v>33</v>
      </c>
      <c r="C35" s="16">
        <v>1215971.2010000001</v>
      </c>
      <c r="D35" s="47">
        <v>747913.14260000002</v>
      </c>
      <c r="E35" s="16">
        <v>61.507471721774763</v>
      </c>
      <c r="F35" s="16">
        <v>1215971.2010000001</v>
      </c>
      <c r="G35" s="47">
        <v>747913.14260000002</v>
      </c>
      <c r="H35" s="16">
        <v>61.507471721774763</v>
      </c>
      <c r="I35" s="16">
        <v>795347.04786000005</v>
      </c>
      <c r="J35" s="47">
        <v>677658.60901000001</v>
      </c>
      <c r="K35" s="16">
        <v>85.202882293124944</v>
      </c>
      <c r="L35" s="16">
        <v>420624.15314000001</v>
      </c>
      <c r="M35" s="47">
        <v>70254.533590000006</v>
      </c>
      <c r="N35" s="16">
        <v>16.702448745642187</v>
      </c>
      <c r="O35" s="16"/>
      <c r="P35" s="47"/>
      <c r="Q35" s="16"/>
      <c r="R35" s="16"/>
      <c r="S35" s="47"/>
      <c r="T35" s="16"/>
      <c r="U35" s="16"/>
      <c r="V35" s="47"/>
      <c r="W35" s="16"/>
      <c r="X35" s="16"/>
      <c r="Y35" s="47"/>
      <c r="Z35" s="16"/>
      <c r="AA35" s="16"/>
      <c r="AB35" s="47"/>
      <c r="AC35" s="16"/>
      <c r="AD35" s="16"/>
      <c r="AE35" s="47"/>
      <c r="AF35" s="16"/>
      <c r="AG35" s="16"/>
      <c r="AH35" s="47"/>
      <c r="AI35" s="16"/>
      <c r="AJ35" s="9"/>
    </row>
    <row r="36" spans="1:36" ht="16.5" customHeight="1" x14ac:dyDescent="0.2">
      <c r="A36" s="17"/>
      <c r="B36" s="15" t="s">
        <v>34</v>
      </c>
      <c r="C36" s="16">
        <v>234128.99424999999</v>
      </c>
      <c r="D36" s="47">
        <v>165708.46866000001</v>
      </c>
      <c r="E36" s="16">
        <v>70.776568784581457</v>
      </c>
      <c r="F36" s="16">
        <v>152866.35519999999</v>
      </c>
      <c r="G36" s="47">
        <v>84445.829610000001</v>
      </c>
      <c r="H36" s="16">
        <v>55.241605976355487</v>
      </c>
      <c r="I36" s="16"/>
      <c r="J36" s="47"/>
      <c r="K36" s="16"/>
      <c r="L36" s="16">
        <v>152866.35519999999</v>
      </c>
      <c r="M36" s="47">
        <v>84445.829610000001</v>
      </c>
      <c r="N36" s="16">
        <v>55.241605976355487</v>
      </c>
      <c r="O36" s="16"/>
      <c r="P36" s="47"/>
      <c r="Q36" s="16"/>
      <c r="R36" s="16">
        <v>81262.639049999998</v>
      </c>
      <c r="S36" s="47">
        <v>81262.639049999998</v>
      </c>
      <c r="T36" s="16">
        <v>100</v>
      </c>
      <c r="U36" s="16">
        <v>36871.300000000003</v>
      </c>
      <c r="V36" s="47">
        <v>36871.300000000003</v>
      </c>
      <c r="W36" s="16">
        <v>100</v>
      </c>
      <c r="X36" s="16"/>
      <c r="Y36" s="47"/>
      <c r="Z36" s="16"/>
      <c r="AA36" s="16">
        <v>44391.339050000002</v>
      </c>
      <c r="AB36" s="47">
        <v>44391.339050000002</v>
      </c>
      <c r="AC36" s="16">
        <v>100</v>
      </c>
      <c r="AD36" s="16"/>
      <c r="AE36" s="47"/>
      <c r="AF36" s="16"/>
      <c r="AG36" s="16"/>
      <c r="AH36" s="47"/>
      <c r="AI36" s="16"/>
      <c r="AJ36" s="9"/>
    </row>
    <row r="37" spans="1:36" ht="16.5" customHeight="1" x14ac:dyDescent="0.2">
      <c r="A37" s="17"/>
      <c r="B37" s="15" t="s">
        <v>35</v>
      </c>
      <c r="C37" s="16">
        <v>2711304.1444599996</v>
      </c>
      <c r="D37" s="47">
        <v>1075874.07177</v>
      </c>
      <c r="E37" s="16">
        <v>39.681054372609971</v>
      </c>
      <c r="F37" s="16">
        <v>2700048.4933099998</v>
      </c>
      <c r="G37" s="47">
        <v>1072042.1454</v>
      </c>
      <c r="H37" s="16">
        <v>39.704551531434888</v>
      </c>
      <c r="I37" s="16"/>
      <c r="J37" s="47"/>
      <c r="K37" s="16"/>
      <c r="L37" s="16">
        <v>2700048.4933099998</v>
      </c>
      <c r="M37" s="47">
        <v>1072042.1454</v>
      </c>
      <c r="N37" s="16">
        <v>39.704551531434888</v>
      </c>
      <c r="O37" s="16"/>
      <c r="P37" s="47"/>
      <c r="Q37" s="16"/>
      <c r="R37" s="16">
        <v>11255.65115</v>
      </c>
      <c r="S37" s="47">
        <v>3831.9263700000001</v>
      </c>
      <c r="T37" s="16">
        <v>34.044466365679789</v>
      </c>
      <c r="U37" s="16"/>
      <c r="V37" s="47"/>
      <c r="W37" s="16"/>
      <c r="X37" s="16"/>
      <c r="Y37" s="47"/>
      <c r="Z37" s="16"/>
      <c r="AA37" s="16">
        <v>11255.65115</v>
      </c>
      <c r="AB37" s="47">
        <v>3831.9263700000001</v>
      </c>
      <c r="AC37" s="16">
        <v>34.044466365679789</v>
      </c>
      <c r="AD37" s="16"/>
      <c r="AE37" s="47"/>
      <c r="AF37" s="16"/>
      <c r="AG37" s="16"/>
      <c r="AH37" s="47"/>
      <c r="AI37" s="16"/>
      <c r="AJ37" s="9"/>
    </row>
    <row r="38" spans="1:36" ht="16.5" customHeight="1" x14ac:dyDescent="0.2">
      <c r="A38" s="17"/>
      <c r="B38" s="15" t="s">
        <v>36</v>
      </c>
      <c r="C38" s="16">
        <v>2156703.3166299998</v>
      </c>
      <c r="D38" s="47">
        <v>2044959.7435699999</v>
      </c>
      <c r="E38" s="16">
        <v>94.818778633186923</v>
      </c>
      <c r="F38" s="16">
        <v>2156703.3166299998</v>
      </c>
      <c r="G38" s="47">
        <v>2044959.7435699999</v>
      </c>
      <c r="H38" s="16">
        <v>94.818778633186923</v>
      </c>
      <c r="I38" s="16">
        <v>55030</v>
      </c>
      <c r="J38" s="47">
        <v>55030</v>
      </c>
      <c r="K38" s="16">
        <v>100</v>
      </c>
      <c r="L38" s="16">
        <v>2101673.3166299998</v>
      </c>
      <c r="M38" s="47">
        <v>1989929.7435699999</v>
      </c>
      <c r="N38" s="16">
        <v>94.683114060791382</v>
      </c>
      <c r="O38" s="16"/>
      <c r="P38" s="47"/>
      <c r="Q38" s="16"/>
      <c r="R38" s="16"/>
      <c r="S38" s="47"/>
      <c r="T38" s="16"/>
      <c r="U38" s="16"/>
      <c r="V38" s="47"/>
      <c r="W38" s="16"/>
      <c r="X38" s="16"/>
      <c r="Y38" s="47"/>
      <c r="Z38" s="16"/>
      <c r="AA38" s="16"/>
      <c r="AB38" s="47"/>
      <c r="AC38" s="16"/>
      <c r="AD38" s="16"/>
      <c r="AE38" s="47"/>
      <c r="AF38" s="16"/>
      <c r="AG38" s="16"/>
      <c r="AH38" s="47"/>
      <c r="AI38" s="16"/>
      <c r="AJ38" s="9"/>
    </row>
    <row r="39" spans="1:36" ht="16.5" customHeight="1" x14ac:dyDescent="0.2">
      <c r="A39" s="10"/>
      <c r="B39" s="15" t="s">
        <v>37</v>
      </c>
      <c r="C39" s="16">
        <v>728456.30226000003</v>
      </c>
      <c r="D39" s="47">
        <v>708741.48025999998</v>
      </c>
      <c r="E39" s="16">
        <v>97.293616385933419</v>
      </c>
      <c r="F39" s="16">
        <v>190708.18015999999</v>
      </c>
      <c r="G39" s="47">
        <v>170993.76725999999</v>
      </c>
      <c r="H39" s="16">
        <v>89.662523713738949</v>
      </c>
      <c r="I39" s="16"/>
      <c r="J39" s="47"/>
      <c r="K39" s="16"/>
      <c r="L39" s="16">
        <v>190708.18015999999</v>
      </c>
      <c r="M39" s="47">
        <v>170993.76725999999</v>
      </c>
      <c r="N39" s="16">
        <v>89.662523713738949</v>
      </c>
      <c r="O39" s="16"/>
      <c r="P39" s="47"/>
      <c r="Q39" s="16"/>
      <c r="R39" s="16">
        <v>537748.12210000004</v>
      </c>
      <c r="S39" s="47">
        <v>537747.71299999999</v>
      </c>
      <c r="T39" s="16">
        <v>99.999923923490712</v>
      </c>
      <c r="U39" s="16"/>
      <c r="V39" s="47"/>
      <c r="W39" s="16"/>
      <c r="X39" s="16">
        <v>226000</v>
      </c>
      <c r="Y39" s="47">
        <v>226000</v>
      </c>
      <c r="Z39" s="16">
        <v>100</v>
      </c>
      <c r="AA39" s="16">
        <v>14679.099099999999</v>
      </c>
      <c r="AB39" s="47">
        <v>14679.09</v>
      </c>
      <c r="AC39" s="16">
        <v>99.999938007094741</v>
      </c>
      <c r="AD39" s="16">
        <v>297069.02299999999</v>
      </c>
      <c r="AE39" s="47">
        <v>297068.62300000002</v>
      </c>
      <c r="AF39" s="16">
        <v>99.999865351157808</v>
      </c>
      <c r="AG39" s="16"/>
      <c r="AH39" s="47"/>
      <c r="AI39" s="16"/>
      <c r="AJ39" s="9"/>
    </row>
    <row r="40" spans="1:36" ht="16.5" customHeight="1" x14ac:dyDescent="0.2">
      <c r="A40" s="17"/>
      <c r="B40" s="15" t="s">
        <v>38</v>
      </c>
      <c r="C40" s="16">
        <v>2297950.6405199999</v>
      </c>
      <c r="D40" s="47">
        <v>2026616.7570799999</v>
      </c>
      <c r="E40" s="16">
        <v>88.1923537148474</v>
      </c>
      <c r="F40" s="16">
        <v>2160968.75251</v>
      </c>
      <c r="G40" s="47">
        <v>1960062.40533</v>
      </c>
      <c r="H40" s="16">
        <v>90.702949917871607</v>
      </c>
      <c r="I40" s="16">
        <v>1624393.8959999999</v>
      </c>
      <c r="J40" s="47">
        <v>1624393.8188499999</v>
      </c>
      <c r="K40" s="16">
        <v>99.999995250536202</v>
      </c>
      <c r="L40" s="16">
        <v>536574.85650999995</v>
      </c>
      <c r="M40" s="47">
        <v>335668.58648</v>
      </c>
      <c r="N40" s="16">
        <v>62.557643618126612</v>
      </c>
      <c r="O40" s="16"/>
      <c r="P40" s="47"/>
      <c r="Q40" s="16"/>
      <c r="R40" s="16">
        <v>136981.88801</v>
      </c>
      <c r="S40" s="47">
        <v>66554.351750000002</v>
      </c>
      <c r="T40" s="16">
        <v>48.586242106066884</v>
      </c>
      <c r="U40" s="16"/>
      <c r="V40" s="47"/>
      <c r="W40" s="16"/>
      <c r="X40" s="16"/>
      <c r="Y40" s="47"/>
      <c r="Z40" s="16"/>
      <c r="AA40" s="16">
        <v>136981.88801</v>
      </c>
      <c r="AB40" s="47">
        <v>66554.351750000002</v>
      </c>
      <c r="AC40" s="16">
        <v>48.586242106066884</v>
      </c>
      <c r="AD40" s="16"/>
      <c r="AE40" s="47"/>
      <c r="AF40" s="16"/>
      <c r="AG40" s="16"/>
      <c r="AH40" s="47"/>
      <c r="AI40" s="16"/>
      <c r="AJ40" s="9"/>
    </row>
    <row r="41" spans="1:36" ht="16.5" customHeight="1" x14ac:dyDescent="0.2">
      <c r="A41" s="17"/>
      <c r="B41" s="15" t="s">
        <v>39</v>
      </c>
      <c r="C41" s="16">
        <v>462719.90980999998</v>
      </c>
      <c r="D41" s="47">
        <v>448790.20045</v>
      </c>
      <c r="E41" s="16">
        <v>96.989602335088691</v>
      </c>
      <c r="F41" s="16">
        <v>199688.76115999999</v>
      </c>
      <c r="G41" s="47">
        <v>185764.44732000001</v>
      </c>
      <c r="H41" s="16">
        <v>93.026991724965853</v>
      </c>
      <c r="I41" s="16"/>
      <c r="J41" s="47"/>
      <c r="K41" s="16"/>
      <c r="L41" s="16">
        <v>199688.76115999999</v>
      </c>
      <c r="M41" s="47">
        <v>185764.44732000001</v>
      </c>
      <c r="N41" s="16">
        <v>93.026991724965853</v>
      </c>
      <c r="O41" s="16"/>
      <c r="P41" s="47"/>
      <c r="Q41" s="16"/>
      <c r="R41" s="16">
        <v>263031.14864999999</v>
      </c>
      <c r="S41" s="47">
        <v>263025.75313000003</v>
      </c>
      <c r="T41" s="16">
        <v>99.997948714428816</v>
      </c>
      <c r="U41" s="16"/>
      <c r="V41" s="47"/>
      <c r="W41" s="16"/>
      <c r="X41" s="16"/>
      <c r="Y41" s="47"/>
      <c r="Z41" s="16"/>
      <c r="AA41" s="16">
        <v>263031.14864999999</v>
      </c>
      <c r="AB41" s="47">
        <v>263025.75313000003</v>
      </c>
      <c r="AC41" s="16">
        <v>99.997948714428816</v>
      </c>
      <c r="AD41" s="16"/>
      <c r="AE41" s="47"/>
      <c r="AF41" s="16"/>
      <c r="AG41" s="16"/>
      <c r="AH41" s="47"/>
      <c r="AI41" s="16"/>
      <c r="AJ41" s="9"/>
    </row>
    <row r="42" spans="1:36" ht="16.5" customHeight="1" x14ac:dyDescent="0.2">
      <c r="A42" s="17"/>
      <c r="B42" s="15" t="s">
        <v>40</v>
      </c>
      <c r="C42" s="16">
        <v>688513.38633999997</v>
      </c>
      <c r="D42" s="47">
        <v>495970.55764999997</v>
      </c>
      <c r="E42" s="16">
        <v>72.034991256521636</v>
      </c>
      <c r="F42" s="16">
        <v>386080.58140999998</v>
      </c>
      <c r="G42" s="47">
        <v>193584.97834</v>
      </c>
      <c r="H42" s="16">
        <v>50.141081334111846</v>
      </c>
      <c r="I42" s="16"/>
      <c r="J42" s="47"/>
      <c r="K42" s="16"/>
      <c r="L42" s="16">
        <v>386080.58140999998</v>
      </c>
      <c r="M42" s="47">
        <v>193584.97834</v>
      </c>
      <c r="N42" s="16">
        <v>50.141081334111846</v>
      </c>
      <c r="O42" s="16"/>
      <c r="P42" s="47"/>
      <c r="Q42" s="16"/>
      <c r="R42" s="16">
        <v>302432.80492999998</v>
      </c>
      <c r="S42" s="47">
        <v>302385.57931</v>
      </c>
      <c r="T42" s="16">
        <v>99.984384756140827</v>
      </c>
      <c r="U42" s="16"/>
      <c r="V42" s="47"/>
      <c r="W42" s="16"/>
      <c r="X42" s="16"/>
      <c r="Y42" s="47"/>
      <c r="Z42" s="16"/>
      <c r="AA42" s="16"/>
      <c r="AB42" s="47"/>
      <c r="AC42" s="16"/>
      <c r="AD42" s="16">
        <v>302432.80492999998</v>
      </c>
      <c r="AE42" s="47">
        <v>302385.57931</v>
      </c>
      <c r="AF42" s="16">
        <v>99.984384756140827</v>
      </c>
      <c r="AG42" s="16"/>
      <c r="AH42" s="47"/>
      <c r="AI42" s="16"/>
      <c r="AJ42" s="9"/>
    </row>
    <row r="43" spans="1:36" ht="16.5" customHeight="1" x14ac:dyDescent="0.2">
      <c r="A43" s="17"/>
      <c r="B43" s="15" t="s">
        <v>41</v>
      </c>
      <c r="C43" s="16">
        <v>1143281.18294</v>
      </c>
      <c r="D43" s="47">
        <v>896904.20554999996</v>
      </c>
      <c r="E43" s="16">
        <v>78.450010280372993</v>
      </c>
      <c r="F43" s="16">
        <v>1089300.1399399999</v>
      </c>
      <c r="G43" s="47">
        <v>842923.16255000001</v>
      </c>
      <c r="H43" s="16">
        <v>77.382085216332513</v>
      </c>
      <c r="I43" s="16">
        <v>96788.023000000001</v>
      </c>
      <c r="J43" s="47">
        <v>96787.120999999999</v>
      </c>
      <c r="K43" s="16">
        <v>99.999068066510659</v>
      </c>
      <c r="L43" s="16">
        <v>992512.11693999998</v>
      </c>
      <c r="M43" s="47">
        <v>746136.04154999997</v>
      </c>
      <c r="N43" s="16">
        <v>75.176517124083219</v>
      </c>
      <c r="O43" s="16"/>
      <c r="P43" s="47"/>
      <c r="Q43" s="16"/>
      <c r="R43" s="16">
        <v>53981.042999999998</v>
      </c>
      <c r="S43" s="47">
        <v>53981.042999999998</v>
      </c>
      <c r="T43" s="16">
        <v>100</v>
      </c>
      <c r="U43" s="16">
        <v>53549.57</v>
      </c>
      <c r="V43" s="47">
        <v>53549.57</v>
      </c>
      <c r="W43" s="16">
        <v>100</v>
      </c>
      <c r="X43" s="16"/>
      <c r="Y43" s="47"/>
      <c r="Z43" s="16"/>
      <c r="AA43" s="16">
        <v>431.47300000000001</v>
      </c>
      <c r="AB43" s="47">
        <v>431.47300000000001</v>
      </c>
      <c r="AC43" s="16">
        <v>100</v>
      </c>
      <c r="AD43" s="16"/>
      <c r="AE43" s="47"/>
      <c r="AF43" s="16"/>
      <c r="AG43" s="16"/>
      <c r="AH43" s="47"/>
      <c r="AI43" s="16"/>
      <c r="AJ43" s="9"/>
    </row>
    <row r="44" spans="1:36" ht="16.5" customHeight="1" x14ac:dyDescent="0.2">
      <c r="A44" s="10"/>
      <c r="B44" s="15" t="s">
        <v>42</v>
      </c>
      <c r="C44" s="16">
        <v>7108738.4000000004</v>
      </c>
      <c r="D44" s="47">
        <v>6725854.2408199999</v>
      </c>
      <c r="E44" s="16">
        <v>94.613894370061487</v>
      </c>
      <c r="F44" s="16">
        <v>7108738.4000000004</v>
      </c>
      <c r="G44" s="47">
        <v>6725854.2408199999</v>
      </c>
      <c r="H44" s="16">
        <v>94.613894370061487</v>
      </c>
      <c r="I44" s="16">
        <v>5290821.7</v>
      </c>
      <c r="J44" s="47">
        <v>5290821.5175599996</v>
      </c>
      <c r="K44" s="16">
        <v>99.99999655176434</v>
      </c>
      <c r="L44" s="16">
        <v>1817916.7</v>
      </c>
      <c r="M44" s="47">
        <v>1435032.7232600001</v>
      </c>
      <c r="N44" s="16">
        <v>78.938310168997305</v>
      </c>
      <c r="O44" s="16"/>
      <c r="P44" s="47"/>
      <c r="Q44" s="16"/>
      <c r="R44" s="16"/>
      <c r="S44" s="47"/>
      <c r="T44" s="16"/>
      <c r="U44" s="16"/>
      <c r="V44" s="47"/>
      <c r="W44" s="16"/>
      <c r="X44" s="16"/>
      <c r="Y44" s="47"/>
      <c r="Z44" s="16"/>
      <c r="AA44" s="16"/>
      <c r="AB44" s="47"/>
      <c r="AC44" s="16"/>
      <c r="AD44" s="16"/>
      <c r="AE44" s="47"/>
      <c r="AF44" s="16"/>
      <c r="AG44" s="16"/>
      <c r="AH44" s="47"/>
      <c r="AI44" s="16"/>
      <c r="AJ44" s="9"/>
    </row>
    <row r="45" spans="1:36" ht="16.5" customHeight="1" x14ac:dyDescent="0.2">
      <c r="A45" s="17"/>
      <c r="B45" s="15" t="s">
        <v>43</v>
      </c>
      <c r="C45" s="16">
        <v>190277.1</v>
      </c>
      <c r="D45" s="47">
        <v>104692.34880000001</v>
      </c>
      <c r="E45" s="16">
        <v>55.020992436819782</v>
      </c>
      <c r="F45" s="16">
        <v>190277.1</v>
      </c>
      <c r="G45" s="47">
        <v>104692.34880000001</v>
      </c>
      <c r="H45" s="16">
        <v>55.020992436819782</v>
      </c>
      <c r="I45" s="16">
        <v>85500</v>
      </c>
      <c r="J45" s="47">
        <v>58247.548799999997</v>
      </c>
      <c r="K45" s="16">
        <v>68.125788070175432</v>
      </c>
      <c r="L45" s="16">
        <v>104777.1</v>
      </c>
      <c r="M45" s="47">
        <v>46444.800000000003</v>
      </c>
      <c r="N45" s="16">
        <v>44.327243262125023</v>
      </c>
      <c r="O45" s="16"/>
      <c r="P45" s="47"/>
      <c r="Q45" s="16"/>
      <c r="R45" s="16"/>
      <c r="S45" s="47"/>
      <c r="T45" s="16"/>
      <c r="U45" s="16"/>
      <c r="V45" s="47"/>
      <c r="W45" s="16"/>
      <c r="X45" s="16"/>
      <c r="Y45" s="47"/>
      <c r="Z45" s="16"/>
      <c r="AA45" s="16"/>
      <c r="AB45" s="47"/>
      <c r="AC45" s="16"/>
      <c r="AD45" s="16"/>
      <c r="AE45" s="47"/>
      <c r="AF45" s="16"/>
      <c r="AG45" s="16"/>
      <c r="AH45" s="47"/>
      <c r="AI45" s="16"/>
      <c r="AJ45" s="9"/>
    </row>
    <row r="46" spans="1:36" ht="16.5" customHeight="1" x14ac:dyDescent="0.2">
      <c r="A46" s="17"/>
      <c r="B46" s="15" t="s">
        <v>44</v>
      </c>
      <c r="C46" s="16">
        <v>10707348.49794</v>
      </c>
      <c r="D46" s="47">
        <v>8004956.0280799996</v>
      </c>
      <c r="E46" s="16">
        <v>74.761328909954528</v>
      </c>
      <c r="F46" s="16">
        <v>9852215.7817599997</v>
      </c>
      <c r="G46" s="47">
        <v>7263656.1843500016</v>
      </c>
      <c r="H46" s="16">
        <v>73.72611750747123</v>
      </c>
      <c r="I46" s="16">
        <v>699029.55402000004</v>
      </c>
      <c r="J46" s="47">
        <v>592094.16200000001</v>
      </c>
      <c r="K46" s="16">
        <v>84.702307448228368</v>
      </c>
      <c r="L46" s="16">
        <v>9153186.2277400009</v>
      </c>
      <c r="M46" s="47">
        <v>6671562.0223500011</v>
      </c>
      <c r="N46" s="16">
        <v>72.887865016128544</v>
      </c>
      <c r="O46" s="16"/>
      <c r="P46" s="47"/>
      <c r="Q46" s="16"/>
      <c r="R46" s="16">
        <v>855132.7161800001</v>
      </c>
      <c r="S46" s="47">
        <v>741299.84373000008</v>
      </c>
      <c r="T46" s="16">
        <v>86.688280041663276</v>
      </c>
      <c r="U46" s="16"/>
      <c r="V46" s="47"/>
      <c r="W46" s="16"/>
      <c r="X46" s="16"/>
      <c r="Y46" s="47"/>
      <c r="Z46" s="16"/>
      <c r="AA46" s="16">
        <v>839738.47037999984</v>
      </c>
      <c r="AB46" s="47">
        <v>726275.55208000005</v>
      </c>
      <c r="AC46" s="16">
        <v>86.488302929761531</v>
      </c>
      <c r="AD46" s="16">
        <v>15394.245800000001</v>
      </c>
      <c r="AE46" s="47">
        <v>15024.291649999999</v>
      </c>
      <c r="AF46" s="16">
        <v>97.596802371441925</v>
      </c>
      <c r="AG46" s="16"/>
      <c r="AH46" s="47"/>
      <c r="AI46" s="16"/>
      <c r="AJ46" s="9"/>
    </row>
    <row r="47" spans="1:36" ht="16.5" customHeight="1" x14ac:dyDescent="0.2">
      <c r="A47" s="17"/>
      <c r="B47" s="15" t="s">
        <v>45</v>
      </c>
      <c r="C47" s="16">
        <v>356397.29759999999</v>
      </c>
      <c r="D47" s="47">
        <v>248979.21496000001</v>
      </c>
      <c r="E47" s="16">
        <v>69.860017636676943</v>
      </c>
      <c r="F47" s="16">
        <v>356397.29759999999</v>
      </c>
      <c r="G47" s="47">
        <v>248979.21496000001</v>
      </c>
      <c r="H47" s="16">
        <v>69.860017636676943</v>
      </c>
      <c r="I47" s="16"/>
      <c r="J47" s="47"/>
      <c r="K47" s="16"/>
      <c r="L47" s="16">
        <v>356397.29759999999</v>
      </c>
      <c r="M47" s="47">
        <v>248979.21496000001</v>
      </c>
      <c r="N47" s="16">
        <v>69.860017636676943</v>
      </c>
      <c r="O47" s="16"/>
      <c r="P47" s="47"/>
      <c r="Q47" s="16"/>
      <c r="R47" s="16"/>
      <c r="S47" s="47"/>
      <c r="T47" s="16"/>
      <c r="U47" s="16"/>
      <c r="V47" s="47"/>
      <c r="W47" s="16"/>
      <c r="X47" s="16"/>
      <c r="Y47" s="47"/>
      <c r="Z47" s="16"/>
      <c r="AA47" s="16"/>
      <c r="AB47" s="47"/>
      <c r="AC47" s="16"/>
      <c r="AD47" s="16"/>
      <c r="AE47" s="47"/>
      <c r="AF47" s="16"/>
      <c r="AG47" s="16"/>
      <c r="AH47" s="47"/>
      <c r="AI47" s="16"/>
      <c r="AJ47" s="9"/>
    </row>
    <row r="48" spans="1:36" ht="16.5" customHeight="1" x14ac:dyDescent="0.2">
      <c r="A48" s="17"/>
      <c r="B48" s="15" t="s">
        <v>46</v>
      </c>
      <c r="C48" s="16">
        <v>2434575.8512399998</v>
      </c>
      <c r="D48" s="47">
        <v>2243303.8115400001</v>
      </c>
      <c r="E48" s="16">
        <v>92.14351692502909</v>
      </c>
      <c r="F48" s="16">
        <v>2316862.1634499999</v>
      </c>
      <c r="G48" s="47">
        <v>2134066.2598999999</v>
      </c>
      <c r="H48" s="16">
        <v>92.110195140922769</v>
      </c>
      <c r="I48" s="16">
        <v>523135.8</v>
      </c>
      <c r="J48" s="47">
        <v>522960.35200000001</v>
      </c>
      <c r="K48" s="16">
        <v>99.966462245558418</v>
      </c>
      <c r="L48" s="16">
        <v>1793726.3634500001</v>
      </c>
      <c r="M48" s="47">
        <v>1611105.9079</v>
      </c>
      <c r="N48" s="16">
        <v>89.818934522501337</v>
      </c>
      <c r="O48" s="16"/>
      <c r="P48" s="47"/>
      <c r="Q48" s="16"/>
      <c r="R48" s="16">
        <v>117713.68779000001</v>
      </c>
      <c r="S48" s="47">
        <v>109237.55164000001</v>
      </c>
      <c r="T48" s="16">
        <v>92.799362326392028</v>
      </c>
      <c r="U48" s="16"/>
      <c r="V48" s="47"/>
      <c r="W48" s="16"/>
      <c r="X48" s="16"/>
      <c r="Y48" s="47"/>
      <c r="Z48" s="16"/>
      <c r="AA48" s="16">
        <v>102319.44199000001</v>
      </c>
      <c r="AB48" s="47">
        <v>94213.259990000006</v>
      </c>
      <c r="AC48" s="16">
        <v>92.077574073564392</v>
      </c>
      <c r="AD48" s="16">
        <v>15394.245800000001</v>
      </c>
      <c r="AE48" s="47">
        <v>15024.291649999999</v>
      </c>
      <c r="AF48" s="16">
        <v>97.596802371441925</v>
      </c>
      <c r="AG48" s="16"/>
      <c r="AH48" s="47"/>
      <c r="AI48" s="16"/>
      <c r="AJ48" s="9"/>
    </row>
    <row r="49" spans="1:36" ht="16.5" customHeight="1" x14ac:dyDescent="0.2">
      <c r="A49" s="10"/>
      <c r="B49" s="15" t="s">
        <v>47</v>
      </c>
      <c r="C49" s="16">
        <v>833015.67145999998</v>
      </c>
      <c r="D49" s="47">
        <v>178741.45776999998</v>
      </c>
      <c r="E49" s="16">
        <v>21.457154276188533</v>
      </c>
      <c r="F49" s="16">
        <v>831927.86410999997</v>
      </c>
      <c r="G49" s="47">
        <v>177653.65041999999</v>
      </c>
      <c r="H49" s="16">
        <v>21.354453683319601</v>
      </c>
      <c r="I49" s="16">
        <v>106759.85402</v>
      </c>
      <c r="J49" s="47">
        <v>0</v>
      </c>
      <c r="K49" s="16">
        <v>0</v>
      </c>
      <c r="L49" s="16">
        <v>725168.01009</v>
      </c>
      <c r="M49" s="47">
        <v>177653.65041999999</v>
      </c>
      <c r="N49" s="16">
        <v>24.498274599558183</v>
      </c>
      <c r="O49" s="16"/>
      <c r="P49" s="47"/>
      <c r="Q49" s="16"/>
      <c r="R49" s="16">
        <v>1087.80735</v>
      </c>
      <c r="S49" s="47">
        <v>1087.80735</v>
      </c>
      <c r="T49" s="16">
        <v>100</v>
      </c>
      <c r="U49" s="16"/>
      <c r="V49" s="47"/>
      <c r="W49" s="16"/>
      <c r="X49" s="16"/>
      <c r="Y49" s="47"/>
      <c r="Z49" s="16"/>
      <c r="AA49" s="16">
        <v>1087.80735</v>
      </c>
      <c r="AB49" s="47">
        <v>1087.80735</v>
      </c>
      <c r="AC49" s="16">
        <v>100</v>
      </c>
      <c r="AD49" s="16"/>
      <c r="AE49" s="47"/>
      <c r="AF49" s="16"/>
      <c r="AG49" s="16"/>
      <c r="AH49" s="47"/>
      <c r="AI49" s="16"/>
      <c r="AJ49" s="9"/>
    </row>
    <row r="50" spans="1:36" ht="16.5" customHeight="1" x14ac:dyDescent="0.2">
      <c r="A50" s="17"/>
      <c r="B50" s="15" t="s">
        <v>48</v>
      </c>
      <c r="C50" s="16">
        <v>1978070.10723</v>
      </c>
      <c r="D50" s="47">
        <v>1678750.6609</v>
      </c>
      <c r="E50" s="16">
        <v>84.868107291244925</v>
      </c>
      <c r="F50" s="16">
        <v>1780280.39916</v>
      </c>
      <c r="G50" s="47">
        <v>1575201.4195000001</v>
      </c>
      <c r="H50" s="16">
        <v>88.48052364353596</v>
      </c>
      <c r="I50" s="16"/>
      <c r="J50" s="47"/>
      <c r="K50" s="16"/>
      <c r="L50" s="16">
        <v>1780280.39916</v>
      </c>
      <c r="M50" s="47">
        <v>1575201.4195000001</v>
      </c>
      <c r="N50" s="16">
        <v>88.48052364353596</v>
      </c>
      <c r="O50" s="16"/>
      <c r="P50" s="47"/>
      <c r="Q50" s="16"/>
      <c r="R50" s="16">
        <v>197789.70806999999</v>
      </c>
      <c r="S50" s="47">
        <v>103549.2414</v>
      </c>
      <c r="T50" s="16">
        <v>52.353199977095258</v>
      </c>
      <c r="U50" s="16"/>
      <c r="V50" s="47"/>
      <c r="W50" s="16"/>
      <c r="X50" s="16"/>
      <c r="Y50" s="47"/>
      <c r="Z50" s="16"/>
      <c r="AA50" s="16">
        <v>197789.70806999999</v>
      </c>
      <c r="AB50" s="47">
        <v>103549.2414</v>
      </c>
      <c r="AC50" s="16">
        <v>52.353199977095258</v>
      </c>
      <c r="AD50" s="16"/>
      <c r="AE50" s="47"/>
      <c r="AF50" s="16"/>
      <c r="AG50" s="16"/>
      <c r="AH50" s="47"/>
      <c r="AI50" s="16"/>
      <c r="AJ50" s="9"/>
    </row>
    <row r="51" spans="1:36" ht="16.5" customHeight="1" x14ac:dyDescent="0.2">
      <c r="A51" s="17"/>
      <c r="B51" s="15" t="s">
        <v>49</v>
      </c>
      <c r="C51" s="16">
        <v>1203754.39475</v>
      </c>
      <c r="D51" s="47">
        <v>1030698.3663300001</v>
      </c>
      <c r="E51" s="16">
        <v>85.623643064170025</v>
      </c>
      <c r="F51" s="16">
        <v>1201784.2947499999</v>
      </c>
      <c r="G51" s="47">
        <v>1030698.3663300001</v>
      </c>
      <c r="H51" s="16">
        <v>85.764006971351719</v>
      </c>
      <c r="I51" s="16">
        <v>69133.899999999994</v>
      </c>
      <c r="J51" s="47">
        <v>69133.81</v>
      </c>
      <c r="K51" s="16">
        <v>99.999869817846246</v>
      </c>
      <c r="L51" s="16">
        <v>1132650.39475</v>
      </c>
      <c r="M51" s="47">
        <v>961564.55633000005</v>
      </c>
      <c r="N51" s="16">
        <v>84.895088615780494</v>
      </c>
      <c r="O51" s="16"/>
      <c r="P51" s="47"/>
      <c r="Q51" s="16"/>
      <c r="R51" s="16">
        <v>1970.1000000000001</v>
      </c>
      <c r="S51" s="47">
        <v>0</v>
      </c>
      <c r="T51" s="16">
        <v>0</v>
      </c>
      <c r="U51" s="16"/>
      <c r="V51" s="47"/>
      <c r="W51" s="16"/>
      <c r="X51" s="16"/>
      <c r="Y51" s="47"/>
      <c r="Z51" s="16"/>
      <c r="AA51" s="16">
        <v>1970.1000000000001</v>
      </c>
      <c r="AB51" s="47">
        <v>0</v>
      </c>
      <c r="AC51" s="16">
        <v>0</v>
      </c>
      <c r="AD51" s="16"/>
      <c r="AE51" s="47"/>
      <c r="AF51" s="16"/>
      <c r="AG51" s="16"/>
      <c r="AH51" s="47"/>
      <c r="AI51" s="16"/>
      <c r="AJ51" s="9"/>
    </row>
    <row r="52" spans="1:36" ht="16.5" customHeight="1" x14ac:dyDescent="0.2">
      <c r="A52" s="17"/>
      <c r="B52" s="15" t="s">
        <v>50</v>
      </c>
      <c r="C52" s="16">
        <v>572983.1</v>
      </c>
      <c r="D52" s="47">
        <v>360469.51558000001</v>
      </c>
      <c r="E52" s="16">
        <v>62.91102051351951</v>
      </c>
      <c r="F52" s="16">
        <v>572983.1</v>
      </c>
      <c r="G52" s="47">
        <v>360469.51558000001</v>
      </c>
      <c r="H52" s="16">
        <v>62.91102051351951</v>
      </c>
      <c r="I52" s="16"/>
      <c r="J52" s="47"/>
      <c r="K52" s="16"/>
      <c r="L52" s="16">
        <v>572983.1</v>
      </c>
      <c r="M52" s="47">
        <v>360469.51558000001</v>
      </c>
      <c r="N52" s="16">
        <v>62.91102051351951</v>
      </c>
      <c r="O52" s="16"/>
      <c r="P52" s="47"/>
      <c r="Q52" s="16"/>
      <c r="R52" s="16"/>
      <c r="S52" s="47"/>
      <c r="T52" s="16"/>
      <c r="U52" s="16"/>
      <c r="V52" s="47"/>
      <c r="W52" s="16"/>
      <c r="X52" s="16"/>
      <c r="Y52" s="47"/>
      <c r="Z52" s="16"/>
      <c r="AA52" s="16"/>
      <c r="AB52" s="47"/>
      <c r="AC52" s="16"/>
      <c r="AD52" s="16"/>
      <c r="AE52" s="47"/>
      <c r="AF52" s="16"/>
      <c r="AG52" s="16"/>
      <c r="AH52" s="47"/>
      <c r="AI52" s="16"/>
      <c r="AJ52" s="9"/>
    </row>
    <row r="53" spans="1:36" ht="16.5" customHeight="1" x14ac:dyDescent="0.2">
      <c r="A53" s="17"/>
      <c r="B53" s="15" t="s">
        <v>51</v>
      </c>
      <c r="C53" s="16">
        <v>2290675.8743600002</v>
      </c>
      <c r="D53" s="47">
        <v>1233601.2363700001</v>
      </c>
      <c r="E53" s="16">
        <v>53.853155314461944</v>
      </c>
      <c r="F53" s="16">
        <v>2280228.9270500001</v>
      </c>
      <c r="G53" s="47">
        <v>1225154.2890600001</v>
      </c>
      <c r="H53" s="16">
        <v>53.72944244879038</v>
      </c>
      <c r="I53" s="16"/>
      <c r="J53" s="47"/>
      <c r="K53" s="16"/>
      <c r="L53" s="16">
        <v>2280228.9270500001</v>
      </c>
      <c r="M53" s="47">
        <v>1225154.2890600001</v>
      </c>
      <c r="N53" s="16">
        <v>53.72944244879038</v>
      </c>
      <c r="O53" s="16"/>
      <c r="P53" s="47"/>
      <c r="Q53" s="16"/>
      <c r="R53" s="16">
        <v>10446.94731</v>
      </c>
      <c r="S53" s="47">
        <v>8446.9473099999996</v>
      </c>
      <c r="T53" s="16">
        <v>80.855651506104891</v>
      </c>
      <c r="U53" s="16"/>
      <c r="V53" s="47"/>
      <c r="W53" s="16"/>
      <c r="X53" s="16"/>
      <c r="Y53" s="47"/>
      <c r="Z53" s="16"/>
      <c r="AA53" s="16">
        <v>10446.94731</v>
      </c>
      <c r="AB53" s="47">
        <v>8446.9473099999996</v>
      </c>
      <c r="AC53" s="16">
        <v>80.855651506104891</v>
      </c>
      <c r="AD53" s="16"/>
      <c r="AE53" s="47"/>
      <c r="AF53" s="16"/>
      <c r="AG53" s="16"/>
      <c r="AH53" s="47"/>
      <c r="AI53" s="16"/>
      <c r="AJ53" s="9"/>
    </row>
    <row r="54" spans="1:36" ht="16.5" customHeight="1" x14ac:dyDescent="0.2">
      <c r="A54" s="10"/>
      <c r="B54" s="15" t="s">
        <v>52</v>
      </c>
      <c r="C54" s="16">
        <v>1037876.2013000001</v>
      </c>
      <c r="D54" s="47">
        <v>1030411.7646300001</v>
      </c>
      <c r="E54" s="16">
        <v>99.280797010216602</v>
      </c>
      <c r="F54" s="16">
        <v>511751.73564000003</v>
      </c>
      <c r="G54" s="47">
        <v>511433.46860000002</v>
      </c>
      <c r="H54" s="16">
        <v>99.937808312540071</v>
      </c>
      <c r="I54" s="16"/>
      <c r="J54" s="47"/>
      <c r="K54" s="16"/>
      <c r="L54" s="16">
        <v>511751.73564000003</v>
      </c>
      <c r="M54" s="47">
        <v>511433.46860000002</v>
      </c>
      <c r="N54" s="16">
        <v>99.937808312540071</v>
      </c>
      <c r="O54" s="16"/>
      <c r="P54" s="47"/>
      <c r="Q54" s="16"/>
      <c r="R54" s="16">
        <v>526124.46565999999</v>
      </c>
      <c r="S54" s="47">
        <v>518978.29603000003</v>
      </c>
      <c r="T54" s="16">
        <v>98.641734019908128</v>
      </c>
      <c r="U54" s="16"/>
      <c r="V54" s="47"/>
      <c r="W54" s="16"/>
      <c r="X54" s="16"/>
      <c r="Y54" s="47"/>
      <c r="Z54" s="16"/>
      <c r="AA54" s="16">
        <v>526124.46565999999</v>
      </c>
      <c r="AB54" s="47">
        <v>518978.29603000003</v>
      </c>
      <c r="AC54" s="16">
        <v>98.641734019908128</v>
      </c>
      <c r="AD54" s="16"/>
      <c r="AE54" s="47"/>
      <c r="AF54" s="16"/>
      <c r="AG54" s="16"/>
      <c r="AH54" s="47"/>
      <c r="AI54" s="16"/>
      <c r="AJ54" s="9"/>
    </row>
    <row r="55" spans="1:36" ht="26.65" customHeight="1" x14ac:dyDescent="0.2">
      <c r="A55" s="17"/>
      <c r="B55" s="15" t="s">
        <v>53</v>
      </c>
      <c r="C55" s="16">
        <v>16789576.275079999</v>
      </c>
      <c r="D55" s="47">
        <v>8795581.8717299998</v>
      </c>
      <c r="E55" s="16">
        <v>52.387158124918734</v>
      </c>
      <c r="F55" s="16">
        <v>16607011.489180002</v>
      </c>
      <c r="G55" s="47">
        <v>8688284.8399500009</v>
      </c>
      <c r="H55" s="16">
        <v>52.316967719391869</v>
      </c>
      <c r="I55" s="16">
        <v>834828.34100000001</v>
      </c>
      <c r="J55" s="47">
        <v>834828.34100000001</v>
      </c>
      <c r="K55" s="16">
        <v>100</v>
      </c>
      <c r="L55" s="16">
        <v>15772183.148179999</v>
      </c>
      <c r="M55" s="47">
        <v>7853456.4989499999</v>
      </c>
      <c r="N55" s="16">
        <v>49.793084604500265</v>
      </c>
      <c r="O55" s="16"/>
      <c r="P55" s="47"/>
      <c r="Q55" s="16"/>
      <c r="R55" s="16">
        <v>182564.78590000002</v>
      </c>
      <c r="S55" s="47">
        <v>107297.03178</v>
      </c>
      <c r="T55" s="16">
        <v>58.772030570436527</v>
      </c>
      <c r="U55" s="16"/>
      <c r="V55" s="47"/>
      <c r="W55" s="16"/>
      <c r="X55" s="16"/>
      <c r="Y55" s="47"/>
      <c r="Z55" s="16"/>
      <c r="AA55" s="16">
        <v>84668.175369999997</v>
      </c>
      <c r="AB55" s="47">
        <v>9400.4212499999994</v>
      </c>
      <c r="AC55" s="16">
        <v>11.102661902090308</v>
      </c>
      <c r="AD55" s="16">
        <v>97896.610530000005</v>
      </c>
      <c r="AE55" s="47">
        <v>97896.610530000005</v>
      </c>
      <c r="AF55" s="16">
        <v>100</v>
      </c>
      <c r="AG55" s="16"/>
      <c r="AH55" s="47"/>
      <c r="AI55" s="16"/>
      <c r="AJ55" s="9"/>
    </row>
    <row r="56" spans="1:36" ht="16.5" customHeight="1" x14ac:dyDescent="0.2">
      <c r="A56" s="17"/>
      <c r="B56" s="15" t="s">
        <v>54</v>
      </c>
      <c r="C56" s="16">
        <v>7054240.2227600003</v>
      </c>
      <c r="D56" s="47">
        <v>764893.45170000009</v>
      </c>
      <c r="E56" s="16">
        <v>10.84303096500919</v>
      </c>
      <c r="F56" s="16">
        <v>6956343.6122300001</v>
      </c>
      <c r="G56" s="47">
        <v>666996.84117000003</v>
      </c>
      <c r="H56" s="16">
        <v>9.588325107997079</v>
      </c>
      <c r="I56" s="16"/>
      <c r="J56" s="47"/>
      <c r="K56" s="16"/>
      <c r="L56" s="16">
        <v>6956343.6122300001</v>
      </c>
      <c r="M56" s="47">
        <v>666996.84117000003</v>
      </c>
      <c r="N56" s="16">
        <v>9.588325107997079</v>
      </c>
      <c r="O56" s="16"/>
      <c r="P56" s="47"/>
      <c r="Q56" s="16"/>
      <c r="R56" s="16">
        <v>97896.610530000005</v>
      </c>
      <c r="S56" s="47">
        <v>97896.610530000005</v>
      </c>
      <c r="T56" s="16">
        <v>100</v>
      </c>
      <c r="U56" s="16"/>
      <c r="V56" s="47"/>
      <c r="W56" s="16"/>
      <c r="X56" s="16"/>
      <c r="Y56" s="47"/>
      <c r="Z56" s="16"/>
      <c r="AA56" s="16"/>
      <c r="AB56" s="47"/>
      <c r="AC56" s="16"/>
      <c r="AD56" s="16">
        <v>97896.610530000005</v>
      </c>
      <c r="AE56" s="47">
        <v>97896.610530000005</v>
      </c>
      <c r="AF56" s="16">
        <v>100</v>
      </c>
      <c r="AG56" s="16"/>
      <c r="AH56" s="47"/>
      <c r="AI56" s="16"/>
      <c r="AJ56" s="9"/>
    </row>
    <row r="57" spans="1:36" ht="16.5" customHeight="1" x14ac:dyDescent="0.2">
      <c r="A57" s="17"/>
      <c r="B57" s="15" t="s">
        <v>55</v>
      </c>
      <c r="C57" s="16">
        <v>1524204.4662500001</v>
      </c>
      <c r="D57" s="47">
        <v>1241598.29575</v>
      </c>
      <c r="E57" s="16">
        <v>81.458775593585813</v>
      </c>
      <c r="F57" s="16">
        <v>1524204.4662500001</v>
      </c>
      <c r="G57" s="47">
        <v>1241598.29575</v>
      </c>
      <c r="H57" s="16">
        <v>81.458775593585813</v>
      </c>
      <c r="I57" s="16"/>
      <c r="J57" s="47"/>
      <c r="K57" s="16"/>
      <c r="L57" s="16">
        <v>1524204.4662500001</v>
      </c>
      <c r="M57" s="47">
        <v>1241598.29575</v>
      </c>
      <c r="N57" s="16">
        <v>81.458775593585813</v>
      </c>
      <c r="O57" s="16"/>
      <c r="P57" s="47"/>
      <c r="Q57" s="16"/>
      <c r="R57" s="16"/>
      <c r="S57" s="47"/>
      <c r="T57" s="16"/>
      <c r="U57" s="16"/>
      <c r="V57" s="47"/>
      <c r="W57" s="16"/>
      <c r="X57" s="16"/>
      <c r="Y57" s="47"/>
      <c r="Z57" s="16"/>
      <c r="AA57" s="16"/>
      <c r="AB57" s="47"/>
      <c r="AC57" s="16"/>
      <c r="AD57" s="16"/>
      <c r="AE57" s="47"/>
      <c r="AF57" s="16"/>
      <c r="AG57" s="16"/>
      <c r="AH57" s="47"/>
      <c r="AI57" s="16"/>
      <c r="AJ57" s="9"/>
    </row>
    <row r="58" spans="1:36" ht="26.65" customHeight="1" x14ac:dyDescent="0.2">
      <c r="A58" s="17"/>
      <c r="B58" s="15" t="s">
        <v>56</v>
      </c>
      <c r="C58" s="16">
        <v>877219.14916000003</v>
      </c>
      <c r="D58" s="47">
        <v>867527.49739999999</v>
      </c>
      <c r="E58" s="16">
        <v>98.895184656048556</v>
      </c>
      <c r="F58" s="16">
        <v>877219.14916000003</v>
      </c>
      <c r="G58" s="47">
        <v>867527.49739999999</v>
      </c>
      <c r="H58" s="16">
        <v>98.895184656048556</v>
      </c>
      <c r="I58" s="16"/>
      <c r="J58" s="47"/>
      <c r="K58" s="16"/>
      <c r="L58" s="16">
        <v>877219.14916000003</v>
      </c>
      <c r="M58" s="47">
        <v>867527.49739999999</v>
      </c>
      <c r="N58" s="16">
        <v>98.895184656048556</v>
      </c>
      <c r="O58" s="16"/>
      <c r="P58" s="47"/>
      <c r="Q58" s="16"/>
      <c r="R58" s="16"/>
      <c r="S58" s="47"/>
      <c r="T58" s="16"/>
      <c r="U58" s="16"/>
      <c r="V58" s="47"/>
      <c r="W58" s="16"/>
      <c r="X58" s="16"/>
      <c r="Y58" s="47"/>
      <c r="Z58" s="16"/>
      <c r="AA58" s="16"/>
      <c r="AB58" s="47"/>
      <c r="AC58" s="16"/>
      <c r="AD58" s="16"/>
      <c r="AE58" s="47"/>
      <c r="AF58" s="16"/>
      <c r="AG58" s="16"/>
      <c r="AH58" s="47"/>
      <c r="AI58" s="16"/>
      <c r="AJ58" s="9"/>
    </row>
    <row r="59" spans="1:36" ht="16.5" customHeight="1" x14ac:dyDescent="0.2">
      <c r="A59" s="10"/>
      <c r="B59" s="15" t="s">
        <v>57</v>
      </c>
      <c r="C59" s="16">
        <v>2199800.7999999998</v>
      </c>
      <c r="D59" s="47">
        <v>1343228.2053700001</v>
      </c>
      <c r="E59" s="16">
        <v>61.061356345083617</v>
      </c>
      <c r="F59" s="16">
        <v>2199800.7999999998</v>
      </c>
      <c r="G59" s="47">
        <v>1343228.2053700001</v>
      </c>
      <c r="H59" s="16">
        <v>61.061356345083617</v>
      </c>
      <c r="I59" s="16"/>
      <c r="J59" s="47"/>
      <c r="K59" s="16"/>
      <c r="L59" s="16">
        <v>2199800.7999999998</v>
      </c>
      <c r="M59" s="47">
        <v>1343228.2053700001</v>
      </c>
      <c r="N59" s="16">
        <v>61.061356345083617</v>
      </c>
      <c r="O59" s="16"/>
      <c r="P59" s="47"/>
      <c r="Q59" s="16"/>
      <c r="R59" s="16"/>
      <c r="S59" s="47"/>
      <c r="T59" s="16"/>
      <c r="U59" s="16"/>
      <c r="V59" s="47"/>
      <c r="W59" s="16"/>
      <c r="X59" s="16"/>
      <c r="Y59" s="47"/>
      <c r="Z59" s="16"/>
      <c r="AA59" s="16"/>
      <c r="AB59" s="47"/>
      <c r="AC59" s="16"/>
      <c r="AD59" s="16"/>
      <c r="AE59" s="47"/>
      <c r="AF59" s="16"/>
      <c r="AG59" s="16"/>
      <c r="AH59" s="47"/>
      <c r="AI59" s="16"/>
      <c r="AJ59" s="9"/>
    </row>
    <row r="60" spans="1:36" ht="16.5" customHeight="1" x14ac:dyDescent="0.2">
      <c r="A60" s="17"/>
      <c r="B60" s="15" t="s">
        <v>58</v>
      </c>
      <c r="C60" s="16">
        <v>2377555.25893</v>
      </c>
      <c r="D60" s="47">
        <v>1843319.0429199999</v>
      </c>
      <c r="E60" s="16">
        <v>77.530018955251165</v>
      </c>
      <c r="F60" s="16">
        <v>2292887.0835600002</v>
      </c>
      <c r="G60" s="47">
        <v>1833918.62167</v>
      </c>
      <c r="H60" s="16">
        <v>79.982945292823018</v>
      </c>
      <c r="I60" s="16">
        <v>435012.96</v>
      </c>
      <c r="J60" s="47">
        <v>435012.96</v>
      </c>
      <c r="K60" s="16">
        <v>100</v>
      </c>
      <c r="L60" s="16">
        <v>1857874.12356</v>
      </c>
      <c r="M60" s="47">
        <v>1398905.6616700001</v>
      </c>
      <c r="N60" s="16">
        <v>75.296040992780561</v>
      </c>
      <c r="O60" s="16"/>
      <c r="P60" s="47"/>
      <c r="Q60" s="16"/>
      <c r="R60" s="16">
        <v>84668.175369999997</v>
      </c>
      <c r="S60" s="47">
        <v>9400.4212499999994</v>
      </c>
      <c r="T60" s="16">
        <v>11.102661902090308</v>
      </c>
      <c r="U60" s="16"/>
      <c r="V60" s="47"/>
      <c r="W60" s="16"/>
      <c r="X60" s="16"/>
      <c r="Y60" s="47"/>
      <c r="Z60" s="16"/>
      <c r="AA60" s="16">
        <v>84668.175369999997</v>
      </c>
      <c r="AB60" s="47">
        <v>9400.4212499999994</v>
      </c>
      <c r="AC60" s="16">
        <v>11.102661902090308</v>
      </c>
      <c r="AD60" s="16"/>
      <c r="AE60" s="47"/>
      <c r="AF60" s="16"/>
      <c r="AG60" s="16"/>
      <c r="AH60" s="47"/>
      <c r="AI60" s="16"/>
      <c r="AJ60" s="9"/>
    </row>
    <row r="61" spans="1:36" ht="16.5" customHeight="1" x14ac:dyDescent="0.2">
      <c r="A61" s="17"/>
      <c r="B61" s="15" t="s">
        <v>59</v>
      </c>
      <c r="C61" s="16">
        <v>591705.88098000002</v>
      </c>
      <c r="D61" s="47">
        <v>585293.08204000001</v>
      </c>
      <c r="E61" s="16">
        <v>98.916218488587788</v>
      </c>
      <c r="F61" s="16">
        <v>591705.88098000002</v>
      </c>
      <c r="G61" s="47">
        <v>585293.08204000001</v>
      </c>
      <c r="H61" s="16">
        <v>98.916218488587788</v>
      </c>
      <c r="I61" s="16"/>
      <c r="J61" s="47"/>
      <c r="K61" s="16"/>
      <c r="L61" s="16">
        <v>591705.88098000002</v>
      </c>
      <c r="M61" s="47">
        <v>585293.08204000001</v>
      </c>
      <c r="N61" s="16">
        <v>98.916218488587788</v>
      </c>
      <c r="O61" s="16"/>
      <c r="P61" s="47"/>
      <c r="Q61" s="16"/>
      <c r="R61" s="16"/>
      <c r="S61" s="47"/>
      <c r="T61" s="16"/>
      <c r="U61" s="16"/>
      <c r="V61" s="47"/>
      <c r="W61" s="16"/>
      <c r="X61" s="16"/>
      <c r="Y61" s="47"/>
      <c r="Z61" s="16"/>
      <c r="AA61" s="16"/>
      <c r="AB61" s="47"/>
      <c r="AC61" s="16"/>
      <c r="AD61" s="16"/>
      <c r="AE61" s="47"/>
      <c r="AF61" s="16"/>
      <c r="AG61" s="16"/>
      <c r="AH61" s="47"/>
      <c r="AI61" s="16"/>
      <c r="AJ61" s="9"/>
    </row>
    <row r="62" spans="1:36" ht="16.5" customHeight="1" x14ac:dyDescent="0.2">
      <c r="A62" s="17"/>
      <c r="B62" s="15" t="s">
        <v>60</v>
      </c>
      <c r="C62" s="16">
        <v>2164850.497</v>
      </c>
      <c r="D62" s="47">
        <v>2149722.2965500001</v>
      </c>
      <c r="E62" s="16">
        <v>99.301189598498169</v>
      </c>
      <c r="F62" s="16">
        <v>2164850.497</v>
      </c>
      <c r="G62" s="47">
        <v>2149722.2965500001</v>
      </c>
      <c r="H62" s="16">
        <v>99.301189598498169</v>
      </c>
      <c r="I62" s="16">
        <v>399815.38099999999</v>
      </c>
      <c r="J62" s="47">
        <v>399815.38099999999</v>
      </c>
      <c r="K62" s="16">
        <v>100</v>
      </c>
      <c r="L62" s="16">
        <v>1765035.1159999999</v>
      </c>
      <c r="M62" s="47">
        <v>1749906.91555</v>
      </c>
      <c r="N62" s="16">
        <v>99.142895214216239</v>
      </c>
      <c r="O62" s="16"/>
      <c r="P62" s="47"/>
      <c r="Q62" s="16"/>
      <c r="R62" s="16"/>
      <c r="S62" s="47"/>
      <c r="T62" s="16"/>
      <c r="U62" s="16"/>
      <c r="V62" s="47"/>
      <c r="W62" s="16"/>
      <c r="X62" s="16"/>
      <c r="Y62" s="47"/>
      <c r="Z62" s="16"/>
      <c r="AA62" s="16"/>
      <c r="AB62" s="47"/>
      <c r="AC62" s="16"/>
      <c r="AD62" s="16"/>
      <c r="AE62" s="47"/>
      <c r="AF62" s="16"/>
      <c r="AG62" s="16"/>
      <c r="AH62" s="47"/>
      <c r="AI62" s="16"/>
      <c r="AJ62" s="9"/>
    </row>
    <row r="63" spans="1:36" ht="26.65" customHeight="1" x14ac:dyDescent="0.2">
      <c r="A63" s="17"/>
      <c r="B63" s="15" t="s">
        <v>61</v>
      </c>
      <c r="C63" s="16">
        <v>29267237.417909995</v>
      </c>
      <c r="D63" s="47">
        <v>25060176.81095</v>
      </c>
      <c r="E63" s="16">
        <v>85.625357983444331</v>
      </c>
      <c r="F63" s="16">
        <v>26583602.892070003</v>
      </c>
      <c r="G63" s="47">
        <v>22527366.819070008</v>
      </c>
      <c r="H63" s="16">
        <v>84.74158642277196</v>
      </c>
      <c r="I63" s="16">
        <v>3073080.3539199997</v>
      </c>
      <c r="J63" s="47">
        <v>2921610.5315199997</v>
      </c>
      <c r="K63" s="16">
        <v>95.071075111759242</v>
      </c>
      <c r="L63" s="16">
        <v>23510522.538149998</v>
      </c>
      <c r="M63" s="47">
        <v>19605756.287550002</v>
      </c>
      <c r="N63" s="16">
        <v>83.391410189782817</v>
      </c>
      <c r="O63" s="16"/>
      <c r="P63" s="47"/>
      <c r="Q63" s="16"/>
      <c r="R63" s="16">
        <v>2683634.5258399998</v>
      </c>
      <c r="S63" s="47">
        <v>2532809.9918800006</v>
      </c>
      <c r="T63" s="16">
        <v>94.379840752988159</v>
      </c>
      <c r="U63" s="16">
        <v>51005.100509999997</v>
      </c>
      <c r="V63" s="47">
        <v>51005.100509999997</v>
      </c>
      <c r="W63" s="16">
        <v>100</v>
      </c>
      <c r="X63" s="16"/>
      <c r="Y63" s="47"/>
      <c r="Z63" s="16"/>
      <c r="AA63" s="16">
        <v>2116953.0992899998</v>
      </c>
      <c r="AB63" s="47">
        <v>1974583.9682499999</v>
      </c>
      <c r="AC63" s="16">
        <v>93.27480939054584</v>
      </c>
      <c r="AD63" s="16">
        <v>514451.26366</v>
      </c>
      <c r="AE63" s="47">
        <v>505995.86073999992</v>
      </c>
      <c r="AF63" s="16">
        <v>98.35642294668591</v>
      </c>
      <c r="AG63" s="16">
        <v>1225.0623800000001</v>
      </c>
      <c r="AH63" s="47">
        <v>1225.0623800000001</v>
      </c>
      <c r="AI63" s="16">
        <v>100</v>
      </c>
      <c r="AJ63" s="9"/>
    </row>
    <row r="64" spans="1:36" ht="16.5" customHeight="1" x14ac:dyDescent="0.2">
      <c r="A64" s="10"/>
      <c r="B64" s="15" t="s">
        <v>62</v>
      </c>
      <c r="C64" s="16">
        <v>3987036.0172199998</v>
      </c>
      <c r="D64" s="47">
        <v>2986879.6965499995</v>
      </c>
      <c r="E64" s="16">
        <v>74.914790928641537</v>
      </c>
      <c r="F64" s="16">
        <v>3986770.61222</v>
      </c>
      <c r="G64" s="47">
        <v>2986614.2915499997</v>
      </c>
      <c r="H64" s="16">
        <v>74.913120970532304</v>
      </c>
      <c r="I64" s="16">
        <v>49113.792000000001</v>
      </c>
      <c r="J64" s="47">
        <v>49113.792000000001</v>
      </c>
      <c r="K64" s="16">
        <v>100</v>
      </c>
      <c r="L64" s="16">
        <v>3937656.8202200001</v>
      </c>
      <c r="M64" s="47">
        <v>2937500.4995499998</v>
      </c>
      <c r="N64" s="16">
        <v>74.600216160683075</v>
      </c>
      <c r="O64" s="16"/>
      <c r="P64" s="47"/>
      <c r="Q64" s="16"/>
      <c r="R64" s="16">
        <v>265.40500000000003</v>
      </c>
      <c r="S64" s="47">
        <v>265.40500000000003</v>
      </c>
      <c r="T64" s="16">
        <v>100</v>
      </c>
      <c r="U64" s="16"/>
      <c r="V64" s="47"/>
      <c r="W64" s="16"/>
      <c r="X64" s="16"/>
      <c r="Y64" s="47"/>
      <c r="Z64" s="16"/>
      <c r="AA64" s="16">
        <v>265.40500000000003</v>
      </c>
      <c r="AB64" s="47">
        <v>265.40500000000003</v>
      </c>
      <c r="AC64" s="16">
        <v>100</v>
      </c>
      <c r="AD64" s="16"/>
      <c r="AE64" s="47"/>
      <c r="AF64" s="16"/>
      <c r="AG64" s="16"/>
      <c r="AH64" s="47"/>
      <c r="AI64" s="16"/>
      <c r="AJ64" s="9"/>
    </row>
    <row r="65" spans="1:36" ht="16.5" customHeight="1" x14ac:dyDescent="0.2">
      <c r="A65" s="17"/>
      <c r="B65" s="15" t="s">
        <v>63</v>
      </c>
      <c r="C65" s="16">
        <v>857326.49343000003</v>
      </c>
      <c r="D65" s="47">
        <v>639262.61063000001</v>
      </c>
      <c r="E65" s="16">
        <v>74.564662999323872</v>
      </c>
      <c r="F65" s="16">
        <v>857326.49343000003</v>
      </c>
      <c r="G65" s="47">
        <v>639262.61063000001</v>
      </c>
      <c r="H65" s="16">
        <v>74.564662999323872</v>
      </c>
      <c r="I65" s="16">
        <v>65000</v>
      </c>
      <c r="J65" s="47">
        <v>42200</v>
      </c>
      <c r="K65" s="16">
        <v>64.923076923076934</v>
      </c>
      <c r="L65" s="16">
        <v>792326.49343000003</v>
      </c>
      <c r="M65" s="47">
        <v>597062.61063000001</v>
      </c>
      <c r="N65" s="16">
        <v>75.355628718825486</v>
      </c>
      <c r="O65" s="16"/>
      <c r="P65" s="47"/>
      <c r="Q65" s="16"/>
      <c r="R65" s="16"/>
      <c r="S65" s="47"/>
      <c r="T65" s="16"/>
      <c r="U65" s="16"/>
      <c r="V65" s="47"/>
      <c r="W65" s="16"/>
      <c r="X65" s="16"/>
      <c r="Y65" s="47"/>
      <c r="Z65" s="16"/>
      <c r="AA65" s="16"/>
      <c r="AB65" s="47"/>
      <c r="AC65" s="16"/>
      <c r="AD65" s="16"/>
      <c r="AE65" s="47"/>
      <c r="AF65" s="16"/>
      <c r="AG65" s="16"/>
      <c r="AH65" s="47"/>
      <c r="AI65" s="16"/>
      <c r="AJ65" s="9"/>
    </row>
    <row r="66" spans="1:36" ht="16.5" customHeight="1" x14ac:dyDescent="0.2">
      <c r="A66" s="17"/>
      <c r="B66" s="15" t="s">
        <v>64</v>
      </c>
      <c r="C66" s="16">
        <v>959679.89798999997</v>
      </c>
      <c r="D66" s="47">
        <v>852636.87006999995</v>
      </c>
      <c r="E66" s="16">
        <v>88.845965394899267</v>
      </c>
      <c r="F66" s="16">
        <v>716562.70895999996</v>
      </c>
      <c r="G66" s="47">
        <v>609519.72389999998</v>
      </c>
      <c r="H66" s="16">
        <v>85.061602603440065</v>
      </c>
      <c r="I66" s="16"/>
      <c r="J66" s="47"/>
      <c r="K66" s="16"/>
      <c r="L66" s="16">
        <v>716562.70895999996</v>
      </c>
      <c r="M66" s="47">
        <v>609519.72389999998</v>
      </c>
      <c r="N66" s="16">
        <v>85.061602603440065</v>
      </c>
      <c r="O66" s="16"/>
      <c r="P66" s="47"/>
      <c r="Q66" s="16"/>
      <c r="R66" s="16">
        <v>243117.18903000001</v>
      </c>
      <c r="S66" s="47">
        <v>243117.14616999999</v>
      </c>
      <c r="T66" s="16">
        <v>99.999982370641831</v>
      </c>
      <c r="U66" s="16"/>
      <c r="V66" s="47"/>
      <c r="W66" s="16"/>
      <c r="X66" s="16"/>
      <c r="Y66" s="47"/>
      <c r="Z66" s="16"/>
      <c r="AA66" s="16">
        <v>242871.91500000001</v>
      </c>
      <c r="AB66" s="47">
        <v>242871.87213999999</v>
      </c>
      <c r="AC66" s="16">
        <v>99.999982352838117</v>
      </c>
      <c r="AD66" s="16">
        <v>245.27403000000001</v>
      </c>
      <c r="AE66" s="47">
        <v>245.27403000000001</v>
      </c>
      <c r="AF66" s="16">
        <v>100</v>
      </c>
      <c r="AG66" s="16"/>
      <c r="AH66" s="47"/>
      <c r="AI66" s="16"/>
      <c r="AJ66" s="9"/>
    </row>
    <row r="67" spans="1:36" ht="16.5" customHeight="1" x14ac:dyDescent="0.2">
      <c r="A67" s="17"/>
      <c r="B67" s="15" t="s">
        <v>65</v>
      </c>
      <c r="C67" s="16">
        <v>4644212.4552600002</v>
      </c>
      <c r="D67" s="47">
        <v>4385880.4589999998</v>
      </c>
      <c r="E67" s="16">
        <v>94.437549988321152</v>
      </c>
      <c r="F67" s="16">
        <v>4644212.4552600002</v>
      </c>
      <c r="G67" s="47">
        <v>4385880.4589999998</v>
      </c>
      <c r="H67" s="16">
        <v>94.437549988321152</v>
      </c>
      <c r="I67" s="16"/>
      <c r="J67" s="47"/>
      <c r="K67" s="16"/>
      <c r="L67" s="16">
        <v>4644212.4552600002</v>
      </c>
      <c r="M67" s="47">
        <v>4385880.4589999998</v>
      </c>
      <c r="N67" s="16">
        <v>94.437549988321152</v>
      </c>
      <c r="O67" s="16"/>
      <c r="P67" s="47"/>
      <c r="Q67" s="16"/>
      <c r="R67" s="16"/>
      <c r="S67" s="47"/>
      <c r="T67" s="16"/>
      <c r="U67" s="16"/>
      <c r="V67" s="47"/>
      <c r="W67" s="16"/>
      <c r="X67" s="16"/>
      <c r="Y67" s="47"/>
      <c r="Z67" s="16"/>
      <c r="AA67" s="16"/>
      <c r="AB67" s="47"/>
      <c r="AC67" s="16"/>
      <c r="AD67" s="16"/>
      <c r="AE67" s="47"/>
      <c r="AF67" s="16"/>
      <c r="AG67" s="16"/>
      <c r="AH67" s="47"/>
      <c r="AI67" s="16"/>
      <c r="AJ67" s="9"/>
    </row>
    <row r="68" spans="1:36" ht="16.5" customHeight="1" x14ac:dyDescent="0.2">
      <c r="A68" s="17"/>
      <c r="B68" s="15" t="s">
        <v>66</v>
      </c>
      <c r="C68" s="16">
        <v>1581950.1160600001</v>
      </c>
      <c r="D68" s="47">
        <v>1392308.5442600001</v>
      </c>
      <c r="E68" s="16">
        <v>88.012164866973137</v>
      </c>
      <c r="F68" s="16">
        <v>1237606.6746</v>
      </c>
      <c r="G68" s="47">
        <v>1047965.12123</v>
      </c>
      <c r="H68" s="16">
        <v>84.67675092078079</v>
      </c>
      <c r="I68" s="16">
        <v>47786.183620000003</v>
      </c>
      <c r="J68" s="47">
        <v>47786.126669999998</v>
      </c>
      <c r="K68" s="16">
        <v>99.999880823293068</v>
      </c>
      <c r="L68" s="16">
        <v>1189820.49098</v>
      </c>
      <c r="M68" s="47">
        <v>1000178.99456</v>
      </c>
      <c r="N68" s="16">
        <v>84.06133548231287</v>
      </c>
      <c r="O68" s="16"/>
      <c r="P68" s="47"/>
      <c r="Q68" s="16"/>
      <c r="R68" s="16">
        <v>344343.44146000006</v>
      </c>
      <c r="S68" s="47">
        <v>344343.42303000001</v>
      </c>
      <c r="T68" s="16">
        <v>99.999994647785371</v>
      </c>
      <c r="U68" s="16">
        <v>51005.100509999997</v>
      </c>
      <c r="V68" s="47">
        <v>51005.100509999997</v>
      </c>
      <c r="W68" s="16">
        <v>100</v>
      </c>
      <c r="X68" s="16"/>
      <c r="Y68" s="47"/>
      <c r="Z68" s="16"/>
      <c r="AA68" s="16">
        <v>292921.79930000001</v>
      </c>
      <c r="AB68" s="47">
        <v>292921.79930000001</v>
      </c>
      <c r="AC68" s="16">
        <v>100</v>
      </c>
      <c r="AD68" s="16">
        <v>416.54165</v>
      </c>
      <c r="AE68" s="47">
        <v>416.52321999999998</v>
      </c>
      <c r="AF68" s="16">
        <v>99.995575472464751</v>
      </c>
      <c r="AG68" s="16"/>
      <c r="AH68" s="47"/>
      <c r="AI68" s="16"/>
      <c r="AJ68" s="9"/>
    </row>
    <row r="69" spans="1:36" ht="16.5" customHeight="1" x14ac:dyDescent="0.2">
      <c r="A69" s="10"/>
      <c r="B69" s="15" t="s">
        <v>67</v>
      </c>
      <c r="C69" s="16">
        <v>1999347.8187799999</v>
      </c>
      <c r="D69" s="47">
        <v>1861953.86644</v>
      </c>
      <c r="E69" s="16">
        <v>93.1280615083854</v>
      </c>
      <c r="F69" s="16">
        <v>1992248.39438</v>
      </c>
      <c r="G69" s="47">
        <v>1854860.12411</v>
      </c>
      <c r="H69" s="16">
        <v>93.103858401514429</v>
      </c>
      <c r="I69" s="16"/>
      <c r="J69" s="47"/>
      <c r="K69" s="16"/>
      <c r="L69" s="16">
        <v>1992248.39438</v>
      </c>
      <c r="M69" s="47">
        <v>1854860.12411</v>
      </c>
      <c r="N69" s="16">
        <v>93.103858401514429</v>
      </c>
      <c r="O69" s="16"/>
      <c r="P69" s="47"/>
      <c r="Q69" s="16"/>
      <c r="R69" s="16">
        <v>7099.4244000000008</v>
      </c>
      <c r="S69" s="47">
        <v>7093.74233</v>
      </c>
      <c r="T69" s="16">
        <v>99.91996435654697</v>
      </c>
      <c r="U69" s="16"/>
      <c r="V69" s="47"/>
      <c r="W69" s="16"/>
      <c r="X69" s="16"/>
      <c r="Y69" s="47"/>
      <c r="Z69" s="16"/>
      <c r="AA69" s="16">
        <v>7099.4244000000008</v>
      </c>
      <c r="AB69" s="47">
        <v>7093.74233</v>
      </c>
      <c r="AC69" s="16">
        <v>99.91996435654697</v>
      </c>
      <c r="AD69" s="16"/>
      <c r="AE69" s="47"/>
      <c r="AF69" s="16"/>
      <c r="AG69" s="16"/>
      <c r="AH69" s="47"/>
      <c r="AI69" s="16"/>
      <c r="AJ69" s="9"/>
    </row>
    <row r="70" spans="1:36" ht="16.5" customHeight="1" x14ac:dyDescent="0.2">
      <c r="A70" s="17"/>
      <c r="B70" s="15" t="s">
        <v>68</v>
      </c>
      <c r="C70" s="16">
        <v>2586343.3648799998</v>
      </c>
      <c r="D70" s="47">
        <v>1968354.31754</v>
      </c>
      <c r="E70" s="16">
        <v>76.105684352213871</v>
      </c>
      <c r="F70" s="16">
        <v>2458766.9163199998</v>
      </c>
      <c r="G70" s="47">
        <v>1842216.99235</v>
      </c>
      <c r="H70" s="16">
        <v>74.92442574049349</v>
      </c>
      <c r="I70" s="16">
        <v>101491.59170999999</v>
      </c>
      <c r="J70" s="47">
        <v>100331.094</v>
      </c>
      <c r="K70" s="16">
        <v>98.856557779371528</v>
      </c>
      <c r="L70" s="16">
        <v>2357275.32461</v>
      </c>
      <c r="M70" s="47">
        <v>1741885.8983499999</v>
      </c>
      <c r="N70" s="16">
        <v>73.894036906282324</v>
      </c>
      <c r="O70" s="16"/>
      <c r="P70" s="47"/>
      <c r="Q70" s="16"/>
      <c r="R70" s="16">
        <v>127576.44856</v>
      </c>
      <c r="S70" s="47">
        <v>126137.32519</v>
      </c>
      <c r="T70" s="16">
        <v>98.871952161826187</v>
      </c>
      <c r="U70" s="16"/>
      <c r="V70" s="47"/>
      <c r="W70" s="16"/>
      <c r="X70" s="16"/>
      <c r="Y70" s="47"/>
      <c r="Z70" s="16"/>
      <c r="AA70" s="16">
        <v>61748.77721</v>
      </c>
      <c r="AB70" s="47">
        <v>60466.776810000003</v>
      </c>
      <c r="AC70" s="16">
        <v>97.923844879324378</v>
      </c>
      <c r="AD70" s="16">
        <v>65827.671350000004</v>
      </c>
      <c r="AE70" s="47">
        <v>65670.548379999993</v>
      </c>
      <c r="AF70" s="16">
        <v>99.761311669123771</v>
      </c>
      <c r="AG70" s="16"/>
      <c r="AH70" s="47"/>
      <c r="AI70" s="16"/>
      <c r="AJ70" s="9"/>
    </row>
    <row r="71" spans="1:36" ht="16.5" customHeight="1" x14ac:dyDescent="0.2">
      <c r="A71" s="17"/>
      <c r="B71" s="15" t="s">
        <v>69</v>
      </c>
      <c r="C71" s="16">
        <v>1836542.88925</v>
      </c>
      <c r="D71" s="47">
        <v>1814231.3548000001</v>
      </c>
      <c r="E71" s="16">
        <v>98.785134037402671</v>
      </c>
      <c r="F71" s="16">
        <v>1836542.88925</v>
      </c>
      <c r="G71" s="47">
        <v>1814231.3548000001</v>
      </c>
      <c r="H71" s="16">
        <v>98.785134037402671</v>
      </c>
      <c r="I71" s="16"/>
      <c r="J71" s="47"/>
      <c r="K71" s="16"/>
      <c r="L71" s="16">
        <v>1836542.88925</v>
      </c>
      <c r="M71" s="47">
        <v>1814231.3548000001</v>
      </c>
      <c r="N71" s="16">
        <v>98.785134037402671</v>
      </c>
      <c r="O71" s="16"/>
      <c r="P71" s="47"/>
      <c r="Q71" s="16"/>
      <c r="R71" s="16"/>
      <c r="S71" s="47"/>
      <c r="T71" s="16"/>
      <c r="U71" s="16"/>
      <c r="V71" s="47"/>
      <c r="W71" s="16"/>
      <c r="X71" s="16"/>
      <c r="Y71" s="47"/>
      <c r="Z71" s="16"/>
      <c r="AA71" s="16"/>
      <c r="AB71" s="47"/>
      <c r="AC71" s="16"/>
      <c r="AD71" s="16"/>
      <c r="AE71" s="47"/>
      <c r="AF71" s="16"/>
      <c r="AG71" s="16"/>
      <c r="AH71" s="47"/>
      <c r="AI71" s="16"/>
      <c r="AJ71" s="9"/>
    </row>
    <row r="72" spans="1:36" ht="16.5" customHeight="1" x14ac:dyDescent="0.2">
      <c r="A72" s="17"/>
      <c r="B72" s="15" t="s">
        <v>70</v>
      </c>
      <c r="C72" s="16">
        <v>2928319.9318199996</v>
      </c>
      <c r="D72" s="47">
        <v>2510342.8472499996</v>
      </c>
      <c r="E72" s="16">
        <v>85.726385972101752</v>
      </c>
      <c r="F72" s="16">
        <v>1752864.4996499999</v>
      </c>
      <c r="G72" s="47">
        <v>1475620.2486399999</v>
      </c>
      <c r="H72" s="16">
        <v>84.183360946304859</v>
      </c>
      <c r="I72" s="16"/>
      <c r="J72" s="47"/>
      <c r="K72" s="16"/>
      <c r="L72" s="16">
        <v>1752864.4996499999</v>
      </c>
      <c r="M72" s="47">
        <v>1475620.2486399999</v>
      </c>
      <c r="N72" s="16">
        <v>84.183360946304859</v>
      </c>
      <c r="O72" s="16"/>
      <c r="P72" s="47"/>
      <c r="Q72" s="16"/>
      <c r="R72" s="16">
        <v>1175455.4321699999</v>
      </c>
      <c r="S72" s="47">
        <v>1034722.59861</v>
      </c>
      <c r="T72" s="16">
        <v>88.027378179690402</v>
      </c>
      <c r="U72" s="16"/>
      <c r="V72" s="47"/>
      <c r="W72" s="16"/>
      <c r="X72" s="16"/>
      <c r="Y72" s="47"/>
      <c r="Z72" s="16"/>
      <c r="AA72" s="16">
        <v>1175455.4321699999</v>
      </c>
      <c r="AB72" s="47">
        <v>1034722.59861</v>
      </c>
      <c r="AC72" s="16">
        <v>88.027378179690402</v>
      </c>
      <c r="AD72" s="16"/>
      <c r="AE72" s="47"/>
      <c r="AF72" s="16"/>
      <c r="AG72" s="16"/>
      <c r="AH72" s="47"/>
      <c r="AI72" s="16"/>
      <c r="AJ72" s="9"/>
    </row>
    <row r="73" spans="1:36" ht="16.5" customHeight="1" x14ac:dyDescent="0.2">
      <c r="A73" s="17"/>
      <c r="B73" s="15" t="s">
        <v>71</v>
      </c>
      <c r="C73" s="16">
        <v>2129363.53663</v>
      </c>
      <c r="D73" s="47">
        <v>2059189.7659499999</v>
      </c>
      <c r="E73" s="16">
        <v>96.704472041863767</v>
      </c>
      <c r="F73" s="16">
        <v>2129363.53663</v>
      </c>
      <c r="G73" s="47">
        <v>2059189.7659499999</v>
      </c>
      <c r="H73" s="16">
        <v>96.704472041863767</v>
      </c>
      <c r="I73" s="16">
        <v>1970748.0160000001</v>
      </c>
      <c r="J73" s="47">
        <v>1938423.189</v>
      </c>
      <c r="K73" s="16">
        <v>98.359768639239363</v>
      </c>
      <c r="L73" s="16">
        <v>158615.52063000001</v>
      </c>
      <c r="M73" s="47">
        <v>120766.57695</v>
      </c>
      <c r="N73" s="16">
        <v>76.137931817977858</v>
      </c>
      <c r="O73" s="16"/>
      <c r="P73" s="47"/>
      <c r="Q73" s="16"/>
      <c r="R73" s="16"/>
      <c r="S73" s="47"/>
      <c r="T73" s="16"/>
      <c r="U73" s="16"/>
      <c r="V73" s="47"/>
      <c r="W73" s="16"/>
      <c r="X73" s="16"/>
      <c r="Y73" s="47"/>
      <c r="Z73" s="16"/>
      <c r="AA73" s="16"/>
      <c r="AB73" s="47"/>
      <c r="AC73" s="16"/>
      <c r="AD73" s="16"/>
      <c r="AE73" s="47"/>
      <c r="AF73" s="16"/>
      <c r="AG73" s="16"/>
      <c r="AH73" s="47"/>
      <c r="AI73" s="16"/>
      <c r="AJ73" s="9"/>
    </row>
    <row r="74" spans="1:36" ht="16.5" customHeight="1" x14ac:dyDescent="0.2">
      <c r="A74" s="10"/>
      <c r="B74" s="15" t="s">
        <v>72</v>
      </c>
      <c r="C74" s="16">
        <v>600271.17230999994</v>
      </c>
      <c r="D74" s="47">
        <v>535653.26389000006</v>
      </c>
      <c r="E74" s="16">
        <v>89.235213783241775</v>
      </c>
      <c r="F74" s="16">
        <v>550456.25326999999</v>
      </c>
      <c r="G74" s="47">
        <v>486186.82318000001</v>
      </c>
      <c r="H74" s="16">
        <v>88.324334639091532</v>
      </c>
      <c r="I74" s="16">
        <v>71077</v>
      </c>
      <c r="J74" s="47">
        <v>71077</v>
      </c>
      <c r="K74" s="16">
        <v>100</v>
      </c>
      <c r="L74" s="16">
        <v>479379.25326999999</v>
      </c>
      <c r="M74" s="47">
        <v>415109.82318000001</v>
      </c>
      <c r="N74" s="16">
        <v>86.593197421123762</v>
      </c>
      <c r="O74" s="16"/>
      <c r="P74" s="47"/>
      <c r="Q74" s="16"/>
      <c r="R74" s="16">
        <v>49814.919040000001</v>
      </c>
      <c r="S74" s="47">
        <v>49466.440710000003</v>
      </c>
      <c r="T74" s="16">
        <v>99.300453886675626</v>
      </c>
      <c r="U74" s="16"/>
      <c r="V74" s="47"/>
      <c r="W74" s="16"/>
      <c r="X74" s="16"/>
      <c r="Y74" s="47"/>
      <c r="Z74" s="16"/>
      <c r="AA74" s="16">
        <v>49814.919040000001</v>
      </c>
      <c r="AB74" s="47">
        <v>49466.440710000003</v>
      </c>
      <c r="AC74" s="16">
        <v>99.300453886675626</v>
      </c>
      <c r="AD74" s="16"/>
      <c r="AE74" s="47"/>
      <c r="AF74" s="16"/>
      <c r="AG74" s="16"/>
      <c r="AH74" s="47"/>
      <c r="AI74" s="16"/>
      <c r="AJ74" s="9"/>
    </row>
    <row r="75" spans="1:36" ht="16.5" customHeight="1" x14ac:dyDescent="0.2">
      <c r="A75" s="17"/>
      <c r="B75" s="15" t="s">
        <v>73</v>
      </c>
      <c r="C75" s="16">
        <v>2216898.5353799998</v>
      </c>
      <c r="D75" s="47">
        <v>1165432.69459</v>
      </c>
      <c r="E75" s="16">
        <v>52.570412041443859</v>
      </c>
      <c r="F75" s="16">
        <v>2186956.4047699999</v>
      </c>
      <c r="G75" s="47">
        <v>1141243.9273399999</v>
      </c>
      <c r="H75" s="16">
        <v>52.184118752930672</v>
      </c>
      <c r="I75" s="16">
        <v>767863.77058999997</v>
      </c>
      <c r="J75" s="47">
        <v>672679.32984999998</v>
      </c>
      <c r="K75" s="16">
        <v>87.603993783055614</v>
      </c>
      <c r="L75" s="16">
        <v>1419092.6341800001</v>
      </c>
      <c r="M75" s="47">
        <v>468564.59749000001</v>
      </c>
      <c r="N75" s="16">
        <v>33.018605424638295</v>
      </c>
      <c r="O75" s="16"/>
      <c r="P75" s="47"/>
      <c r="Q75" s="16"/>
      <c r="R75" s="16">
        <v>29942.13061</v>
      </c>
      <c r="S75" s="47">
        <v>24188.767250000001</v>
      </c>
      <c r="T75" s="16">
        <v>80.785056898794949</v>
      </c>
      <c r="U75" s="16"/>
      <c r="V75" s="47"/>
      <c r="W75" s="16"/>
      <c r="X75" s="16"/>
      <c r="Y75" s="47"/>
      <c r="Z75" s="16"/>
      <c r="AA75" s="16">
        <v>114</v>
      </c>
      <c r="AB75" s="47">
        <v>114</v>
      </c>
      <c r="AC75" s="16">
        <v>100</v>
      </c>
      <c r="AD75" s="16">
        <v>29828.13061</v>
      </c>
      <c r="AE75" s="47">
        <v>24074.767250000001</v>
      </c>
      <c r="AF75" s="16">
        <v>80.711619393033089</v>
      </c>
      <c r="AG75" s="16"/>
      <c r="AH75" s="47"/>
      <c r="AI75" s="16"/>
      <c r="AJ75" s="9"/>
    </row>
    <row r="76" spans="1:36" ht="16.5" customHeight="1" x14ac:dyDescent="0.2">
      <c r="A76" s="17"/>
      <c r="B76" s="15" t="s">
        <v>74</v>
      </c>
      <c r="C76" s="16">
        <v>2464342.5956699997</v>
      </c>
      <c r="D76" s="47">
        <v>2413192.6192800002</v>
      </c>
      <c r="E76" s="16">
        <v>97.924396693873931</v>
      </c>
      <c r="F76" s="16">
        <v>1917589.8422999999</v>
      </c>
      <c r="G76" s="47">
        <v>1868984.8578900001</v>
      </c>
      <c r="H76" s="16">
        <v>97.465308621383713</v>
      </c>
      <c r="I76" s="16"/>
      <c r="J76" s="47"/>
      <c r="K76" s="16"/>
      <c r="L76" s="16">
        <v>1917589.8422999999</v>
      </c>
      <c r="M76" s="47">
        <v>1868984.8578900001</v>
      </c>
      <c r="N76" s="16">
        <v>97.465308621383713</v>
      </c>
      <c r="O76" s="16"/>
      <c r="P76" s="47"/>
      <c r="Q76" s="16"/>
      <c r="R76" s="16">
        <v>546752.75337000005</v>
      </c>
      <c r="S76" s="47">
        <v>544207.76139</v>
      </c>
      <c r="T76" s="16">
        <v>99.534525987420537</v>
      </c>
      <c r="U76" s="16"/>
      <c r="V76" s="47"/>
      <c r="W76" s="16"/>
      <c r="X76" s="16"/>
      <c r="Y76" s="47"/>
      <c r="Z76" s="16"/>
      <c r="AA76" s="16">
        <v>127394.04497</v>
      </c>
      <c r="AB76" s="47">
        <v>127393.95114999999</v>
      </c>
      <c r="AC76" s="16">
        <v>99.999926354485382</v>
      </c>
      <c r="AD76" s="16">
        <v>418133.64601999999</v>
      </c>
      <c r="AE76" s="47">
        <v>415588.74786</v>
      </c>
      <c r="AF76" s="16">
        <v>99.391367285502241</v>
      </c>
      <c r="AG76" s="16">
        <v>1225.0623800000001</v>
      </c>
      <c r="AH76" s="47">
        <v>1225.0623800000001</v>
      </c>
      <c r="AI76" s="16">
        <v>100</v>
      </c>
      <c r="AJ76" s="9"/>
    </row>
    <row r="77" spans="1:36" ht="16.5" customHeight="1" x14ac:dyDescent="0.2">
      <c r="A77" s="17"/>
      <c r="B77" s="15" t="s">
        <v>75</v>
      </c>
      <c r="C77" s="16">
        <v>475602.59323</v>
      </c>
      <c r="D77" s="47">
        <v>474857.9007</v>
      </c>
      <c r="E77" s="16">
        <v>99.843421263760874</v>
      </c>
      <c r="F77" s="16">
        <v>316335.21103000001</v>
      </c>
      <c r="G77" s="47">
        <v>315590.51850000001</v>
      </c>
      <c r="H77" s="16">
        <v>99.76458753119033</v>
      </c>
      <c r="I77" s="16"/>
      <c r="J77" s="47"/>
      <c r="K77" s="16"/>
      <c r="L77" s="16">
        <v>316335.21103000001</v>
      </c>
      <c r="M77" s="47">
        <v>315590.51850000001</v>
      </c>
      <c r="N77" s="16">
        <v>99.76458753119033</v>
      </c>
      <c r="O77" s="16"/>
      <c r="P77" s="47"/>
      <c r="Q77" s="16"/>
      <c r="R77" s="16">
        <v>159267.38219999999</v>
      </c>
      <c r="S77" s="47">
        <v>159267.38219999999</v>
      </c>
      <c r="T77" s="16">
        <v>100</v>
      </c>
      <c r="U77" s="16"/>
      <c r="V77" s="47"/>
      <c r="W77" s="16"/>
      <c r="X77" s="16"/>
      <c r="Y77" s="47"/>
      <c r="Z77" s="16"/>
      <c r="AA77" s="16">
        <v>159267.38219999999</v>
      </c>
      <c r="AB77" s="47">
        <v>159267.38219999999</v>
      </c>
      <c r="AC77" s="16">
        <v>100</v>
      </c>
      <c r="AD77" s="16"/>
      <c r="AE77" s="47"/>
      <c r="AF77" s="16"/>
      <c r="AG77" s="16"/>
      <c r="AH77" s="47"/>
      <c r="AI77" s="16"/>
      <c r="AJ77" s="9"/>
    </row>
    <row r="78" spans="1:36" ht="26.65" customHeight="1" x14ac:dyDescent="0.2">
      <c r="A78" s="17"/>
      <c r="B78" s="15" t="s">
        <v>76</v>
      </c>
      <c r="C78" s="16">
        <v>9820928.1750499997</v>
      </c>
      <c r="D78" s="47">
        <v>7956275.1783300005</v>
      </c>
      <c r="E78" s="16">
        <v>81.013474862211737</v>
      </c>
      <c r="F78" s="16">
        <v>9753296.9396400005</v>
      </c>
      <c r="G78" s="47">
        <v>7908607.5467699999</v>
      </c>
      <c r="H78" s="16">
        <v>81.086504345287693</v>
      </c>
      <c r="I78" s="16">
        <v>2763157.80712</v>
      </c>
      <c r="J78" s="47">
        <v>1937342.2008</v>
      </c>
      <c r="K78" s="16">
        <v>70.113339014077667</v>
      </c>
      <c r="L78" s="16">
        <v>6990139.1325200005</v>
      </c>
      <c r="M78" s="47">
        <v>5971265.3459700001</v>
      </c>
      <c r="N78" s="16">
        <v>85.424127227884114</v>
      </c>
      <c r="O78" s="16"/>
      <c r="P78" s="47"/>
      <c r="Q78" s="16"/>
      <c r="R78" s="16">
        <v>67631.235410000008</v>
      </c>
      <c r="S78" s="47">
        <v>47667.631560000002</v>
      </c>
      <c r="T78" s="16">
        <v>70.481680943760821</v>
      </c>
      <c r="U78" s="16"/>
      <c r="V78" s="47"/>
      <c r="W78" s="16"/>
      <c r="X78" s="16"/>
      <c r="Y78" s="47"/>
      <c r="Z78" s="16"/>
      <c r="AA78" s="16">
        <v>66647.685410000006</v>
      </c>
      <c r="AB78" s="47">
        <v>46684.081559999999</v>
      </c>
      <c r="AC78" s="16">
        <v>70.046065775294565</v>
      </c>
      <c r="AD78" s="16">
        <v>983.55000000000007</v>
      </c>
      <c r="AE78" s="47">
        <v>983.55000000000007</v>
      </c>
      <c r="AF78" s="16">
        <v>100</v>
      </c>
      <c r="AG78" s="16"/>
      <c r="AH78" s="47"/>
      <c r="AI78" s="16"/>
      <c r="AJ78" s="9"/>
    </row>
    <row r="79" spans="1:36" ht="16.5" customHeight="1" x14ac:dyDescent="0.2">
      <c r="A79" s="10"/>
      <c r="B79" s="15" t="s">
        <v>77</v>
      </c>
      <c r="C79" s="16">
        <v>683459.21816000005</v>
      </c>
      <c r="D79" s="47">
        <v>519303.35889999999</v>
      </c>
      <c r="E79" s="16">
        <v>75.981616035271529</v>
      </c>
      <c r="F79" s="16">
        <v>616811.53275000001</v>
      </c>
      <c r="G79" s="47">
        <v>472619.27733999997</v>
      </c>
      <c r="H79" s="16">
        <v>76.622963781638191</v>
      </c>
      <c r="I79" s="16"/>
      <c r="J79" s="47"/>
      <c r="K79" s="16"/>
      <c r="L79" s="16">
        <v>616811.53275000001</v>
      </c>
      <c r="M79" s="47">
        <v>472619.27733999997</v>
      </c>
      <c r="N79" s="16">
        <v>76.622963781638191</v>
      </c>
      <c r="O79" s="16"/>
      <c r="P79" s="47"/>
      <c r="Q79" s="16"/>
      <c r="R79" s="16">
        <v>66647.685410000006</v>
      </c>
      <c r="S79" s="47">
        <v>46684.081559999999</v>
      </c>
      <c r="T79" s="16">
        <v>70.046065775294565</v>
      </c>
      <c r="U79" s="16"/>
      <c r="V79" s="47"/>
      <c r="W79" s="16"/>
      <c r="X79" s="16"/>
      <c r="Y79" s="47"/>
      <c r="Z79" s="16"/>
      <c r="AA79" s="16">
        <v>66647.685410000006</v>
      </c>
      <c r="AB79" s="47">
        <v>46684.081559999999</v>
      </c>
      <c r="AC79" s="16">
        <v>70.046065775294565</v>
      </c>
      <c r="AD79" s="16"/>
      <c r="AE79" s="47"/>
      <c r="AF79" s="16"/>
      <c r="AG79" s="16"/>
      <c r="AH79" s="47"/>
      <c r="AI79" s="16"/>
      <c r="AJ79" s="9"/>
    </row>
    <row r="80" spans="1:36" ht="16.5" customHeight="1" x14ac:dyDescent="0.2">
      <c r="A80" s="17"/>
      <c r="B80" s="15" t="s">
        <v>78</v>
      </c>
      <c r="C80" s="16">
        <v>1462864.4068</v>
      </c>
      <c r="D80" s="47">
        <v>1267557.9604200001</v>
      </c>
      <c r="E80" s="16">
        <v>86.649039687332973</v>
      </c>
      <c r="F80" s="16">
        <v>1462864.4068</v>
      </c>
      <c r="G80" s="47">
        <v>1267557.9604200001</v>
      </c>
      <c r="H80" s="16">
        <v>86.649039687332973</v>
      </c>
      <c r="I80" s="16">
        <v>28905.384119999999</v>
      </c>
      <c r="J80" s="47">
        <v>24435.384119999999</v>
      </c>
      <c r="K80" s="16">
        <v>84.535752988291364</v>
      </c>
      <c r="L80" s="16">
        <v>1433959.0226799999</v>
      </c>
      <c r="M80" s="47">
        <v>1243122.5763000001</v>
      </c>
      <c r="N80" s="16">
        <v>86.691638787324905</v>
      </c>
      <c r="O80" s="16"/>
      <c r="P80" s="47"/>
      <c r="Q80" s="16"/>
      <c r="R80" s="16"/>
      <c r="S80" s="47"/>
      <c r="T80" s="16"/>
      <c r="U80" s="16"/>
      <c r="V80" s="47"/>
      <c r="W80" s="16"/>
      <c r="X80" s="16"/>
      <c r="Y80" s="47"/>
      <c r="Z80" s="16"/>
      <c r="AA80" s="16"/>
      <c r="AB80" s="47"/>
      <c r="AC80" s="16"/>
      <c r="AD80" s="16"/>
      <c r="AE80" s="47"/>
      <c r="AF80" s="16"/>
      <c r="AG80" s="16"/>
      <c r="AH80" s="47"/>
      <c r="AI80" s="16"/>
      <c r="AJ80" s="9"/>
    </row>
    <row r="81" spans="1:36" ht="16.5" customHeight="1" x14ac:dyDescent="0.2">
      <c r="A81" s="17"/>
      <c r="B81" s="15" t="s">
        <v>79</v>
      </c>
      <c r="C81" s="16">
        <v>1777605.3087599999</v>
      </c>
      <c r="D81" s="47">
        <v>1391573.7451500001</v>
      </c>
      <c r="E81" s="16">
        <v>78.283617757685306</v>
      </c>
      <c r="F81" s="16">
        <v>1777605.3087599999</v>
      </c>
      <c r="G81" s="47">
        <v>1391573.7451500001</v>
      </c>
      <c r="H81" s="16">
        <v>78.283617757685306</v>
      </c>
      <c r="I81" s="16">
        <v>417000</v>
      </c>
      <c r="J81" s="47">
        <v>107000</v>
      </c>
      <c r="K81" s="16">
        <v>25.65947242206235</v>
      </c>
      <c r="L81" s="16">
        <v>1360605.3087599999</v>
      </c>
      <c r="M81" s="47">
        <v>1284573.7451500001</v>
      </c>
      <c r="N81" s="16">
        <v>94.411930989796602</v>
      </c>
      <c r="O81" s="16"/>
      <c r="P81" s="47"/>
      <c r="Q81" s="16"/>
      <c r="R81" s="16"/>
      <c r="S81" s="47"/>
      <c r="T81" s="16"/>
      <c r="U81" s="16"/>
      <c r="V81" s="47"/>
      <c r="W81" s="16"/>
      <c r="X81" s="16"/>
      <c r="Y81" s="47"/>
      <c r="Z81" s="16"/>
      <c r="AA81" s="16"/>
      <c r="AB81" s="47"/>
      <c r="AC81" s="16"/>
      <c r="AD81" s="16"/>
      <c r="AE81" s="47"/>
      <c r="AF81" s="16"/>
      <c r="AG81" s="16"/>
      <c r="AH81" s="47"/>
      <c r="AI81" s="16"/>
      <c r="AJ81" s="9"/>
    </row>
    <row r="82" spans="1:36" ht="16.5" customHeight="1" x14ac:dyDescent="0.2">
      <c r="A82" s="17"/>
      <c r="B82" s="15" t="s">
        <v>80</v>
      </c>
      <c r="C82" s="16">
        <v>2021809.57779</v>
      </c>
      <c r="D82" s="47">
        <v>1930134.7082200001</v>
      </c>
      <c r="E82" s="16">
        <v>95.465702083071164</v>
      </c>
      <c r="F82" s="16">
        <v>2020826.02779</v>
      </c>
      <c r="G82" s="47">
        <v>1929151.1582200001</v>
      </c>
      <c r="H82" s="16">
        <v>95.463495208924215</v>
      </c>
      <c r="I82" s="16">
        <v>1075832.7320099999</v>
      </c>
      <c r="J82" s="47">
        <v>1043559.132</v>
      </c>
      <c r="K82" s="16">
        <v>97.000128454011374</v>
      </c>
      <c r="L82" s="16">
        <v>944993.29578000004</v>
      </c>
      <c r="M82" s="47">
        <v>885592.02622</v>
      </c>
      <c r="N82" s="16">
        <v>93.714106774591443</v>
      </c>
      <c r="O82" s="16"/>
      <c r="P82" s="47"/>
      <c r="Q82" s="16"/>
      <c r="R82" s="16">
        <v>983.55000000000007</v>
      </c>
      <c r="S82" s="47">
        <v>983.55000000000007</v>
      </c>
      <c r="T82" s="16">
        <v>100</v>
      </c>
      <c r="U82" s="16"/>
      <c r="V82" s="47"/>
      <c r="W82" s="16"/>
      <c r="X82" s="16"/>
      <c r="Y82" s="47"/>
      <c r="Z82" s="16"/>
      <c r="AA82" s="16"/>
      <c r="AB82" s="47"/>
      <c r="AC82" s="16"/>
      <c r="AD82" s="16">
        <v>983.55000000000007</v>
      </c>
      <c r="AE82" s="47">
        <v>983.55000000000007</v>
      </c>
      <c r="AF82" s="16">
        <v>100</v>
      </c>
      <c r="AG82" s="16"/>
      <c r="AH82" s="47"/>
      <c r="AI82" s="16"/>
      <c r="AJ82" s="9"/>
    </row>
    <row r="83" spans="1:36" ht="26.65" customHeight="1" x14ac:dyDescent="0.2">
      <c r="A83" s="17"/>
      <c r="B83" s="15" t="s">
        <v>81</v>
      </c>
      <c r="C83" s="16">
        <v>1701604.5234099999</v>
      </c>
      <c r="D83" s="47">
        <v>1078268.7381200001</v>
      </c>
      <c r="E83" s="16">
        <v>63.367763971334497</v>
      </c>
      <c r="F83" s="16">
        <v>1701604.5234099999</v>
      </c>
      <c r="G83" s="47">
        <v>1078268.7381200001</v>
      </c>
      <c r="H83" s="16">
        <v>63.367763971334497</v>
      </c>
      <c r="I83" s="16">
        <v>964060.69099000003</v>
      </c>
      <c r="J83" s="47">
        <v>486197.68468000001</v>
      </c>
      <c r="K83" s="16">
        <v>50.43226938137272</v>
      </c>
      <c r="L83" s="16">
        <v>737543.83241999999</v>
      </c>
      <c r="M83" s="47">
        <v>592071.05344000005</v>
      </c>
      <c r="N83" s="16">
        <v>80.276049695557703</v>
      </c>
      <c r="O83" s="16"/>
      <c r="P83" s="47"/>
      <c r="Q83" s="16"/>
      <c r="R83" s="16"/>
      <c r="S83" s="47"/>
      <c r="T83" s="16"/>
      <c r="U83" s="16"/>
      <c r="V83" s="47"/>
      <c r="W83" s="16"/>
      <c r="X83" s="16"/>
      <c r="Y83" s="47"/>
      <c r="Z83" s="16"/>
      <c r="AA83" s="16"/>
      <c r="AB83" s="47"/>
      <c r="AC83" s="16"/>
      <c r="AD83" s="16"/>
      <c r="AE83" s="47"/>
      <c r="AF83" s="16"/>
      <c r="AG83" s="16"/>
      <c r="AH83" s="47"/>
      <c r="AI83" s="16"/>
      <c r="AJ83" s="9"/>
    </row>
    <row r="84" spans="1:36" ht="16.5" customHeight="1" x14ac:dyDescent="0.2">
      <c r="A84" s="10"/>
      <c r="B84" s="15" t="s">
        <v>82</v>
      </c>
      <c r="C84" s="16">
        <v>2173585.1401300002</v>
      </c>
      <c r="D84" s="47">
        <v>1769436.6675199999</v>
      </c>
      <c r="E84" s="16">
        <v>81.406365679062915</v>
      </c>
      <c r="F84" s="16">
        <v>2173585.1401300002</v>
      </c>
      <c r="G84" s="47">
        <v>1769436.6675199999</v>
      </c>
      <c r="H84" s="16">
        <v>81.406365679062915</v>
      </c>
      <c r="I84" s="16">
        <v>277359</v>
      </c>
      <c r="J84" s="47">
        <v>276150</v>
      </c>
      <c r="K84" s="16">
        <v>99.564102841443756</v>
      </c>
      <c r="L84" s="16">
        <v>1896226.14013</v>
      </c>
      <c r="M84" s="47">
        <v>1493286.6675199999</v>
      </c>
      <c r="N84" s="16">
        <v>78.750452591990125</v>
      </c>
      <c r="O84" s="16"/>
      <c r="P84" s="47"/>
      <c r="Q84" s="16"/>
      <c r="R84" s="16"/>
      <c r="S84" s="47"/>
      <c r="T84" s="16"/>
      <c r="U84" s="16"/>
      <c r="V84" s="47"/>
      <c r="W84" s="16"/>
      <c r="X84" s="16"/>
      <c r="Y84" s="47"/>
      <c r="Z84" s="16"/>
      <c r="AA84" s="16"/>
      <c r="AB84" s="47"/>
      <c r="AC84" s="16"/>
      <c r="AD84" s="16"/>
      <c r="AE84" s="47"/>
      <c r="AF84" s="16"/>
      <c r="AG84" s="16"/>
      <c r="AH84" s="47"/>
      <c r="AI84" s="16"/>
      <c r="AJ84" s="9"/>
    </row>
    <row r="85" spans="1:36" ht="26.65" customHeight="1" x14ac:dyDescent="0.2">
      <c r="A85" s="17"/>
      <c r="B85" s="15" t="s">
        <v>83</v>
      </c>
      <c r="C85" s="16">
        <v>19136319.651810002</v>
      </c>
      <c r="D85" s="47">
        <v>15345447.44681</v>
      </c>
      <c r="E85" s="16">
        <v>80.190170973437702</v>
      </c>
      <c r="F85" s="16">
        <v>17608452.66257</v>
      </c>
      <c r="G85" s="47">
        <v>13959910.090049999</v>
      </c>
      <c r="H85" s="16">
        <v>79.279595757578122</v>
      </c>
      <c r="I85" s="16">
        <v>2807048.6904400005</v>
      </c>
      <c r="J85" s="47">
        <v>2456958.9913400002</v>
      </c>
      <c r="K85" s="16">
        <v>87.528192856351055</v>
      </c>
      <c r="L85" s="16">
        <v>14251837.382129999</v>
      </c>
      <c r="M85" s="47">
        <v>11123892.229710001</v>
      </c>
      <c r="N85" s="16">
        <v>78.052337614081651</v>
      </c>
      <c r="O85" s="16">
        <v>549566.59</v>
      </c>
      <c r="P85" s="47">
        <v>379058.86900000001</v>
      </c>
      <c r="Q85" s="16">
        <v>68.974147245741406</v>
      </c>
      <c r="R85" s="16">
        <v>1527866.98924</v>
      </c>
      <c r="S85" s="47">
        <v>1385537.3567600001</v>
      </c>
      <c r="T85" s="16">
        <v>90.684422565422508</v>
      </c>
      <c r="U85" s="16">
        <v>280662.41644</v>
      </c>
      <c r="V85" s="47">
        <v>250662.40045000002</v>
      </c>
      <c r="W85" s="16">
        <v>89.310996331276371</v>
      </c>
      <c r="X85" s="16"/>
      <c r="Y85" s="47"/>
      <c r="Z85" s="16"/>
      <c r="AA85" s="16">
        <v>759956.03156000003</v>
      </c>
      <c r="AB85" s="47">
        <v>682639.02637999994</v>
      </c>
      <c r="AC85" s="16">
        <v>89.826121253187821</v>
      </c>
      <c r="AD85" s="16">
        <v>459827.64124000003</v>
      </c>
      <c r="AE85" s="47">
        <v>424815.03399000003</v>
      </c>
      <c r="AF85" s="16">
        <v>92.385710620705012</v>
      </c>
      <c r="AG85" s="16">
        <v>27420.9</v>
      </c>
      <c r="AH85" s="47">
        <v>27420.895939999999</v>
      </c>
      <c r="AI85" s="16">
        <v>99.999985193775544</v>
      </c>
      <c r="AJ85" s="9"/>
    </row>
    <row r="86" spans="1:36" ht="16.5" customHeight="1" x14ac:dyDescent="0.2">
      <c r="A86" s="17"/>
      <c r="B86" s="15" t="s">
        <v>84</v>
      </c>
      <c r="C86" s="16">
        <v>960055.18599999999</v>
      </c>
      <c r="D86" s="47">
        <v>784040.56499999994</v>
      </c>
      <c r="E86" s="16">
        <v>81.666197572104977</v>
      </c>
      <c r="F86" s="16">
        <v>960055.18599999999</v>
      </c>
      <c r="G86" s="47">
        <v>784040.56499999994</v>
      </c>
      <c r="H86" s="16">
        <v>81.666197572104977</v>
      </c>
      <c r="I86" s="16"/>
      <c r="J86" s="47"/>
      <c r="K86" s="16"/>
      <c r="L86" s="16">
        <v>410488.59600000002</v>
      </c>
      <c r="M86" s="47">
        <v>404981.696</v>
      </c>
      <c r="N86" s="16">
        <v>98.658452377566164</v>
      </c>
      <c r="O86" s="16">
        <v>549566.59</v>
      </c>
      <c r="P86" s="47">
        <v>379058.86900000001</v>
      </c>
      <c r="Q86" s="16">
        <v>68.974147245741406</v>
      </c>
      <c r="R86" s="16"/>
      <c r="S86" s="47"/>
      <c r="T86" s="16"/>
      <c r="U86" s="16"/>
      <c r="V86" s="47"/>
      <c r="W86" s="16"/>
      <c r="X86" s="16"/>
      <c r="Y86" s="47"/>
      <c r="Z86" s="16"/>
      <c r="AA86" s="16"/>
      <c r="AB86" s="47"/>
      <c r="AC86" s="16"/>
      <c r="AD86" s="16"/>
      <c r="AE86" s="47"/>
      <c r="AF86" s="16"/>
      <c r="AG86" s="16"/>
      <c r="AH86" s="47"/>
      <c r="AI86" s="16"/>
      <c r="AJ86" s="9"/>
    </row>
    <row r="87" spans="1:36" ht="16.5" customHeight="1" x14ac:dyDescent="0.2">
      <c r="A87" s="17"/>
      <c r="B87" s="15" t="s">
        <v>85</v>
      </c>
      <c r="C87" s="16">
        <v>1680079.7408</v>
      </c>
      <c r="D87" s="47">
        <v>1624914.8016899999</v>
      </c>
      <c r="E87" s="16">
        <v>96.716528521215764</v>
      </c>
      <c r="F87" s="16">
        <v>1649516.1908</v>
      </c>
      <c r="G87" s="47">
        <v>1596762.82647</v>
      </c>
      <c r="H87" s="16">
        <v>96.801888661401065</v>
      </c>
      <c r="I87" s="16">
        <v>65000</v>
      </c>
      <c r="J87" s="47">
        <v>65000</v>
      </c>
      <c r="K87" s="16">
        <v>100</v>
      </c>
      <c r="L87" s="16">
        <v>1584516.1908</v>
      </c>
      <c r="M87" s="47">
        <v>1531762.82647</v>
      </c>
      <c r="N87" s="16">
        <v>96.670695784852427</v>
      </c>
      <c r="O87" s="16"/>
      <c r="P87" s="47"/>
      <c r="Q87" s="16"/>
      <c r="R87" s="16">
        <v>30563.55</v>
      </c>
      <c r="S87" s="47">
        <v>28151.97522</v>
      </c>
      <c r="T87" s="16">
        <v>92.109637852932664</v>
      </c>
      <c r="U87" s="16"/>
      <c r="V87" s="47"/>
      <c r="W87" s="16"/>
      <c r="X87" s="16"/>
      <c r="Y87" s="47"/>
      <c r="Z87" s="16"/>
      <c r="AA87" s="16">
        <v>30563.55</v>
      </c>
      <c r="AB87" s="47">
        <v>28151.97522</v>
      </c>
      <c r="AC87" s="16">
        <v>92.109637852932664</v>
      </c>
      <c r="AD87" s="16"/>
      <c r="AE87" s="47"/>
      <c r="AF87" s="16"/>
      <c r="AG87" s="16"/>
      <c r="AH87" s="47"/>
      <c r="AI87" s="16"/>
      <c r="AJ87" s="9"/>
    </row>
    <row r="88" spans="1:36" ht="16.5" customHeight="1" x14ac:dyDescent="0.2">
      <c r="A88" s="17"/>
      <c r="B88" s="15" t="s">
        <v>86</v>
      </c>
      <c r="C88" s="16">
        <v>3045444.2733100001</v>
      </c>
      <c r="D88" s="47">
        <v>2899468.9479</v>
      </c>
      <c r="E88" s="16">
        <v>95.206764192360552</v>
      </c>
      <c r="F88" s="16">
        <v>3039236.1405100003</v>
      </c>
      <c r="G88" s="47">
        <v>2893260.8151000002</v>
      </c>
      <c r="H88" s="16">
        <v>95.196973230730777</v>
      </c>
      <c r="I88" s="16">
        <v>730531.77044999995</v>
      </c>
      <c r="J88" s="47">
        <v>730531.19333000004</v>
      </c>
      <c r="K88" s="16">
        <v>99.999921000013515</v>
      </c>
      <c r="L88" s="16">
        <v>2308704.3700600001</v>
      </c>
      <c r="M88" s="47">
        <v>2162729.6217700001</v>
      </c>
      <c r="N88" s="16">
        <v>93.677200503319256</v>
      </c>
      <c r="O88" s="16"/>
      <c r="P88" s="47"/>
      <c r="Q88" s="16"/>
      <c r="R88" s="16">
        <v>6208.1328000000003</v>
      </c>
      <c r="S88" s="47">
        <v>6208.1328000000003</v>
      </c>
      <c r="T88" s="16">
        <v>100</v>
      </c>
      <c r="U88" s="16"/>
      <c r="V88" s="47"/>
      <c r="W88" s="16"/>
      <c r="X88" s="16"/>
      <c r="Y88" s="47"/>
      <c r="Z88" s="16"/>
      <c r="AA88" s="16"/>
      <c r="AB88" s="47"/>
      <c r="AC88" s="16"/>
      <c r="AD88" s="16">
        <v>6208.1328000000003</v>
      </c>
      <c r="AE88" s="47">
        <v>6208.1328000000003</v>
      </c>
      <c r="AF88" s="16">
        <v>100</v>
      </c>
      <c r="AG88" s="16"/>
      <c r="AH88" s="47"/>
      <c r="AI88" s="16"/>
      <c r="AJ88" s="9"/>
    </row>
    <row r="89" spans="1:36" ht="16.5" customHeight="1" x14ac:dyDescent="0.2">
      <c r="A89" s="10"/>
      <c r="B89" s="15" t="s">
        <v>87</v>
      </c>
      <c r="C89" s="16">
        <v>1781740.6327</v>
      </c>
      <c r="D89" s="47">
        <v>1142855.12837</v>
      </c>
      <c r="E89" s="16">
        <v>64.142620277910439</v>
      </c>
      <c r="F89" s="16">
        <v>1781740.6327</v>
      </c>
      <c r="G89" s="47">
        <v>1142855.12837</v>
      </c>
      <c r="H89" s="16">
        <v>64.142620277910439</v>
      </c>
      <c r="I89" s="16">
        <v>514866.93484</v>
      </c>
      <c r="J89" s="47">
        <v>202292.1</v>
      </c>
      <c r="K89" s="16">
        <v>39.290171170705356</v>
      </c>
      <c r="L89" s="16">
        <v>1266873.69786</v>
      </c>
      <c r="M89" s="47">
        <v>940563.02836999996</v>
      </c>
      <c r="N89" s="16">
        <v>74.242841252351894</v>
      </c>
      <c r="O89" s="16"/>
      <c r="P89" s="47"/>
      <c r="Q89" s="16"/>
      <c r="R89" s="16"/>
      <c r="S89" s="47"/>
      <c r="T89" s="16"/>
      <c r="U89" s="16"/>
      <c r="V89" s="47"/>
      <c r="W89" s="16"/>
      <c r="X89" s="16"/>
      <c r="Y89" s="47"/>
      <c r="Z89" s="16"/>
      <c r="AA89" s="16"/>
      <c r="AB89" s="47"/>
      <c r="AC89" s="16"/>
      <c r="AD89" s="16"/>
      <c r="AE89" s="47"/>
      <c r="AF89" s="16"/>
      <c r="AG89" s="16"/>
      <c r="AH89" s="47"/>
      <c r="AI89" s="16"/>
      <c r="AJ89" s="9"/>
    </row>
    <row r="90" spans="1:36" ht="16.5" customHeight="1" x14ac:dyDescent="0.2">
      <c r="A90" s="17"/>
      <c r="B90" s="15" t="s">
        <v>125</v>
      </c>
      <c r="C90" s="16">
        <v>3363830.8713000002</v>
      </c>
      <c r="D90" s="47">
        <v>1185400.7882099999</v>
      </c>
      <c r="E90" s="16">
        <v>35.239607268122988</v>
      </c>
      <c r="F90" s="16">
        <v>3141075.7187900003</v>
      </c>
      <c r="G90" s="47">
        <v>992645.72124999994</v>
      </c>
      <c r="H90" s="16">
        <v>31.602094636304574</v>
      </c>
      <c r="I90" s="16">
        <v>87016.515069999994</v>
      </c>
      <c r="J90" s="47">
        <v>87016.513999999996</v>
      </c>
      <c r="K90" s="16">
        <v>99.99999877034837</v>
      </c>
      <c r="L90" s="16">
        <v>3054059.2037200001</v>
      </c>
      <c r="M90" s="47">
        <v>905629.20724999998</v>
      </c>
      <c r="N90" s="16">
        <v>29.653295723504552</v>
      </c>
      <c r="O90" s="16"/>
      <c r="P90" s="47"/>
      <c r="Q90" s="16"/>
      <c r="R90" s="16">
        <v>222755.15250999999</v>
      </c>
      <c r="S90" s="47">
        <v>192755.06696</v>
      </c>
      <c r="T90" s="16">
        <v>86.532259652825218</v>
      </c>
      <c r="U90" s="16">
        <v>174648.38644</v>
      </c>
      <c r="V90" s="47">
        <v>144648.38644</v>
      </c>
      <c r="W90" s="16">
        <v>82.822629735370384</v>
      </c>
      <c r="X90" s="16"/>
      <c r="Y90" s="47"/>
      <c r="Z90" s="16"/>
      <c r="AA90" s="16"/>
      <c r="AB90" s="47"/>
      <c r="AC90" s="16"/>
      <c r="AD90" s="16">
        <v>20685.86607</v>
      </c>
      <c r="AE90" s="47">
        <v>20685.78458</v>
      </c>
      <c r="AF90" s="16">
        <v>99.999606059520431</v>
      </c>
      <c r="AG90" s="16">
        <v>27420.9</v>
      </c>
      <c r="AH90" s="47">
        <v>27420.895939999999</v>
      </c>
      <c r="AI90" s="16">
        <v>99.999985193775544</v>
      </c>
      <c r="AJ90" s="9"/>
    </row>
    <row r="91" spans="1:36" ht="16.5" customHeight="1" x14ac:dyDescent="0.2">
      <c r="A91" s="17"/>
      <c r="B91" s="15" t="s">
        <v>89</v>
      </c>
      <c r="C91" s="16">
        <v>4252491.6144199995</v>
      </c>
      <c r="D91" s="47">
        <v>4166953.36778</v>
      </c>
      <c r="E91" s="16">
        <v>97.988514631047281</v>
      </c>
      <c r="F91" s="16">
        <v>4252491.6144199995</v>
      </c>
      <c r="G91" s="47">
        <v>4166953.36778</v>
      </c>
      <c r="H91" s="16">
        <v>97.988514631047281</v>
      </c>
      <c r="I91" s="16">
        <v>307790.2</v>
      </c>
      <c r="J91" s="47">
        <v>307788</v>
      </c>
      <c r="K91" s="16">
        <v>99.999285227404897</v>
      </c>
      <c r="L91" s="16">
        <v>3944701.4144199998</v>
      </c>
      <c r="M91" s="47">
        <v>3859165.36778</v>
      </c>
      <c r="N91" s="16">
        <v>97.831621771743755</v>
      </c>
      <c r="O91" s="16"/>
      <c r="P91" s="47"/>
      <c r="Q91" s="16"/>
      <c r="R91" s="16"/>
      <c r="S91" s="47"/>
      <c r="T91" s="16"/>
      <c r="U91" s="16"/>
      <c r="V91" s="47"/>
      <c r="W91" s="16"/>
      <c r="X91" s="16"/>
      <c r="Y91" s="47"/>
      <c r="Z91" s="16"/>
      <c r="AA91" s="16"/>
      <c r="AB91" s="47"/>
      <c r="AC91" s="16"/>
      <c r="AD91" s="16"/>
      <c r="AE91" s="47"/>
      <c r="AF91" s="16"/>
      <c r="AG91" s="16"/>
      <c r="AH91" s="47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47">
        <v>473159.65716</v>
      </c>
      <c r="E92" s="16"/>
      <c r="F92" s="16">
        <v>0</v>
      </c>
      <c r="G92" s="47">
        <v>473159.65716</v>
      </c>
      <c r="H92" s="16"/>
      <c r="I92" s="16"/>
      <c r="J92" s="47"/>
      <c r="K92" s="16"/>
      <c r="L92" s="16">
        <v>0</v>
      </c>
      <c r="M92" s="47">
        <v>473159.65716</v>
      </c>
      <c r="N92" s="16"/>
      <c r="O92" s="16"/>
      <c r="P92" s="47"/>
      <c r="Q92" s="16"/>
      <c r="R92" s="16"/>
      <c r="S92" s="47"/>
      <c r="T92" s="16"/>
      <c r="U92" s="16"/>
      <c r="V92" s="47"/>
      <c r="W92" s="16"/>
      <c r="X92" s="16"/>
      <c r="Y92" s="47"/>
      <c r="Z92" s="16"/>
      <c r="AA92" s="16"/>
      <c r="AB92" s="47"/>
      <c r="AC92" s="16"/>
      <c r="AD92" s="16"/>
      <c r="AE92" s="47"/>
      <c r="AF92" s="16"/>
      <c r="AG92" s="16"/>
      <c r="AH92" s="47"/>
      <c r="AI92" s="16"/>
      <c r="AJ92" s="9"/>
    </row>
    <row r="93" spans="1:36" ht="16.5" customHeight="1" x14ac:dyDescent="0.2">
      <c r="A93" s="17"/>
      <c r="B93" s="15" t="s">
        <v>91</v>
      </c>
      <c r="C93" s="16">
        <v>1639973.9513699999</v>
      </c>
      <c r="D93" s="47">
        <v>1350241.31158</v>
      </c>
      <c r="E93" s="16">
        <v>82.333095013615093</v>
      </c>
      <c r="F93" s="16">
        <v>1533959.9213699999</v>
      </c>
      <c r="G93" s="47">
        <v>1244227.2975699999</v>
      </c>
      <c r="H93" s="16">
        <v>81.112112528909108</v>
      </c>
      <c r="I93" s="16">
        <v>1036567.44627</v>
      </c>
      <c r="J93" s="47">
        <v>999055.38639</v>
      </c>
      <c r="K93" s="16">
        <v>96.381126957538171</v>
      </c>
      <c r="L93" s="16">
        <v>497392.47509999998</v>
      </c>
      <c r="M93" s="47">
        <v>245171.91118</v>
      </c>
      <c r="N93" s="16">
        <v>49.291439547956287</v>
      </c>
      <c r="O93" s="16"/>
      <c r="P93" s="47"/>
      <c r="Q93" s="16"/>
      <c r="R93" s="16">
        <v>106014.03</v>
      </c>
      <c r="S93" s="47">
        <v>106014.01401</v>
      </c>
      <c r="T93" s="16">
        <v>99.999984917090686</v>
      </c>
      <c r="U93" s="16">
        <v>106014.03</v>
      </c>
      <c r="V93" s="47">
        <v>106014.01401</v>
      </c>
      <c r="W93" s="16">
        <v>99.999984917090686</v>
      </c>
      <c r="X93" s="16"/>
      <c r="Y93" s="47"/>
      <c r="Z93" s="16"/>
      <c r="AA93" s="16"/>
      <c r="AB93" s="47"/>
      <c r="AC93" s="16"/>
      <c r="AD93" s="16"/>
      <c r="AE93" s="47"/>
      <c r="AF93" s="16"/>
      <c r="AG93" s="16"/>
      <c r="AH93" s="47"/>
      <c r="AI93" s="16"/>
      <c r="AJ93" s="9"/>
    </row>
    <row r="94" spans="1:36" ht="16.5" customHeight="1" x14ac:dyDescent="0.2">
      <c r="A94" s="10"/>
      <c r="B94" s="15" t="s">
        <v>92</v>
      </c>
      <c r="C94" s="16">
        <v>1538331.6339</v>
      </c>
      <c r="D94" s="47">
        <v>1082973.5756399999</v>
      </c>
      <c r="E94" s="16">
        <v>70.399226784047215</v>
      </c>
      <c r="F94" s="16">
        <v>457763.91216000001</v>
      </c>
      <c r="G94" s="47">
        <v>103681.17535</v>
      </c>
      <c r="H94" s="16">
        <v>22.649486470169983</v>
      </c>
      <c r="I94" s="16"/>
      <c r="J94" s="47"/>
      <c r="K94" s="16"/>
      <c r="L94" s="16">
        <v>457763.91216000001</v>
      </c>
      <c r="M94" s="47">
        <v>103681.17535</v>
      </c>
      <c r="N94" s="16">
        <v>22.649486470169983</v>
      </c>
      <c r="O94" s="16"/>
      <c r="P94" s="47"/>
      <c r="Q94" s="16"/>
      <c r="R94" s="16">
        <v>1080567.7217399999</v>
      </c>
      <c r="S94" s="47">
        <v>979292.40029000002</v>
      </c>
      <c r="T94" s="16">
        <v>90.627582204017727</v>
      </c>
      <c r="U94" s="16"/>
      <c r="V94" s="47"/>
      <c r="W94" s="16"/>
      <c r="X94" s="16"/>
      <c r="Y94" s="47"/>
      <c r="Z94" s="16"/>
      <c r="AA94" s="16">
        <v>647634.07937000005</v>
      </c>
      <c r="AB94" s="47">
        <v>581371.28367999999</v>
      </c>
      <c r="AC94" s="16">
        <v>89.768482264790848</v>
      </c>
      <c r="AD94" s="16">
        <v>432933.64237000002</v>
      </c>
      <c r="AE94" s="47">
        <v>397921.11661000003</v>
      </c>
      <c r="AF94" s="16">
        <v>91.91272695549101</v>
      </c>
      <c r="AG94" s="16"/>
      <c r="AH94" s="47"/>
      <c r="AI94" s="16"/>
      <c r="AJ94" s="9"/>
    </row>
    <row r="95" spans="1:36" ht="16.5" customHeight="1" x14ac:dyDescent="0.2">
      <c r="A95" s="17"/>
      <c r="B95" s="15" t="s">
        <v>93</v>
      </c>
      <c r="C95" s="16">
        <v>874371.74800999998</v>
      </c>
      <c r="D95" s="47">
        <v>635439.30348</v>
      </c>
      <c r="E95" s="16">
        <v>72.673814647626585</v>
      </c>
      <c r="F95" s="16">
        <v>792613.34581999993</v>
      </c>
      <c r="G95" s="47">
        <v>562323.53599999996</v>
      </c>
      <c r="H95" s="16">
        <v>70.945504383129816</v>
      </c>
      <c r="I95" s="16">
        <v>65275.823810000002</v>
      </c>
      <c r="J95" s="47">
        <v>65275.797619999998</v>
      </c>
      <c r="K95" s="16">
        <v>99.999959877947958</v>
      </c>
      <c r="L95" s="16">
        <v>727337.52200999996</v>
      </c>
      <c r="M95" s="47">
        <v>497047.73838</v>
      </c>
      <c r="N95" s="16">
        <v>68.337975608133988</v>
      </c>
      <c r="O95" s="16"/>
      <c r="P95" s="47"/>
      <c r="Q95" s="16"/>
      <c r="R95" s="16">
        <v>81758.402189999993</v>
      </c>
      <c r="S95" s="47">
        <v>73115.767479999995</v>
      </c>
      <c r="T95" s="16">
        <v>89.429056245601274</v>
      </c>
      <c r="U95" s="16"/>
      <c r="V95" s="47"/>
      <c r="W95" s="16"/>
      <c r="X95" s="16"/>
      <c r="Y95" s="47"/>
      <c r="Z95" s="16"/>
      <c r="AA95" s="16">
        <v>81758.402189999993</v>
      </c>
      <c r="AB95" s="47">
        <v>73115.767479999995</v>
      </c>
      <c r="AC95" s="16">
        <v>89.429056245601274</v>
      </c>
      <c r="AD95" s="16"/>
      <c r="AE95" s="47"/>
      <c r="AF95" s="16"/>
      <c r="AG95" s="16"/>
      <c r="AH95" s="47"/>
      <c r="AI95" s="16"/>
      <c r="AJ95" s="9"/>
    </row>
    <row r="96" spans="1:36" ht="26.65" customHeight="1" x14ac:dyDescent="0.2">
      <c r="A96" s="17"/>
      <c r="B96" s="15" t="s">
        <v>94</v>
      </c>
      <c r="C96" s="16">
        <v>10627332.32007</v>
      </c>
      <c r="D96" s="47">
        <v>9087641.7627700008</v>
      </c>
      <c r="E96" s="16">
        <v>85.511975057068156</v>
      </c>
      <c r="F96" s="16">
        <v>10146980.325340001</v>
      </c>
      <c r="G96" s="47">
        <v>8626367.4626000002</v>
      </c>
      <c r="H96" s="16">
        <v>85.014134116899967</v>
      </c>
      <c r="I96" s="16">
        <v>4574653.32149</v>
      </c>
      <c r="J96" s="47">
        <v>4481756.9247099999</v>
      </c>
      <c r="K96" s="16">
        <v>97.9693237880211</v>
      </c>
      <c r="L96" s="16">
        <v>5572327.00385</v>
      </c>
      <c r="M96" s="47">
        <v>4144610.5378899998</v>
      </c>
      <c r="N96" s="16">
        <v>74.378451498385317</v>
      </c>
      <c r="O96" s="16"/>
      <c r="P96" s="47"/>
      <c r="Q96" s="16"/>
      <c r="R96" s="16">
        <v>480351.99473000003</v>
      </c>
      <c r="S96" s="47">
        <v>461274.30017</v>
      </c>
      <c r="T96" s="16">
        <v>96.028392768364924</v>
      </c>
      <c r="U96" s="16"/>
      <c r="V96" s="47"/>
      <c r="W96" s="16"/>
      <c r="X96" s="16">
        <v>104122.01459999999</v>
      </c>
      <c r="Y96" s="47">
        <v>100800</v>
      </c>
      <c r="Z96" s="16">
        <v>96.809498344070661</v>
      </c>
      <c r="AA96" s="16">
        <v>64478.233489999999</v>
      </c>
      <c r="AB96" s="47">
        <v>52117.566890000002</v>
      </c>
      <c r="AC96" s="16">
        <v>80.82970650565818</v>
      </c>
      <c r="AD96" s="16">
        <v>311751.74664000003</v>
      </c>
      <c r="AE96" s="47">
        <v>308356.73327999999</v>
      </c>
      <c r="AF96" s="16">
        <v>98.910988183196778</v>
      </c>
      <c r="AG96" s="16"/>
      <c r="AH96" s="47"/>
      <c r="AI96" s="16"/>
      <c r="AJ96" s="9"/>
    </row>
    <row r="97" spans="1:36" ht="16.5" customHeight="1" x14ac:dyDescent="0.2">
      <c r="A97" s="17"/>
      <c r="B97" s="15" t="s">
        <v>95</v>
      </c>
      <c r="C97" s="16">
        <v>3239549.6896100002</v>
      </c>
      <c r="D97" s="47">
        <v>3230782.1296000001</v>
      </c>
      <c r="E97" s="16">
        <v>99.729358680988284</v>
      </c>
      <c r="F97" s="16">
        <v>3239199.6896100002</v>
      </c>
      <c r="G97" s="47">
        <v>3230432.1296000001</v>
      </c>
      <c r="H97" s="16">
        <v>99.729329437819999</v>
      </c>
      <c r="I97" s="16">
        <v>3105721.1340100002</v>
      </c>
      <c r="J97" s="47">
        <v>3102953.574</v>
      </c>
      <c r="K97" s="16">
        <v>99.910888328649563</v>
      </c>
      <c r="L97" s="16">
        <v>133478.55559999999</v>
      </c>
      <c r="M97" s="47">
        <v>127478.55560000001</v>
      </c>
      <c r="N97" s="16">
        <v>95.504895919026566</v>
      </c>
      <c r="O97" s="16"/>
      <c r="P97" s="47"/>
      <c r="Q97" s="16"/>
      <c r="R97" s="16">
        <v>350</v>
      </c>
      <c r="S97" s="47">
        <v>350</v>
      </c>
      <c r="T97" s="16">
        <v>100</v>
      </c>
      <c r="U97" s="16"/>
      <c r="V97" s="47"/>
      <c r="W97" s="16"/>
      <c r="X97" s="16"/>
      <c r="Y97" s="47"/>
      <c r="Z97" s="16"/>
      <c r="AA97" s="16">
        <v>350</v>
      </c>
      <c r="AB97" s="47">
        <v>350</v>
      </c>
      <c r="AC97" s="16">
        <v>100</v>
      </c>
      <c r="AD97" s="16"/>
      <c r="AE97" s="47"/>
      <c r="AF97" s="16"/>
      <c r="AG97" s="16"/>
      <c r="AH97" s="47"/>
      <c r="AI97" s="16"/>
      <c r="AJ97" s="9"/>
    </row>
    <row r="98" spans="1:36" ht="16.5" customHeight="1" x14ac:dyDescent="0.2">
      <c r="A98" s="17"/>
      <c r="B98" s="15" t="s">
        <v>96</v>
      </c>
      <c r="C98" s="16">
        <v>1998325.5529500002</v>
      </c>
      <c r="D98" s="47">
        <v>1897600.1195000003</v>
      </c>
      <c r="E98" s="16">
        <v>94.959508309278959</v>
      </c>
      <c r="F98" s="16">
        <v>1990175.9969500001</v>
      </c>
      <c r="G98" s="47">
        <v>1889450.5635000002</v>
      </c>
      <c r="H98" s="16">
        <v>94.938868039592265</v>
      </c>
      <c r="I98" s="16">
        <v>714763.43012000003</v>
      </c>
      <c r="J98" s="47">
        <v>714763.43012000003</v>
      </c>
      <c r="K98" s="16">
        <v>100</v>
      </c>
      <c r="L98" s="16">
        <v>1275412.5668299999</v>
      </c>
      <c r="M98" s="47">
        <v>1174687.13338</v>
      </c>
      <c r="N98" s="16">
        <v>92.102521484451898</v>
      </c>
      <c r="O98" s="16"/>
      <c r="P98" s="47"/>
      <c r="Q98" s="16"/>
      <c r="R98" s="16">
        <v>8149.5560000000005</v>
      </c>
      <c r="S98" s="47">
        <v>8149.5560000000005</v>
      </c>
      <c r="T98" s="16">
        <v>100</v>
      </c>
      <c r="U98" s="16"/>
      <c r="V98" s="47"/>
      <c r="W98" s="16"/>
      <c r="X98" s="16"/>
      <c r="Y98" s="47"/>
      <c r="Z98" s="16"/>
      <c r="AA98" s="16">
        <v>8149.5560000000005</v>
      </c>
      <c r="AB98" s="47">
        <v>8149.5560000000005</v>
      </c>
      <c r="AC98" s="16">
        <v>100</v>
      </c>
      <c r="AD98" s="16"/>
      <c r="AE98" s="47"/>
      <c r="AF98" s="16"/>
      <c r="AG98" s="16"/>
      <c r="AH98" s="47"/>
      <c r="AI98" s="16"/>
      <c r="AJ98" s="9"/>
    </row>
    <row r="99" spans="1:36" ht="16.5" customHeight="1" x14ac:dyDescent="0.2">
      <c r="A99" s="10"/>
      <c r="B99" s="15" t="s">
        <v>97</v>
      </c>
      <c r="C99" s="16">
        <v>1533721.0471399999</v>
      </c>
      <c r="D99" s="47">
        <v>588564.02882999997</v>
      </c>
      <c r="E99" s="16">
        <v>38.37490721846207</v>
      </c>
      <c r="F99" s="16">
        <v>1477742.36965</v>
      </c>
      <c r="G99" s="47">
        <v>544946.01793999993</v>
      </c>
      <c r="H99" s="16">
        <v>36.876929912287018</v>
      </c>
      <c r="I99" s="16">
        <v>124786.11658</v>
      </c>
      <c r="J99" s="47">
        <v>97274.764800000004</v>
      </c>
      <c r="K99" s="16">
        <v>77.953195007585194</v>
      </c>
      <c r="L99" s="16">
        <v>1352956.2530700001</v>
      </c>
      <c r="M99" s="47">
        <v>447671.25313999999</v>
      </c>
      <c r="N99" s="16">
        <v>33.088376074554283</v>
      </c>
      <c r="O99" s="16"/>
      <c r="P99" s="47"/>
      <c r="Q99" s="16"/>
      <c r="R99" s="16">
        <v>55978.677490000002</v>
      </c>
      <c r="S99" s="47">
        <v>43618.010889999998</v>
      </c>
      <c r="T99" s="16">
        <v>77.918973519501051</v>
      </c>
      <c r="U99" s="16"/>
      <c r="V99" s="47"/>
      <c r="W99" s="16"/>
      <c r="X99" s="16"/>
      <c r="Y99" s="47"/>
      <c r="Z99" s="16"/>
      <c r="AA99" s="16">
        <v>55978.677490000002</v>
      </c>
      <c r="AB99" s="47">
        <v>43618.010889999998</v>
      </c>
      <c r="AC99" s="16">
        <v>77.918973519501051</v>
      </c>
      <c r="AD99" s="16"/>
      <c r="AE99" s="47"/>
      <c r="AF99" s="16"/>
      <c r="AG99" s="16"/>
      <c r="AH99" s="47"/>
      <c r="AI99" s="16"/>
      <c r="AJ99" s="9"/>
    </row>
    <row r="100" spans="1:36" ht="16.5" customHeight="1" x14ac:dyDescent="0.2">
      <c r="A100" s="17"/>
      <c r="B100" s="15" t="s">
        <v>98</v>
      </c>
      <c r="C100" s="16">
        <v>840639.94880999997</v>
      </c>
      <c r="D100" s="47">
        <v>782899.18328</v>
      </c>
      <c r="E100" s="16">
        <v>93.131332193796268</v>
      </c>
      <c r="F100" s="16">
        <v>840639.94880999997</v>
      </c>
      <c r="G100" s="47">
        <v>782899.18328</v>
      </c>
      <c r="H100" s="16">
        <v>93.131332193796268</v>
      </c>
      <c r="I100" s="16"/>
      <c r="J100" s="47"/>
      <c r="K100" s="16"/>
      <c r="L100" s="16">
        <v>840639.94880999997</v>
      </c>
      <c r="M100" s="47">
        <v>782899.18328</v>
      </c>
      <c r="N100" s="16">
        <v>93.131332193796268</v>
      </c>
      <c r="O100" s="16"/>
      <c r="P100" s="47"/>
      <c r="Q100" s="16"/>
      <c r="R100" s="16"/>
      <c r="S100" s="47"/>
      <c r="T100" s="16"/>
      <c r="U100" s="16"/>
      <c r="V100" s="47"/>
      <c r="W100" s="16"/>
      <c r="X100" s="16"/>
      <c r="Y100" s="47"/>
      <c r="Z100" s="16"/>
      <c r="AA100" s="16"/>
      <c r="AB100" s="47"/>
      <c r="AC100" s="16"/>
      <c r="AD100" s="16"/>
      <c r="AE100" s="47"/>
      <c r="AF100" s="16"/>
      <c r="AG100" s="16"/>
      <c r="AH100" s="47"/>
      <c r="AI100" s="16"/>
      <c r="AJ100" s="9"/>
    </row>
    <row r="101" spans="1:36" ht="16.5" customHeight="1" x14ac:dyDescent="0.2">
      <c r="A101" s="17"/>
      <c r="B101" s="15" t="s">
        <v>99</v>
      </c>
      <c r="C101" s="16">
        <v>400942.81018000003</v>
      </c>
      <c r="D101" s="47">
        <v>397547.79681999999</v>
      </c>
      <c r="E101" s="16">
        <v>99.153242489003389</v>
      </c>
      <c r="F101" s="16">
        <v>145391.06354</v>
      </c>
      <c r="G101" s="47">
        <v>145391.06354</v>
      </c>
      <c r="H101" s="16">
        <v>100</v>
      </c>
      <c r="I101" s="16">
        <v>142800</v>
      </c>
      <c r="J101" s="47">
        <v>142800</v>
      </c>
      <c r="K101" s="16">
        <v>100</v>
      </c>
      <c r="L101" s="16">
        <v>2591.0635400000001</v>
      </c>
      <c r="M101" s="47">
        <v>2591.0635400000001</v>
      </c>
      <c r="N101" s="16">
        <v>100</v>
      </c>
      <c r="O101" s="16"/>
      <c r="P101" s="47"/>
      <c r="Q101" s="16"/>
      <c r="R101" s="16">
        <v>255551.74664</v>
      </c>
      <c r="S101" s="47">
        <v>252156.73327999999</v>
      </c>
      <c r="T101" s="16">
        <v>98.671496710690604</v>
      </c>
      <c r="U101" s="16"/>
      <c r="V101" s="47"/>
      <c r="W101" s="16"/>
      <c r="X101" s="16">
        <v>100800</v>
      </c>
      <c r="Y101" s="47">
        <v>100800</v>
      </c>
      <c r="Z101" s="16">
        <v>100</v>
      </c>
      <c r="AA101" s="16"/>
      <c r="AB101" s="47"/>
      <c r="AC101" s="16"/>
      <c r="AD101" s="16">
        <v>154751.74664</v>
      </c>
      <c r="AE101" s="47">
        <v>151356.73327999999</v>
      </c>
      <c r="AF101" s="16">
        <v>97.806155062082851</v>
      </c>
      <c r="AG101" s="16"/>
      <c r="AH101" s="47"/>
      <c r="AI101" s="16"/>
      <c r="AJ101" s="9"/>
    </row>
    <row r="102" spans="1:36" ht="16.5" customHeight="1" x14ac:dyDescent="0.2">
      <c r="A102" s="17"/>
      <c r="B102" s="15" t="s">
        <v>100</v>
      </c>
      <c r="C102" s="16">
        <v>1204296.8655900001</v>
      </c>
      <c r="D102" s="47">
        <v>1019930.84176</v>
      </c>
      <c r="E102" s="16">
        <v>84.690982008022004</v>
      </c>
      <c r="F102" s="16">
        <v>1200974.8509899999</v>
      </c>
      <c r="G102" s="47">
        <v>1019930.84176</v>
      </c>
      <c r="H102" s="16">
        <v>84.925245596878241</v>
      </c>
      <c r="I102" s="16">
        <v>32803.177470000002</v>
      </c>
      <c r="J102" s="47">
        <v>31957.600000000002</v>
      </c>
      <c r="K102" s="16">
        <v>97.4222696238091</v>
      </c>
      <c r="L102" s="16">
        <v>1168171.67352</v>
      </c>
      <c r="M102" s="47">
        <v>987973.24176</v>
      </c>
      <c r="N102" s="16">
        <v>84.574319353505985</v>
      </c>
      <c r="O102" s="16"/>
      <c r="P102" s="47"/>
      <c r="Q102" s="16"/>
      <c r="R102" s="16">
        <v>3322.0146</v>
      </c>
      <c r="S102" s="47">
        <v>0</v>
      </c>
      <c r="T102" s="16">
        <v>0</v>
      </c>
      <c r="U102" s="16"/>
      <c r="V102" s="47"/>
      <c r="W102" s="16"/>
      <c r="X102" s="16">
        <v>3322.0146</v>
      </c>
      <c r="Y102" s="47">
        <v>0</v>
      </c>
      <c r="Z102" s="16">
        <v>0</v>
      </c>
      <c r="AA102" s="16"/>
      <c r="AB102" s="47"/>
      <c r="AC102" s="16"/>
      <c r="AD102" s="16"/>
      <c r="AE102" s="47"/>
      <c r="AF102" s="16"/>
      <c r="AG102" s="16"/>
      <c r="AH102" s="47"/>
      <c r="AI102" s="16"/>
      <c r="AJ102" s="9"/>
    </row>
    <row r="103" spans="1:36" ht="16.5" customHeight="1" x14ac:dyDescent="0.2">
      <c r="A103" s="17"/>
      <c r="B103" s="15" t="s">
        <v>101</v>
      </c>
      <c r="C103" s="16">
        <v>229783.6</v>
      </c>
      <c r="D103" s="47">
        <v>229732.42363999999</v>
      </c>
      <c r="E103" s="16">
        <v>99.977728454075915</v>
      </c>
      <c r="F103" s="16">
        <v>72783.600000000006</v>
      </c>
      <c r="G103" s="47">
        <v>72732.423639999994</v>
      </c>
      <c r="H103" s="16">
        <v>99.929686962447576</v>
      </c>
      <c r="I103" s="16"/>
      <c r="J103" s="47"/>
      <c r="K103" s="16"/>
      <c r="L103" s="16">
        <v>72783.600000000006</v>
      </c>
      <c r="M103" s="47">
        <v>72732.423639999994</v>
      </c>
      <c r="N103" s="16">
        <v>99.929686962447576</v>
      </c>
      <c r="O103" s="16"/>
      <c r="P103" s="47"/>
      <c r="Q103" s="16"/>
      <c r="R103" s="16">
        <v>157000</v>
      </c>
      <c r="S103" s="47">
        <v>157000</v>
      </c>
      <c r="T103" s="16">
        <v>100</v>
      </c>
      <c r="U103" s="16"/>
      <c r="V103" s="47"/>
      <c r="W103" s="16"/>
      <c r="X103" s="16"/>
      <c r="Y103" s="47"/>
      <c r="Z103" s="16"/>
      <c r="AA103" s="16"/>
      <c r="AB103" s="47"/>
      <c r="AC103" s="16"/>
      <c r="AD103" s="16">
        <v>157000</v>
      </c>
      <c r="AE103" s="47">
        <v>157000</v>
      </c>
      <c r="AF103" s="16">
        <v>100</v>
      </c>
      <c r="AG103" s="16"/>
      <c r="AH103" s="47"/>
      <c r="AI103" s="16"/>
      <c r="AJ103" s="9"/>
    </row>
    <row r="104" spans="1:36" ht="16.5" customHeight="1" x14ac:dyDescent="0.2">
      <c r="A104" s="10"/>
      <c r="B104" s="15" t="s">
        <v>102</v>
      </c>
      <c r="C104" s="16">
        <v>166004.79902999999</v>
      </c>
      <c r="D104" s="47">
        <v>161814.57965999999</v>
      </c>
      <c r="E104" s="16">
        <v>97.47584443673658</v>
      </c>
      <c r="F104" s="16">
        <v>166004.79902999999</v>
      </c>
      <c r="G104" s="47">
        <v>161814.57965999999</v>
      </c>
      <c r="H104" s="16">
        <v>97.47584443673658</v>
      </c>
      <c r="I104" s="16"/>
      <c r="J104" s="47"/>
      <c r="K104" s="16"/>
      <c r="L104" s="16">
        <v>166004.79902999999</v>
      </c>
      <c r="M104" s="47">
        <v>161814.57965999999</v>
      </c>
      <c r="N104" s="16">
        <v>97.47584443673658</v>
      </c>
      <c r="O104" s="16"/>
      <c r="P104" s="47"/>
      <c r="Q104" s="16"/>
      <c r="R104" s="16"/>
      <c r="S104" s="47"/>
      <c r="T104" s="16"/>
      <c r="U104" s="16"/>
      <c r="V104" s="47"/>
      <c r="W104" s="16"/>
      <c r="X104" s="16"/>
      <c r="Y104" s="47"/>
      <c r="Z104" s="16"/>
      <c r="AA104" s="16"/>
      <c r="AB104" s="47"/>
      <c r="AC104" s="16"/>
      <c r="AD104" s="16"/>
      <c r="AE104" s="47"/>
      <c r="AF104" s="16"/>
      <c r="AG104" s="16"/>
      <c r="AH104" s="47"/>
      <c r="AI104" s="16"/>
      <c r="AJ104" s="9"/>
    </row>
    <row r="105" spans="1:36" ht="16.5" customHeight="1" x14ac:dyDescent="0.2">
      <c r="A105" s="10"/>
      <c r="B105" s="39" t="s">
        <v>126</v>
      </c>
      <c r="C105" s="16"/>
      <c r="D105" s="47"/>
      <c r="E105" s="16"/>
      <c r="F105" s="16"/>
      <c r="G105" s="47"/>
      <c r="H105" s="16"/>
      <c r="I105" s="16"/>
      <c r="J105" s="47"/>
      <c r="K105" s="16"/>
      <c r="L105" s="16"/>
      <c r="M105" s="47"/>
      <c r="N105" s="16"/>
      <c r="O105" s="16"/>
      <c r="P105" s="47"/>
      <c r="Q105" s="16"/>
      <c r="R105" s="16"/>
      <c r="S105" s="47"/>
      <c r="T105" s="16"/>
      <c r="U105" s="16"/>
      <c r="V105" s="47"/>
      <c r="W105" s="16"/>
      <c r="X105" s="16"/>
      <c r="Y105" s="47"/>
      <c r="Z105" s="16"/>
      <c r="AA105" s="16"/>
      <c r="AB105" s="47"/>
      <c r="AC105" s="16"/>
      <c r="AD105" s="16"/>
      <c r="AE105" s="47"/>
      <c r="AF105" s="16"/>
      <c r="AG105" s="16"/>
      <c r="AH105" s="47"/>
      <c r="AI105" s="16"/>
      <c r="AJ105" s="9"/>
    </row>
    <row r="106" spans="1:36" ht="16.5" customHeight="1" x14ac:dyDescent="0.2">
      <c r="A106" s="10"/>
      <c r="B106" s="39" t="s">
        <v>103</v>
      </c>
      <c r="C106" s="16"/>
      <c r="D106" s="47"/>
      <c r="E106" s="16"/>
      <c r="F106" s="16"/>
      <c r="G106" s="47"/>
      <c r="H106" s="16"/>
      <c r="I106" s="16"/>
      <c r="J106" s="47"/>
      <c r="K106" s="16"/>
      <c r="L106" s="16"/>
      <c r="M106" s="47"/>
      <c r="N106" s="16"/>
      <c r="O106" s="16"/>
      <c r="P106" s="47"/>
      <c r="Q106" s="16"/>
      <c r="R106" s="16"/>
      <c r="S106" s="47"/>
      <c r="T106" s="16"/>
      <c r="U106" s="16"/>
      <c r="V106" s="47"/>
      <c r="W106" s="16"/>
      <c r="X106" s="16"/>
      <c r="Y106" s="47"/>
      <c r="Z106" s="16"/>
      <c r="AA106" s="16"/>
      <c r="AB106" s="47"/>
      <c r="AC106" s="16"/>
      <c r="AD106" s="16"/>
      <c r="AE106" s="47"/>
      <c r="AF106" s="16"/>
      <c r="AG106" s="16"/>
      <c r="AH106" s="47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1014068.00676</v>
      </c>
      <c r="D107" s="47">
        <v>778770.65968000004</v>
      </c>
      <c r="E107" s="16">
        <v>76.796689619290206</v>
      </c>
      <c r="F107" s="16">
        <v>1014068.00676</v>
      </c>
      <c r="G107" s="47">
        <v>778770.65968000004</v>
      </c>
      <c r="H107" s="16">
        <v>76.796689619290206</v>
      </c>
      <c r="I107" s="16">
        <v>453779.46331000002</v>
      </c>
      <c r="J107" s="47">
        <v>392007.55579000001</v>
      </c>
      <c r="K107" s="16">
        <v>86.387240385579005</v>
      </c>
      <c r="L107" s="16">
        <v>560288.54345</v>
      </c>
      <c r="M107" s="47">
        <v>386763.10389000003</v>
      </c>
      <c r="N107" s="16">
        <v>69.029272222574846</v>
      </c>
      <c r="O107" s="16"/>
      <c r="P107" s="47"/>
      <c r="Q107" s="16"/>
      <c r="R107" s="16"/>
      <c r="S107" s="47"/>
      <c r="T107" s="16"/>
      <c r="U107" s="16"/>
      <c r="V107" s="47"/>
      <c r="W107" s="16"/>
      <c r="X107" s="16"/>
      <c r="Y107" s="47"/>
      <c r="Z107" s="16"/>
      <c r="AA107" s="16"/>
      <c r="AB107" s="47"/>
      <c r="AC107" s="16"/>
      <c r="AD107" s="16"/>
      <c r="AE107" s="47"/>
      <c r="AF107" s="16"/>
      <c r="AG107" s="16"/>
      <c r="AH107" s="47"/>
      <c r="AI107" s="16"/>
      <c r="AJ107" s="9"/>
    </row>
    <row r="108" spans="1:36" ht="13.35" customHeight="1" thickTop="1" x14ac:dyDescent="0.2">
      <c r="A108" s="1"/>
      <c r="B108" s="18"/>
      <c r="C108" s="18"/>
      <c r="D108" s="48"/>
      <c r="E108" s="18"/>
      <c r="F108" s="18"/>
      <c r="G108" s="48"/>
      <c r="H108" s="18"/>
      <c r="I108" s="18"/>
      <c r="J108" s="48"/>
      <c r="K108" s="18"/>
      <c r="L108" s="18"/>
      <c r="M108" s="48"/>
      <c r="N108" s="18"/>
      <c r="O108" s="18"/>
      <c r="P108" s="48"/>
      <c r="Q108" s="18"/>
      <c r="R108" s="18"/>
      <c r="S108" s="48"/>
      <c r="T108" s="18"/>
      <c r="U108" s="18"/>
      <c r="V108" s="48"/>
      <c r="W108" s="18"/>
      <c r="X108" s="18"/>
      <c r="Y108" s="48"/>
      <c r="Z108" s="18"/>
      <c r="AA108" s="18"/>
      <c r="AB108" s="48"/>
      <c r="AC108" s="18"/>
      <c r="AD108" s="18"/>
      <c r="AE108" s="48"/>
      <c r="AF108" s="18"/>
      <c r="AG108" s="18"/>
      <c r="AH108" s="48"/>
      <c r="AI108" s="18"/>
      <c r="AJ108" s="1"/>
    </row>
    <row r="109" spans="1:36" ht="13.35" customHeight="1" x14ac:dyDescent="0.2">
      <c r="A109" s="1"/>
      <c r="B109" s="1"/>
      <c r="C109" s="1"/>
      <c r="D109" s="43"/>
      <c r="E109" s="1"/>
      <c r="F109" s="1"/>
      <c r="G109" s="43"/>
      <c r="H109" s="1"/>
      <c r="I109" s="1"/>
      <c r="J109" s="43"/>
      <c r="K109" s="1"/>
      <c r="L109" s="1"/>
      <c r="M109" s="43"/>
      <c r="N109" s="1"/>
      <c r="O109" s="1"/>
      <c r="P109" s="43"/>
      <c r="Q109" s="1"/>
      <c r="R109" s="1"/>
      <c r="S109" s="43"/>
      <c r="T109" s="1"/>
      <c r="U109" s="1"/>
      <c r="V109" s="50" t="s">
        <v>105</v>
      </c>
    </row>
  </sheetData>
  <mergeCells count="27"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T7" workbookViewId="0">
      <selection activeCell="B10" sqref="B10:B12"/>
    </sheetView>
  </sheetViews>
  <sheetFormatPr defaultRowHeight="12.75" x14ac:dyDescent="0.2"/>
  <cols>
    <col min="1" max="1" width="4.425781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8" width="13.85546875" customWidth="1"/>
    <col min="19" max="19" width="13" customWidth="1"/>
    <col min="20" max="20" width="8.42578125" customWidth="1"/>
    <col min="21" max="22" width="11.28515625" customWidth="1"/>
    <col min="23" max="23" width="8.42578125" customWidth="1"/>
    <col min="24" max="25" width="11.28515625" customWidth="1"/>
    <col min="26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132</v>
      </c>
      <c r="C2" s="5"/>
      <c r="D2" s="5"/>
      <c r="E2" s="5"/>
      <c r="F2" s="5"/>
      <c r="G2" s="5"/>
      <c r="H2" s="5"/>
      <c r="I2" s="5"/>
      <c r="J2" s="5"/>
      <c r="K2" s="5"/>
      <c r="L2" s="321" t="s">
        <v>2</v>
      </c>
      <c r="M2" s="321"/>
      <c r="N2" s="321"/>
    </row>
    <row r="3" spans="1:36" ht="51.2" customHeight="1" x14ac:dyDescent="0.2">
      <c r="A3" s="1"/>
      <c r="B3" s="322" t="s">
        <v>131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323"/>
      <c r="D6" s="323"/>
      <c r="E6" s="3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123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 t="s">
        <v>6</v>
      </c>
      <c r="AE9" s="324"/>
      <c r="AF9" s="324"/>
      <c r="AG9" s="324"/>
      <c r="AH9" s="324"/>
      <c r="AI9" s="324"/>
      <c r="AJ9" s="324"/>
    </row>
    <row r="10" spans="1:36" ht="12.6" customHeight="1" thickTop="1" x14ac:dyDescent="0.2">
      <c r="A10" s="8"/>
      <c r="B10" s="325" t="s">
        <v>7</v>
      </c>
      <c r="C10" s="317" t="s">
        <v>117</v>
      </c>
      <c r="D10" s="317" t="s">
        <v>117</v>
      </c>
      <c r="E10" s="317" t="s">
        <v>117</v>
      </c>
      <c r="F10" s="317" t="s">
        <v>117</v>
      </c>
      <c r="G10" s="317" t="s">
        <v>117</v>
      </c>
      <c r="H10" s="317" t="s">
        <v>117</v>
      </c>
      <c r="I10" s="317" t="s">
        <v>117</v>
      </c>
      <c r="J10" s="317" t="s">
        <v>117</v>
      </c>
      <c r="K10" s="317" t="s">
        <v>117</v>
      </c>
      <c r="L10" s="317" t="s">
        <v>117</v>
      </c>
      <c r="M10" s="317" t="s">
        <v>117</v>
      </c>
      <c r="N10" s="317" t="s">
        <v>117</v>
      </c>
      <c r="O10" s="317" t="s">
        <v>117</v>
      </c>
      <c r="P10" s="317" t="s">
        <v>117</v>
      </c>
      <c r="Q10" s="317" t="s">
        <v>117</v>
      </c>
      <c r="R10" s="317" t="s">
        <v>117</v>
      </c>
      <c r="S10" s="317" t="s">
        <v>117</v>
      </c>
      <c r="T10" s="317" t="s">
        <v>117</v>
      </c>
      <c r="U10" s="317" t="s">
        <v>117</v>
      </c>
      <c r="V10" s="317" t="s">
        <v>117</v>
      </c>
      <c r="W10" s="317" t="s">
        <v>117</v>
      </c>
      <c r="X10" s="317" t="s">
        <v>117</v>
      </c>
      <c r="Y10" s="317" t="s">
        <v>117</v>
      </c>
      <c r="Z10" s="317" t="s">
        <v>117</v>
      </c>
      <c r="AA10" s="317" t="s">
        <v>117</v>
      </c>
      <c r="AB10" s="317" t="s">
        <v>117</v>
      </c>
      <c r="AC10" s="317" t="s">
        <v>117</v>
      </c>
      <c r="AD10" s="317" t="s">
        <v>117</v>
      </c>
      <c r="AE10" s="317" t="s">
        <v>117</v>
      </c>
      <c r="AF10" s="317" t="s">
        <v>117</v>
      </c>
      <c r="AG10" s="317" t="s">
        <v>117</v>
      </c>
      <c r="AH10" s="317" t="s">
        <v>117</v>
      </c>
      <c r="AI10" s="317" t="s">
        <v>117</v>
      </c>
      <c r="AJ10" s="9"/>
    </row>
    <row r="11" spans="1:36" ht="96.6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8" t="s">
        <v>119</v>
      </c>
      <c r="M11" s="319">
        <v>414</v>
      </c>
      <c r="N11" s="320">
        <v>414</v>
      </c>
      <c r="O11" s="318" t="s">
        <v>109</v>
      </c>
      <c r="P11" s="319">
        <v>415</v>
      </c>
      <c r="Q11" s="320">
        <v>415</v>
      </c>
      <c r="R11" s="316" t="s">
        <v>110</v>
      </c>
      <c r="S11" s="316">
        <v>460</v>
      </c>
      <c r="T11" s="316">
        <v>460</v>
      </c>
      <c r="U11" s="316" t="s">
        <v>111</v>
      </c>
      <c r="V11" s="316">
        <v>461</v>
      </c>
      <c r="W11" s="316">
        <v>461</v>
      </c>
      <c r="X11" s="316" t="s">
        <v>112</v>
      </c>
      <c r="Y11" s="316">
        <v>462</v>
      </c>
      <c r="Z11" s="316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11" t="s">
        <v>9</v>
      </c>
      <c r="Y12" s="11" t="s">
        <v>10</v>
      </c>
      <c r="Z12" s="12" t="s">
        <v>11</v>
      </c>
      <c r="AA12" s="13" t="s">
        <v>9</v>
      </c>
      <c r="AB12" s="13" t="s">
        <v>10</v>
      </c>
      <c r="AC12" s="12" t="s">
        <v>11</v>
      </c>
      <c r="AD12" s="11" t="s">
        <v>9</v>
      </c>
      <c r="AE12" s="11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>
        <v>23</v>
      </c>
      <c r="Y13" s="14">
        <v>24</v>
      </c>
      <c r="Z13" s="14">
        <v>25</v>
      </c>
      <c r="AA13" s="14">
        <v>26</v>
      </c>
      <c r="AB13" s="14">
        <v>27</v>
      </c>
      <c r="AC13" s="14">
        <v>28</v>
      </c>
      <c r="AD13" s="14">
        <v>29</v>
      </c>
      <c r="AE13" s="14">
        <v>30</v>
      </c>
      <c r="AF13" s="14">
        <v>31</v>
      </c>
      <c r="AG13" s="14">
        <v>32</v>
      </c>
      <c r="AH13" s="14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166525225.68302998</v>
      </c>
      <c r="D14" s="16">
        <v>140098984.76835999</v>
      </c>
      <c r="E14" s="16">
        <v>84.130788109562076</v>
      </c>
      <c r="F14" s="16">
        <v>148817991.38352999</v>
      </c>
      <c r="G14" s="16">
        <v>123230016.13013001</v>
      </c>
      <c r="H14" s="16">
        <v>82.805859012399054</v>
      </c>
      <c r="I14" s="16">
        <v>12872553.563159999</v>
      </c>
      <c r="J14" s="16">
        <v>12712713.317810001</v>
      </c>
      <c r="K14" s="16">
        <v>98.758286422614347</v>
      </c>
      <c r="L14" s="16">
        <v>135228640.24592999</v>
      </c>
      <c r="M14" s="16">
        <v>109923123.03788</v>
      </c>
      <c r="N14" s="16">
        <v>81.286865591468811</v>
      </c>
      <c r="O14" s="16">
        <v>716797.57444</v>
      </c>
      <c r="P14" s="16">
        <v>594179.77444000007</v>
      </c>
      <c r="Q14" s="16">
        <v>82.893664212550462</v>
      </c>
      <c r="R14" s="16">
        <v>17707234.2995</v>
      </c>
      <c r="S14" s="16">
        <v>16868968.63823</v>
      </c>
      <c r="T14" s="16">
        <v>95.265970692590486</v>
      </c>
      <c r="U14" s="16">
        <v>351583.65422999999</v>
      </c>
      <c r="V14" s="16">
        <v>350059.45227000001</v>
      </c>
      <c r="W14" s="16">
        <v>99.566475306328414</v>
      </c>
      <c r="X14" s="16">
        <v>550817.02</v>
      </c>
      <c r="Y14" s="16">
        <v>550817.02</v>
      </c>
      <c r="Z14" s="16">
        <v>100</v>
      </c>
      <c r="AA14" s="16">
        <v>6051984.98343</v>
      </c>
      <c r="AB14" s="16">
        <v>5337250.1895599999</v>
      </c>
      <c r="AC14" s="16">
        <v>88.190076547993684</v>
      </c>
      <c r="AD14" s="16">
        <v>2134475.1662399997</v>
      </c>
      <c r="AE14" s="16">
        <v>2012468.5528500001</v>
      </c>
      <c r="AF14" s="16">
        <v>94.283999396211243</v>
      </c>
      <c r="AG14" s="16">
        <v>8618373.4756000005</v>
      </c>
      <c r="AH14" s="16">
        <v>8618373.4235500004</v>
      </c>
      <c r="AI14" s="16">
        <v>99.999999396057731</v>
      </c>
      <c r="AJ14" s="9"/>
    </row>
    <row r="15" spans="1:36" ht="26.65" customHeight="1" x14ac:dyDescent="0.2">
      <c r="A15" s="17"/>
      <c r="B15" s="15" t="s">
        <v>13</v>
      </c>
      <c r="C15" s="16">
        <v>37507480.68434</v>
      </c>
      <c r="D15" s="16">
        <v>31470145.896680001</v>
      </c>
      <c r="E15" s="16">
        <v>83.903651544955167</v>
      </c>
      <c r="F15" s="16">
        <v>27454463.062449999</v>
      </c>
      <c r="G15" s="16">
        <v>21635003.180969998</v>
      </c>
      <c r="H15" s="16">
        <v>78.803228210136126</v>
      </c>
      <c r="I15" s="16">
        <v>862080</v>
      </c>
      <c r="J15" s="16">
        <v>862080</v>
      </c>
      <c r="K15" s="16">
        <v>100</v>
      </c>
      <c r="L15" s="16">
        <v>26592383.062450003</v>
      </c>
      <c r="M15" s="16">
        <v>20772923.180969998</v>
      </c>
      <c r="N15" s="16">
        <v>78.116064785117274</v>
      </c>
      <c r="O15" s="16"/>
      <c r="P15" s="16"/>
      <c r="Q15" s="16"/>
      <c r="R15" s="16">
        <v>10053017.621889997</v>
      </c>
      <c r="S15" s="16">
        <v>9835142.7157099992</v>
      </c>
      <c r="T15" s="16">
        <v>97.83274122880691</v>
      </c>
      <c r="U15" s="16"/>
      <c r="V15" s="16"/>
      <c r="W15" s="16"/>
      <c r="X15" s="16">
        <v>319200</v>
      </c>
      <c r="Y15" s="16">
        <v>319200</v>
      </c>
      <c r="Z15" s="16">
        <v>100</v>
      </c>
      <c r="AA15" s="16">
        <v>1122159.52189</v>
      </c>
      <c r="AB15" s="16">
        <v>906787.85291000013</v>
      </c>
      <c r="AC15" s="16">
        <v>80.807392819047735</v>
      </c>
      <c r="AD15" s="16">
        <v>2632.2000000000003</v>
      </c>
      <c r="AE15" s="16">
        <v>128.96280000000002</v>
      </c>
      <c r="AF15" s="16">
        <v>4.8994301344882603</v>
      </c>
      <c r="AG15" s="16">
        <v>8609025.9000000004</v>
      </c>
      <c r="AH15" s="16">
        <v>8609025.9000000004</v>
      </c>
      <c r="AI15" s="16">
        <v>100</v>
      </c>
      <c r="AJ15" s="9"/>
    </row>
    <row r="16" spans="1:36" ht="16.5" customHeight="1" x14ac:dyDescent="0.2">
      <c r="A16" s="17">
        <v>1</v>
      </c>
      <c r="B16" s="15" t="s">
        <v>14</v>
      </c>
      <c r="C16" s="16">
        <v>1141028.6000099999</v>
      </c>
      <c r="D16" s="16">
        <v>1123714.0891</v>
      </c>
      <c r="E16" s="16">
        <v>98.482552417191982</v>
      </c>
      <c r="F16" s="16">
        <v>1141028.6000099999</v>
      </c>
      <c r="G16" s="16">
        <v>1123714.0891</v>
      </c>
      <c r="H16" s="16">
        <v>98.482552417191982</v>
      </c>
      <c r="I16" s="16"/>
      <c r="J16" s="16"/>
      <c r="K16" s="16"/>
      <c r="L16" s="16">
        <v>1141028.6000099999</v>
      </c>
      <c r="M16" s="16">
        <v>1123714.0891</v>
      </c>
      <c r="N16" s="16">
        <v>98.482552417191982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>
        <v>2</v>
      </c>
      <c r="B17" s="15" t="s">
        <v>15</v>
      </c>
      <c r="C17" s="16">
        <v>614502.78104000003</v>
      </c>
      <c r="D17" s="16">
        <v>608463.24912000005</v>
      </c>
      <c r="E17" s="16">
        <v>99.017167683150504</v>
      </c>
      <c r="F17" s="16">
        <v>614502.78104000003</v>
      </c>
      <c r="G17" s="16">
        <v>608463.24912000005</v>
      </c>
      <c r="H17" s="16">
        <v>99.017167683150504</v>
      </c>
      <c r="I17" s="16"/>
      <c r="J17" s="16"/>
      <c r="K17" s="16"/>
      <c r="L17" s="16">
        <v>614502.78104000003</v>
      </c>
      <c r="M17" s="16">
        <v>608463.24912000005</v>
      </c>
      <c r="N17" s="16">
        <v>99.017167683150504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>
        <v>3</v>
      </c>
      <c r="B18" s="15" t="s">
        <v>16</v>
      </c>
      <c r="C18" s="16">
        <v>853187.05450999993</v>
      </c>
      <c r="D18" s="16">
        <v>745971.75129000004</v>
      </c>
      <c r="E18" s="16">
        <v>87.433552507242922</v>
      </c>
      <c r="F18" s="16">
        <v>694901.13650999998</v>
      </c>
      <c r="G18" s="16">
        <v>587699.14769999997</v>
      </c>
      <c r="H18" s="16">
        <v>84.573058932037398</v>
      </c>
      <c r="I18" s="16"/>
      <c r="J18" s="16"/>
      <c r="K18" s="16"/>
      <c r="L18" s="16">
        <v>694901.13650999998</v>
      </c>
      <c r="M18" s="16">
        <v>587699.14769999997</v>
      </c>
      <c r="N18" s="16">
        <v>84.573058932037398</v>
      </c>
      <c r="O18" s="16"/>
      <c r="P18" s="16"/>
      <c r="Q18" s="16"/>
      <c r="R18" s="16">
        <v>158285.91800000001</v>
      </c>
      <c r="S18" s="16">
        <v>158272.60359000001</v>
      </c>
      <c r="T18" s="16">
        <v>99.991588379959367</v>
      </c>
      <c r="U18" s="16"/>
      <c r="V18" s="16"/>
      <c r="W18" s="16"/>
      <c r="X18" s="16"/>
      <c r="Y18" s="16"/>
      <c r="Z18" s="16"/>
      <c r="AA18" s="16">
        <v>158285.91800000001</v>
      </c>
      <c r="AB18" s="16">
        <v>158272.60359000001</v>
      </c>
      <c r="AC18" s="16">
        <v>99.991588379959367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7">
        <v>4</v>
      </c>
      <c r="B19" s="15" t="s">
        <v>17</v>
      </c>
      <c r="C19" s="16">
        <v>11151.003769999999</v>
      </c>
      <c r="D19" s="16">
        <v>10127.190769999999</v>
      </c>
      <c r="E19" s="16">
        <v>90.818647171885942</v>
      </c>
      <c r="F19" s="16">
        <v>11151.003769999999</v>
      </c>
      <c r="G19" s="16">
        <v>10127.190769999999</v>
      </c>
      <c r="H19" s="16">
        <v>90.818647171885942</v>
      </c>
      <c r="I19" s="16"/>
      <c r="J19" s="16"/>
      <c r="K19" s="16"/>
      <c r="L19" s="16">
        <v>11151.003769999999</v>
      </c>
      <c r="M19" s="16">
        <v>10127.190769999999</v>
      </c>
      <c r="N19" s="16">
        <v>90.818647171885942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>
        <v>5</v>
      </c>
      <c r="B20" s="15" t="s">
        <v>18</v>
      </c>
      <c r="C20" s="16">
        <v>512136.67499000003</v>
      </c>
      <c r="D20" s="16">
        <v>453041.01948000002</v>
      </c>
      <c r="E20" s="16">
        <v>88.460960053065151</v>
      </c>
      <c r="F20" s="16">
        <v>512136.67499000003</v>
      </c>
      <c r="G20" s="16">
        <v>453041.01948000002</v>
      </c>
      <c r="H20" s="16">
        <v>88.460960053065151</v>
      </c>
      <c r="I20" s="16"/>
      <c r="J20" s="16"/>
      <c r="K20" s="16"/>
      <c r="L20" s="16">
        <v>512136.67499000003</v>
      </c>
      <c r="M20" s="16">
        <v>453041.01948000002</v>
      </c>
      <c r="N20" s="16">
        <v>88.460960053065151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>
        <v>6</v>
      </c>
      <c r="B21" s="15" t="s">
        <v>19</v>
      </c>
      <c r="C21" s="16">
        <v>1615351.5780199999</v>
      </c>
      <c r="D21" s="16">
        <v>1027088.26618</v>
      </c>
      <c r="E21" s="16">
        <v>63.582954952688539</v>
      </c>
      <c r="F21" s="16">
        <v>1614978.99688</v>
      </c>
      <c r="G21" s="16">
        <v>1026715.68504</v>
      </c>
      <c r="H21" s="16">
        <v>63.574553416702386</v>
      </c>
      <c r="I21" s="16"/>
      <c r="J21" s="16"/>
      <c r="K21" s="16"/>
      <c r="L21" s="16">
        <v>1614978.99688</v>
      </c>
      <c r="M21" s="16">
        <v>1026715.68504</v>
      </c>
      <c r="N21" s="16">
        <v>63.574553416702386</v>
      </c>
      <c r="O21" s="16"/>
      <c r="P21" s="16"/>
      <c r="Q21" s="16"/>
      <c r="R21" s="16">
        <v>372.58114</v>
      </c>
      <c r="S21" s="16">
        <v>372.58114</v>
      </c>
      <c r="T21" s="16">
        <v>100</v>
      </c>
      <c r="U21" s="16"/>
      <c r="V21" s="16"/>
      <c r="W21" s="16"/>
      <c r="X21" s="16"/>
      <c r="Y21" s="16"/>
      <c r="Z21" s="16"/>
      <c r="AA21" s="16">
        <v>372.58114</v>
      </c>
      <c r="AB21" s="16">
        <v>372.58114</v>
      </c>
      <c r="AC21" s="16">
        <v>100</v>
      </c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>
        <v>7</v>
      </c>
      <c r="B22" s="15" t="s">
        <v>20</v>
      </c>
      <c r="C22" s="16">
        <v>867394.57420999999</v>
      </c>
      <c r="D22" s="16">
        <v>866299.076</v>
      </c>
      <c r="E22" s="16">
        <v>99.873702436864136</v>
      </c>
      <c r="F22" s="16">
        <v>867394.57420999999</v>
      </c>
      <c r="G22" s="16">
        <v>866299.076</v>
      </c>
      <c r="H22" s="16">
        <v>99.873702436864136</v>
      </c>
      <c r="I22" s="16">
        <v>862000</v>
      </c>
      <c r="J22" s="16">
        <v>862000</v>
      </c>
      <c r="K22" s="16">
        <v>100</v>
      </c>
      <c r="L22" s="16">
        <v>5394.5742099999998</v>
      </c>
      <c r="M22" s="16">
        <v>4299.076</v>
      </c>
      <c r="N22" s="16">
        <v>79.692591716149551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>
        <v>8</v>
      </c>
      <c r="B23" s="15" t="s">
        <v>21</v>
      </c>
      <c r="C23" s="16">
        <v>657916.99899999995</v>
      </c>
      <c r="D23" s="16">
        <v>505238.13297999999</v>
      </c>
      <c r="E23" s="16">
        <v>76.793597634342319</v>
      </c>
      <c r="F23" s="16">
        <v>656916.99899999995</v>
      </c>
      <c r="G23" s="16">
        <v>505019.87108000001</v>
      </c>
      <c r="H23" s="16">
        <v>76.877272448235132</v>
      </c>
      <c r="I23" s="16">
        <v>80</v>
      </c>
      <c r="J23" s="16">
        <v>80</v>
      </c>
      <c r="K23" s="16">
        <v>100</v>
      </c>
      <c r="L23" s="16">
        <v>656836.99899999995</v>
      </c>
      <c r="M23" s="16">
        <v>504939.87108000001</v>
      </c>
      <c r="N23" s="16">
        <v>76.874456196703989</v>
      </c>
      <c r="O23" s="16"/>
      <c r="P23" s="16"/>
      <c r="Q23" s="16"/>
      <c r="R23" s="16">
        <v>1000</v>
      </c>
      <c r="S23" s="16">
        <v>218.2619</v>
      </c>
      <c r="T23" s="16">
        <v>21.82619</v>
      </c>
      <c r="U23" s="16"/>
      <c r="V23" s="16"/>
      <c r="W23" s="16"/>
      <c r="X23" s="16"/>
      <c r="Y23" s="16"/>
      <c r="Z23" s="16"/>
      <c r="AA23" s="16">
        <v>1000</v>
      </c>
      <c r="AB23" s="16">
        <v>218.2619</v>
      </c>
      <c r="AC23" s="16">
        <v>21.82619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7">
        <v>9</v>
      </c>
      <c r="B24" s="15" t="s">
        <v>22</v>
      </c>
      <c r="C24" s="16">
        <v>762901.05009999999</v>
      </c>
      <c r="D24" s="16">
        <v>753992.87664000003</v>
      </c>
      <c r="E24" s="16">
        <v>98.832329112821085</v>
      </c>
      <c r="F24" s="16">
        <v>758705.4351</v>
      </c>
      <c r="G24" s="16">
        <v>749797.26164000004</v>
      </c>
      <c r="H24" s="16">
        <v>98.825871932916115</v>
      </c>
      <c r="I24" s="16"/>
      <c r="J24" s="16"/>
      <c r="K24" s="16"/>
      <c r="L24" s="16">
        <v>758705.4351</v>
      </c>
      <c r="M24" s="16">
        <v>749797.26164000004</v>
      </c>
      <c r="N24" s="16">
        <v>98.825871932916115</v>
      </c>
      <c r="O24" s="16"/>
      <c r="P24" s="16"/>
      <c r="Q24" s="16"/>
      <c r="R24" s="16">
        <v>4195.6149999999998</v>
      </c>
      <c r="S24" s="16">
        <v>4195.6149999999998</v>
      </c>
      <c r="T24" s="16">
        <v>100</v>
      </c>
      <c r="U24" s="16"/>
      <c r="V24" s="16"/>
      <c r="W24" s="16"/>
      <c r="X24" s="16"/>
      <c r="Y24" s="16"/>
      <c r="Z24" s="16"/>
      <c r="AA24" s="16">
        <v>4195.6149999999998</v>
      </c>
      <c r="AB24" s="16">
        <v>4195.6149999999998</v>
      </c>
      <c r="AC24" s="16">
        <v>100</v>
      </c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>
        <v>10</v>
      </c>
      <c r="B25" s="15" t="s">
        <v>23</v>
      </c>
      <c r="C25" s="16">
        <v>577168.13679999998</v>
      </c>
      <c r="D25" s="16">
        <v>410252.99207000004</v>
      </c>
      <c r="E25" s="16">
        <v>71.080325803252137</v>
      </c>
      <c r="F25" s="16">
        <v>576072.18197999999</v>
      </c>
      <c r="G25" s="16">
        <v>409165.43485000002</v>
      </c>
      <c r="H25" s="16">
        <v>71.026764986927517</v>
      </c>
      <c r="I25" s="16"/>
      <c r="J25" s="16"/>
      <c r="K25" s="16"/>
      <c r="L25" s="16">
        <v>576072.18197999999</v>
      </c>
      <c r="M25" s="16">
        <v>409165.43485000002</v>
      </c>
      <c r="N25" s="16">
        <v>71.026764986927517</v>
      </c>
      <c r="O25" s="16"/>
      <c r="P25" s="16"/>
      <c r="Q25" s="16"/>
      <c r="R25" s="16">
        <v>1095.9548199999999</v>
      </c>
      <c r="S25" s="16">
        <v>1087.5572199999999</v>
      </c>
      <c r="T25" s="16">
        <v>99.23376403417798</v>
      </c>
      <c r="U25" s="16"/>
      <c r="V25" s="16"/>
      <c r="W25" s="16"/>
      <c r="X25" s="16"/>
      <c r="Y25" s="16"/>
      <c r="Z25" s="16"/>
      <c r="AA25" s="16">
        <v>1095.9548199999999</v>
      </c>
      <c r="AB25" s="16">
        <v>1087.5572199999999</v>
      </c>
      <c r="AC25" s="16">
        <v>99.23376403417798</v>
      </c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>
        <v>11</v>
      </c>
      <c r="B26" s="15" t="s">
        <v>24</v>
      </c>
      <c r="C26" s="16">
        <v>14288594.00584</v>
      </c>
      <c r="D26" s="16">
        <v>10611779.016229998</v>
      </c>
      <c r="E26" s="16">
        <v>74.267482244178666</v>
      </c>
      <c r="F26" s="16">
        <v>13033245.43884</v>
      </c>
      <c r="G26" s="16">
        <v>9569066.4779499993</v>
      </c>
      <c r="H26" s="16">
        <v>73.420442535621248</v>
      </c>
      <c r="I26" s="16"/>
      <c r="J26" s="16"/>
      <c r="K26" s="16"/>
      <c r="L26" s="16">
        <v>13033245.43884</v>
      </c>
      <c r="M26" s="16">
        <v>9569066.4779499993</v>
      </c>
      <c r="N26" s="16">
        <v>73.420442535621248</v>
      </c>
      <c r="O26" s="16"/>
      <c r="P26" s="16"/>
      <c r="Q26" s="16"/>
      <c r="R26" s="16">
        <v>1255348.5669999998</v>
      </c>
      <c r="S26" s="16">
        <v>1042712.53828</v>
      </c>
      <c r="T26" s="16">
        <v>83.061594659071304</v>
      </c>
      <c r="U26" s="16"/>
      <c r="V26" s="16"/>
      <c r="W26" s="16"/>
      <c r="X26" s="16">
        <v>319200</v>
      </c>
      <c r="Y26" s="16">
        <v>319200</v>
      </c>
      <c r="Z26" s="16">
        <v>100</v>
      </c>
      <c r="AA26" s="16">
        <v>933516.36699999997</v>
      </c>
      <c r="AB26" s="16">
        <v>723383.57548</v>
      </c>
      <c r="AC26" s="16">
        <v>77.490186680358448</v>
      </c>
      <c r="AD26" s="16">
        <v>2632.2000000000003</v>
      </c>
      <c r="AE26" s="16">
        <v>128.96280000000002</v>
      </c>
      <c r="AF26" s="16">
        <v>4.8994301344882603</v>
      </c>
      <c r="AG26" s="16"/>
      <c r="AH26" s="16"/>
      <c r="AI26" s="16"/>
      <c r="AJ26" s="9"/>
    </row>
    <row r="27" spans="1:36" ht="16.5" customHeight="1" x14ac:dyDescent="0.2">
      <c r="A27" s="17">
        <v>12</v>
      </c>
      <c r="B27" s="15" t="s">
        <v>25</v>
      </c>
      <c r="C27" s="16">
        <v>82346.649089999992</v>
      </c>
      <c r="D27" s="16">
        <v>78576.275290000005</v>
      </c>
      <c r="E27" s="16">
        <v>95.421339129562881</v>
      </c>
      <c r="F27" s="16">
        <v>79178.549679999996</v>
      </c>
      <c r="G27" s="16">
        <v>77695.075880000004</v>
      </c>
      <c r="H27" s="16">
        <v>98.126419584602843</v>
      </c>
      <c r="I27" s="16"/>
      <c r="J27" s="16"/>
      <c r="K27" s="16"/>
      <c r="L27" s="16">
        <v>79178.549679999996</v>
      </c>
      <c r="M27" s="16">
        <v>77695.075880000004</v>
      </c>
      <c r="N27" s="16">
        <v>98.126419584602843</v>
      </c>
      <c r="O27" s="16"/>
      <c r="P27" s="16"/>
      <c r="Q27" s="16"/>
      <c r="R27" s="16">
        <v>3168.0994099999998</v>
      </c>
      <c r="S27" s="16">
        <v>881.19940999999994</v>
      </c>
      <c r="T27" s="16">
        <v>27.81476513074443</v>
      </c>
      <c r="U27" s="16"/>
      <c r="V27" s="16"/>
      <c r="W27" s="16"/>
      <c r="X27" s="16"/>
      <c r="Y27" s="16"/>
      <c r="Z27" s="16"/>
      <c r="AA27" s="16">
        <v>3168.0994099999998</v>
      </c>
      <c r="AB27" s="16">
        <v>881.19940999999994</v>
      </c>
      <c r="AC27" s="16">
        <v>27.81476513074443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>
        <v>13</v>
      </c>
      <c r="B28" s="15" t="s">
        <v>26</v>
      </c>
      <c r="C28" s="16">
        <v>1178272.60653</v>
      </c>
      <c r="D28" s="16">
        <v>1031219.57245</v>
      </c>
      <c r="E28" s="16">
        <v>87.519608512917088</v>
      </c>
      <c r="F28" s="16">
        <v>1178272.60653</v>
      </c>
      <c r="G28" s="16">
        <v>1031219.57245</v>
      </c>
      <c r="H28" s="16">
        <v>87.519608512917088</v>
      </c>
      <c r="I28" s="16"/>
      <c r="J28" s="16"/>
      <c r="K28" s="16"/>
      <c r="L28" s="16">
        <v>1178272.60653</v>
      </c>
      <c r="M28" s="16">
        <v>1031219.57245</v>
      </c>
      <c r="N28" s="16">
        <v>87.519608512917088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7">
        <v>14</v>
      </c>
      <c r="B29" s="15" t="s">
        <v>27</v>
      </c>
      <c r="C29" s="16">
        <v>460730.30287000001</v>
      </c>
      <c r="D29" s="16">
        <v>208626.26525</v>
      </c>
      <c r="E29" s="16">
        <v>45.281646106283162</v>
      </c>
      <c r="F29" s="16">
        <v>450656.5172</v>
      </c>
      <c r="G29" s="16">
        <v>198552.55179999999</v>
      </c>
      <c r="H29" s="16">
        <v>44.058511132522462</v>
      </c>
      <c r="I29" s="16"/>
      <c r="J29" s="16"/>
      <c r="K29" s="16"/>
      <c r="L29" s="16">
        <v>450656.5172</v>
      </c>
      <c r="M29" s="16">
        <v>198552.55179999999</v>
      </c>
      <c r="N29" s="16">
        <v>44.058511132522462</v>
      </c>
      <c r="O29" s="16"/>
      <c r="P29" s="16"/>
      <c r="Q29" s="16"/>
      <c r="R29" s="16">
        <v>10073.785669999999</v>
      </c>
      <c r="S29" s="16">
        <v>10073.713449999999</v>
      </c>
      <c r="T29" s="16">
        <v>99.999283089770159</v>
      </c>
      <c r="U29" s="16"/>
      <c r="V29" s="16"/>
      <c r="W29" s="16"/>
      <c r="X29" s="16"/>
      <c r="Y29" s="16"/>
      <c r="Z29" s="16"/>
      <c r="AA29" s="16">
        <v>10073.785669999999</v>
      </c>
      <c r="AB29" s="16">
        <v>10073.713449999999</v>
      </c>
      <c r="AC29" s="16">
        <v>99.999283089770159</v>
      </c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>
        <v>15</v>
      </c>
      <c r="B30" s="15" t="s">
        <v>28</v>
      </c>
      <c r="C30" s="16">
        <v>684184.48183000006</v>
      </c>
      <c r="D30" s="16">
        <v>375587.71327999997</v>
      </c>
      <c r="E30" s="16">
        <v>54.895678468972143</v>
      </c>
      <c r="F30" s="16">
        <v>679864.11447000003</v>
      </c>
      <c r="G30" s="16">
        <v>371267.74804999999</v>
      </c>
      <c r="H30" s="16">
        <v>54.609110872020103</v>
      </c>
      <c r="I30" s="16"/>
      <c r="J30" s="16"/>
      <c r="K30" s="16"/>
      <c r="L30" s="16">
        <v>679864.11447000003</v>
      </c>
      <c r="M30" s="16">
        <v>371267.74804999999</v>
      </c>
      <c r="N30" s="16">
        <v>54.609110872020103</v>
      </c>
      <c r="O30" s="16"/>
      <c r="P30" s="16"/>
      <c r="Q30" s="16"/>
      <c r="R30" s="16">
        <v>4320.3673600000002</v>
      </c>
      <c r="S30" s="16">
        <v>4319.9652299999998</v>
      </c>
      <c r="T30" s="16">
        <v>99.990692226690641</v>
      </c>
      <c r="U30" s="16"/>
      <c r="V30" s="16"/>
      <c r="W30" s="16"/>
      <c r="X30" s="16"/>
      <c r="Y30" s="16"/>
      <c r="Z30" s="16"/>
      <c r="AA30" s="16">
        <v>4320.3673600000002</v>
      </c>
      <c r="AB30" s="16">
        <v>4319.9652299999998</v>
      </c>
      <c r="AC30" s="16">
        <v>99.990692226690641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>
        <v>16</v>
      </c>
      <c r="B31" s="15" t="s">
        <v>29</v>
      </c>
      <c r="C31" s="16">
        <v>438227.45523999998</v>
      </c>
      <c r="D31" s="16">
        <v>112464.88738</v>
      </c>
      <c r="E31" s="16">
        <v>25.663587718028165</v>
      </c>
      <c r="F31" s="16">
        <v>438227.45523999998</v>
      </c>
      <c r="G31" s="16">
        <v>112464.88738</v>
      </c>
      <c r="H31" s="16">
        <v>25.663587718028165</v>
      </c>
      <c r="I31" s="16"/>
      <c r="J31" s="16"/>
      <c r="K31" s="16"/>
      <c r="L31" s="16">
        <v>438227.45523999998</v>
      </c>
      <c r="M31" s="16">
        <v>112464.88738</v>
      </c>
      <c r="N31" s="16">
        <v>25.663587718028165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>
        <v>17</v>
      </c>
      <c r="B32" s="15" t="s">
        <v>30</v>
      </c>
      <c r="C32" s="16">
        <v>339559.43049</v>
      </c>
      <c r="D32" s="16">
        <v>335887.37696999998</v>
      </c>
      <c r="E32" s="16">
        <v>98.918582966551369</v>
      </c>
      <c r="F32" s="16">
        <v>333428.59700000001</v>
      </c>
      <c r="G32" s="16">
        <v>331904.59648000001</v>
      </c>
      <c r="H32" s="16">
        <v>99.542930470357945</v>
      </c>
      <c r="I32" s="16"/>
      <c r="J32" s="16"/>
      <c r="K32" s="16"/>
      <c r="L32" s="16">
        <v>333428.59700000001</v>
      </c>
      <c r="M32" s="16">
        <v>331904.59648000001</v>
      </c>
      <c r="N32" s="16">
        <v>99.542930470357945</v>
      </c>
      <c r="O32" s="16"/>
      <c r="P32" s="16"/>
      <c r="Q32" s="16"/>
      <c r="R32" s="16">
        <v>6130.83349</v>
      </c>
      <c r="S32" s="16">
        <v>3982.7804900000001</v>
      </c>
      <c r="T32" s="16">
        <v>64.963116295627856</v>
      </c>
      <c r="U32" s="16"/>
      <c r="V32" s="16"/>
      <c r="W32" s="16"/>
      <c r="X32" s="16"/>
      <c r="Y32" s="16"/>
      <c r="Z32" s="16"/>
      <c r="AA32" s="16">
        <v>6130.83349</v>
      </c>
      <c r="AB32" s="16">
        <v>3982.7804900000001</v>
      </c>
      <c r="AC32" s="16">
        <v>64.963116295627856</v>
      </c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>
        <v>18</v>
      </c>
      <c r="B33" s="15" t="s">
        <v>31</v>
      </c>
      <c r="C33" s="16">
        <v>12422827.300000001</v>
      </c>
      <c r="D33" s="16">
        <v>12211816.146200001</v>
      </c>
      <c r="E33" s="16">
        <v>98.301424074373159</v>
      </c>
      <c r="F33" s="16">
        <v>3813801.4</v>
      </c>
      <c r="G33" s="16">
        <v>3602790.2461999999</v>
      </c>
      <c r="H33" s="16">
        <v>94.46716984791081</v>
      </c>
      <c r="I33" s="16"/>
      <c r="J33" s="16"/>
      <c r="K33" s="16"/>
      <c r="L33" s="16">
        <v>3813801.4</v>
      </c>
      <c r="M33" s="16">
        <v>3602790.2461999999</v>
      </c>
      <c r="N33" s="16">
        <v>94.46716984791081</v>
      </c>
      <c r="O33" s="16"/>
      <c r="P33" s="16"/>
      <c r="Q33" s="16"/>
      <c r="R33" s="16">
        <v>8609025.9000000004</v>
      </c>
      <c r="S33" s="16">
        <v>8609025.9000000004</v>
      </c>
      <c r="T33" s="16">
        <v>100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8609025.9000000004</v>
      </c>
      <c r="AH33" s="16">
        <v>8609025.9000000004</v>
      </c>
      <c r="AI33" s="16">
        <v>100</v>
      </c>
      <c r="AJ33" s="9"/>
    </row>
    <row r="34" spans="1:36" ht="26.65" customHeight="1" x14ac:dyDescent="0.2">
      <c r="A34" s="17"/>
      <c r="B34" s="15" t="s">
        <v>32</v>
      </c>
      <c r="C34" s="16">
        <v>18985231.857859999</v>
      </c>
      <c r="D34" s="16">
        <v>16288196.660749998</v>
      </c>
      <c r="E34" s="16">
        <v>85.79403603125651</v>
      </c>
      <c r="F34" s="16">
        <v>17164984.258079998</v>
      </c>
      <c r="G34" s="16">
        <v>14531534.775849998</v>
      </c>
      <c r="H34" s="16">
        <v>84.658013997359959</v>
      </c>
      <c r="I34" s="16">
        <v>4778754.5231599994</v>
      </c>
      <c r="J34" s="16">
        <v>4778754.3493499998</v>
      </c>
      <c r="K34" s="16">
        <v>99.999996362859846</v>
      </c>
      <c r="L34" s="16">
        <v>12386229.734919999</v>
      </c>
      <c r="M34" s="16">
        <v>9752780.4265000001</v>
      </c>
      <c r="N34" s="16">
        <v>78.738895008578595</v>
      </c>
      <c r="O34" s="16"/>
      <c r="P34" s="16"/>
      <c r="Q34" s="16"/>
      <c r="R34" s="16">
        <v>1820247.59978</v>
      </c>
      <c r="S34" s="16">
        <v>1756661.8848999999</v>
      </c>
      <c r="T34" s="16">
        <v>96.506754636694197</v>
      </c>
      <c r="U34" s="16">
        <v>171.23479</v>
      </c>
      <c r="V34" s="16">
        <v>171.23479</v>
      </c>
      <c r="W34" s="16">
        <v>100</v>
      </c>
      <c r="X34" s="16"/>
      <c r="Y34" s="16"/>
      <c r="Z34" s="16"/>
      <c r="AA34" s="16">
        <v>1049530.35705</v>
      </c>
      <c r="AB34" s="16">
        <v>985944.64217000001</v>
      </c>
      <c r="AC34" s="16">
        <v>93.941507794140847</v>
      </c>
      <c r="AD34" s="16">
        <v>770546.00794000004</v>
      </c>
      <c r="AE34" s="16">
        <v>770546.00794000004</v>
      </c>
      <c r="AF34" s="16">
        <v>100</v>
      </c>
      <c r="AG34" s="16"/>
      <c r="AH34" s="16"/>
      <c r="AI34" s="16"/>
      <c r="AJ34" s="9"/>
    </row>
    <row r="35" spans="1:36" ht="16.5" customHeight="1" x14ac:dyDescent="0.2">
      <c r="A35" s="17">
        <v>19</v>
      </c>
      <c r="B35" s="15" t="s">
        <v>33</v>
      </c>
      <c r="C35" s="16">
        <v>714962.96768999996</v>
      </c>
      <c r="D35" s="16">
        <v>335950.60044999997</v>
      </c>
      <c r="E35" s="16">
        <v>46.988531662756614</v>
      </c>
      <c r="F35" s="16">
        <v>714439.85326999996</v>
      </c>
      <c r="G35" s="16">
        <v>335427.48602999997</v>
      </c>
      <c r="H35" s="16">
        <v>46.949716549929889</v>
      </c>
      <c r="I35" s="16"/>
      <c r="J35" s="16"/>
      <c r="K35" s="16"/>
      <c r="L35" s="16">
        <v>714439.85326999996</v>
      </c>
      <c r="M35" s="16">
        <v>335427.48602999997</v>
      </c>
      <c r="N35" s="16">
        <v>46.949716549929889</v>
      </c>
      <c r="O35" s="16"/>
      <c r="P35" s="16"/>
      <c r="Q35" s="16"/>
      <c r="R35" s="16">
        <v>523.11442</v>
      </c>
      <c r="S35" s="16">
        <v>523.11442</v>
      </c>
      <c r="T35" s="16">
        <v>100</v>
      </c>
      <c r="U35" s="16"/>
      <c r="V35" s="16"/>
      <c r="W35" s="16"/>
      <c r="X35" s="16"/>
      <c r="Y35" s="16"/>
      <c r="Z35" s="16"/>
      <c r="AA35" s="16">
        <v>523.11442</v>
      </c>
      <c r="AB35" s="16">
        <v>523.11442</v>
      </c>
      <c r="AC35" s="16">
        <v>100</v>
      </c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>
        <v>20</v>
      </c>
      <c r="B36" s="15" t="s">
        <v>34</v>
      </c>
      <c r="C36" s="16">
        <v>1185567.42475</v>
      </c>
      <c r="D36" s="16">
        <v>848419.82780999993</v>
      </c>
      <c r="E36" s="16">
        <v>71.562343068670756</v>
      </c>
      <c r="F36" s="16">
        <v>866028.73899999994</v>
      </c>
      <c r="G36" s="16">
        <v>532993.51405999996</v>
      </c>
      <c r="H36" s="16">
        <v>61.544552744917624</v>
      </c>
      <c r="I36" s="16"/>
      <c r="J36" s="16"/>
      <c r="K36" s="16"/>
      <c r="L36" s="16">
        <v>866028.73899999994</v>
      </c>
      <c r="M36" s="16">
        <v>532993.51405999996</v>
      </c>
      <c r="N36" s="16">
        <v>61.544552744917624</v>
      </c>
      <c r="O36" s="16"/>
      <c r="P36" s="16"/>
      <c r="Q36" s="16"/>
      <c r="R36" s="16">
        <v>319538.68575</v>
      </c>
      <c r="S36" s="16">
        <v>315426.31374999997</v>
      </c>
      <c r="T36" s="16">
        <v>98.713028442754052</v>
      </c>
      <c r="U36" s="16"/>
      <c r="V36" s="16"/>
      <c r="W36" s="16"/>
      <c r="X36" s="16"/>
      <c r="Y36" s="16"/>
      <c r="Z36" s="16"/>
      <c r="AA36" s="16">
        <v>319538.68575</v>
      </c>
      <c r="AB36" s="16">
        <v>315426.31374999997</v>
      </c>
      <c r="AC36" s="16">
        <v>98.713028442754052</v>
      </c>
      <c r="AD36" s="16"/>
      <c r="AE36" s="16"/>
      <c r="AF36" s="16"/>
      <c r="AG36" s="16"/>
      <c r="AH36" s="16"/>
      <c r="AI36" s="16"/>
      <c r="AJ36" s="9"/>
    </row>
    <row r="37" spans="1:36" ht="16.5" customHeight="1" x14ac:dyDescent="0.2">
      <c r="A37" s="17">
        <v>21</v>
      </c>
      <c r="B37" s="15" t="s">
        <v>35</v>
      </c>
      <c r="C37" s="16">
        <v>598180.80570000003</v>
      </c>
      <c r="D37" s="16">
        <v>280499.73871000001</v>
      </c>
      <c r="E37" s="16">
        <v>46.892132953305826</v>
      </c>
      <c r="F37" s="16">
        <v>592886.07091000001</v>
      </c>
      <c r="G37" s="16">
        <v>277644.50391999999</v>
      </c>
      <c r="H37" s="16">
        <v>46.829318066766724</v>
      </c>
      <c r="I37" s="16">
        <v>1000</v>
      </c>
      <c r="J37" s="16">
        <v>1000</v>
      </c>
      <c r="K37" s="16">
        <v>100</v>
      </c>
      <c r="L37" s="16">
        <v>591886.07091000001</v>
      </c>
      <c r="M37" s="16">
        <v>276644.50391999999</v>
      </c>
      <c r="N37" s="16">
        <v>46.739485437572583</v>
      </c>
      <c r="O37" s="16"/>
      <c r="P37" s="16"/>
      <c r="Q37" s="16"/>
      <c r="R37" s="16">
        <v>5294.7347900000004</v>
      </c>
      <c r="S37" s="16">
        <v>2855.23479</v>
      </c>
      <c r="T37" s="16">
        <v>53.925926476857576</v>
      </c>
      <c r="U37" s="16">
        <v>171.23479</v>
      </c>
      <c r="V37" s="16">
        <v>171.23479</v>
      </c>
      <c r="W37" s="16">
        <v>100</v>
      </c>
      <c r="X37" s="16"/>
      <c r="Y37" s="16"/>
      <c r="Z37" s="16"/>
      <c r="AA37" s="16">
        <v>5123.5</v>
      </c>
      <c r="AB37" s="16">
        <v>2684</v>
      </c>
      <c r="AC37" s="16">
        <v>52.386064213916271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>
        <v>22</v>
      </c>
      <c r="B38" s="15" t="s">
        <v>36</v>
      </c>
      <c r="C38" s="16">
        <v>770262.63153000001</v>
      </c>
      <c r="D38" s="16">
        <v>627771.90187000006</v>
      </c>
      <c r="E38" s="16">
        <v>81.50102006416104</v>
      </c>
      <c r="F38" s="16">
        <v>758723.93385000003</v>
      </c>
      <c r="G38" s="16">
        <v>616355.31876000005</v>
      </c>
      <c r="H38" s="16">
        <v>81.235781720028584</v>
      </c>
      <c r="I38" s="16"/>
      <c r="J38" s="16"/>
      <c r="K38" s="16"/>
      <c r="L38" s="16">
        <v>758723.93385000003</v>
      </c>
      <c r="M38" s="16">
        <v>616355.31876000005</v>
      </c>
      <c r="N38" s="16">
        <v>81.235781720028584</v>
      </c>
      <c r="O38" s="16"/>
      <c r="P38" s="16"/>
      <c r="Q38" s="16"/>
      <c r="R38" s="16">
        <v>11538.697679999999</v>
      </c>
      <c r="S38" s="16">
        <v>11416.58311</v>
      </c>
      <c r="T38" s="16">
        <v>98.941695385505597</v>
      </c>
      <c r="U38" s="16"/>
      <c r="V38" s="16"/>
      <c r="W38" s="16"/>
      <c r="X38" s="16"/>
      <c r="Y38" s="16"/>
      <c r="Z38" s="16"/>
      <c r="AA38" s="16">
        <v>11538.697679999999</v>
      </c>
      <c r="AB38" s="16">
        <v>11416.58311</v>
      </c>
      <c r="AC38" s="16">
        <v>98.941695385505597</v>
      </c>
      <c r="AD38" s="16"/>
      <c r="AE38" s="16"/>
      <c r="AF38" s="16"/>
      <c r="AG38" s="16"/>
      <c r="AH38" s="16"/>
      <c r="AI38" s="16"/>
      <c r="AJ38" s="9"/>
    </row>
    <row r="39" spans="1:36" ht="16.5" customHeight="1" x14ac:dyDescent="0.2">
      <c r="A39" s="17">
        <v>23</v>
      </c>
      <c r="B39" s="15" t="s">
        <v>37</v>
      </c>
      <c r="C39" s="16">
        <v>918631.79167000006</v>
      </c>
      <c r="D39" s="16">
        <v>917213.55026000005</v>
      </c>
      <c r="E39" s="16">
        <v>99.845613724360476</v>
      </c>
      <c r="F39" s="16">
        <v>83312.748259999993</v>
      </c>
      <c r="G39" s="16">
        <v>82859.935159999994</v>
      </c>
      <c r="H39" s="16">
        <v>99.456490021686875</v>
      </c>
      <c r="I39" s="16"/>
      <c r="J39" s="16"/>
      <c r="K39" s="16"/>
      <c r="L39" s="16">
        <v>83312.748259999993</v>
      </c>
      <c r="M39" s="16">
        <v>82859.935159999994</v>
      </c>
      <c r="N39" s="16">
        <v>99.456490021686875</v>
      </c>
      <c r="O39" s="16"/>
      <c r="P39" s="16"/>
      <c r="Q39" s="16"/>
      <c r="R39" s="16">
        <v>835319.04341000004</v>
      </c>
      <c r="S39" s="16">
        <v>834353.61510000005</v>
      </c>
      <c r="T39" s="16">
        <v>99.884424003305512</v>
      </c>
      <c r="U39" s="16"/>
      <c r="V39" s="16"/>
      <c r="W39" s="16"/>
      <c r="X39" s="16"/>
      <c r="Y39" s="16"/>
      <c r="Z39" s="16"/>
      <c r="AA39" s="16">
        <v>65328.035470000003</v>
      </c>
      <c r="AB39" s="16">
        <v>64362.60716</v>
      </c>
      <c r="AC39" s="16">
        <v>98.52218377140187</v>
      </c>
      <c r="AD39" s="16">
        <v>769991.00794000004</v>
      </c>
      <c r="AE39" s="16">
        <v>769991.00794000004</v>
      </c>
      <c r="AF39" s="16">
        <v>100</v>
      </c>
      <c r="AG39" s="16"/>
      <c r="AH39" s="16"/>
      <c r="AI39" s="16"/>
      <c r="AJ39" s="9"/>
    </row>
    <row r="40" spans="1:36" ht="16.5" customHeight="1" x14ac:dyDescent="0.2">
      <c r="A40" s="17">
        <v>24</v>
      </c>
      <c r="B40" s="15" t="s">
        <v>38</v>
      </c>
      <c r="C40" s="16">
        <v>2531447.6817699997</v>
      </c>
      <c r="D40" s="16">
        <v>2255771.4228699999</v>
      </c>
      <c r="E40" s="16">
        <v>89.109936544007667</v>
      </c>
      <c r="F40" s="16">
        <v>2383900.3817699999</v>
      </c>
      <c r="G40" s="16">
        <v>2164170.4228699999</v>
      </c>
      <c r="H40" s="16">
        <v>90.782754154481296</v>
      </c>
      <c r="I40" s="16">
        <v>252051.22315999999</v>
      </c>
      <c r="J40" s="16">
        <v>252051.21862999999</v>
      </c>
      <c r="K40" s="16">
        <v>99.999998202746269</v>
      </c>
      <c r="L40" s="16">
        <v>2131849.1586099998</v>
      </c>
      <c r="M40" s="16">
        <v>1912119.2042400001</v>
      </c>
      <c r="N40" s="16">
        <v>89.692987729335073</v>
      </c>
      <c r="O40" s="16"/>
      <c r="P40" s="16"/>
      <c r="Q40" s="16"/>
      <c r="R40" s="16">
        <v>147547.30000000002</v>
      </c>
      <c r="S40" s="16">
        <v>91601</v>
      </c>
      <c r="T40" s="16">
        <v>62.082464402940609</v>
      </c>
      <c r="U40" s="16"/>
      <c r="V40" s="16"/>
      <c r="W40" s="16"/>
      <c r="X40" s="16"/>
      <c r="Y40" s="16"/>
      <c r="Z40" s="16"/>
      <c r="AA40" s="16">
        <v>147547.30000000002</v>
      </c>
      <c r="AB40" s="16">
        <v>91601</v>
      </c>
      <c r="AC40" s="16">
        <v>62.082464402940609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>
        <v>25</v>
      </c>
      <c r="B41" s="15" t="s">
        <v>39</v>
      </c>
      <c r="C41" s="16">
        <v>391382.9681</v>
      </c>
      <c r="D41" s="16">
        <v>391378.3481</v>
      </c>
      <c r="E41" s="16">
        <v>99.998819570503429</v>
      </c>
      <c r="F41" s="16">
        <v>797.34437000000003</v>
      </c>
      <c r="G41" s="16">
        <v>792.72437000000002</v>
      </c>
      <c r="H41" s="16">
        <v>99.42057658223635</v>
      </c>
      <c r="I41" s="16"/>
      <c r="J41" s="16"/>
      <c r="K41" s="16"/>
      <c r="L41" s="16">
        <v>797.34437000000003</v>
      </c>
      <c r="M41" s="16">
        <v>792.72437000000002</v>
      </c>
      <c r="N41" s="16">
        <v>99.42057658223635</v>
      </c>
      <c r="O41" s="16"/>
      <c r="P41" s="16"/>
      <c r="Q41" s="16"/>
      <c r="R41" s="16">
        <v>390585.62372999999</v>
      </c>
      <c r="S41" s="16">
        <v>390585.62372999999</v>
      </c>
      <c r="T41" s="16">
        <v>100</v>
      </c>
      <c r="U41" s="16"/>
      <c r="V41" s="16"/>
      <c r="W41" s="16"/>
      <c r="X41" s="16"/>
      <c r="Y41" s="16"/>
      <c r="Z41" s="16"/>
      <c r="AA41" s="16">
        <v>390030.62372999999</v>
      </c>
      <c r="AB41" s="16">
        <v>390030.62372999999</v>
      </c>
      <c r="AC41" s="16">
        <v>100</v>
      </c>
      <c r="AD41" s="16">
        <v>555</v>
      </c>
      <c r="AE41" s="16">
        <v>555</v>
      </c>
      <c r="AF41" s="16">
        <v>100</v>
      </c>
      <c r="AG41" s="16"/>
      <c r="AH41" s="16"/>
      <c r="AI41" s="16"/>
      <c r="AJ41" s="9"/>
    </row>
    <row r="42" spans="1:36" ht="16.5" customHeight="1" x14ac:dyDescent="0.2">
      <c r="A42" s="17">
        <v>26</v>
      </c>
      <c r="B42" s="15" t="s">
        <v>40</v>
      </c>
      <c r="C42" s="16">
        <v>543944.54281999997</v>
      </c>
      <c r="D42" s="16">
        <v>124494.82051000001</v>
      </c>
      <c r="E42" s="16">
        <v>22.887410518832496</v>
      </c>
      <c r="F42" s="16">
        <v>543944.54281999997</v>
      </c>
      <c r="G42" s="16">
        <v>124494.82051000001</v>
      </c>
      <c r="H42" s="16">
        <v>22.887410518832496</v>
      </c>
      <c r="I42" s="16"/>
      <c r="J42" s="16"/>
      <c r="K42" s="16"/>
      <c r="L42" s="16">
        <v>543944.54281999997</v>
      </c>
      <c r="M42" s="16">
        <v>124494.82051000001</v>
      </c>
      <c r="N42" s="16">
        <v>22.887410518832496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9"/>
    </row>
    <row r="43" spans="1:36" ht="16.5" customHeight="1" x14ac:dyDescent="0.2">
      <c r="A43" s="17">
        <v>27</v>
      </c>
      <c r="B43" s="15" t="s">
        <v>41</v>
      </c>
      <c r="C43" s="16">
        <v>439348.74383000005</v>
      </c>
      <c r="D43" s="16">
        <v>435919.18837000005</v>
      </c>
      <c r="E43" s="16">
        <v>99.219400189903112</v>
      </c>
      <c r="F43" s="16">
        <v>329448.34383000003</v>
      </c>
      <c r="G43" s="16">
        <v>326018.78837000002</v>
      </c>
      <c r="H43" s="16">
        <v>98.959000546146399</v>
      </c>
      <c r="I43" s="16"/>
      <c r="J43" s="16"/>
      <c r="K43" s="16"/>
      <c r="L43" s="16">
        <v>329448.34383000003</v>
      </c>
      <c r="M43" s="16">
        <v>326018.78837000002</v>
      </c>
      <c r="N43" s="16">
        <v>98.959000546146399</v>
      </c>
      <c r="O43" s="16"/>
      <c r="P43" s="16"/>
      <c r="Q43" s="16"/>
      <c r="R43" s="16">
        <v>109900.40000000001</v>
      </c>
      <c r="S43" s="16">
        <v>109900.40000000001</v>
      </c>
      <c r="T43" s="16">
        <v>100</v>
      </c>
      <c r="U43" s="16"/>
      <c r="V43" s="16"/>
      <c r="W43" s="16"/>
      <c r="X43" s="16"/>
      <c r="Y43" s="16"/>
      <c r="Z43" s="16"/>
      <c r="AA43" s="16">
        <v>109900.40000000001</v>
      </c>
      <c r="AB43" s="16">
        <v>109900.40000000001</v>
      </c>
      <c r="AC43" s="16">
        <v>100</v>
      </c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7">
        <v>28</v>
      </c>
      <c r="B44" s="15" t="s">
        <v>42</v>
      </c>
      <c r="C44" s="16">
        <v>9829612.3999999985</v>
      </c>
      <c r="D44" s="16">
        <v>9389334.0249999985</v>
      </c>
      <c r="E44" s="16">
        <v>95.520897904377193</v>
      </c>
      <c r="F44" s="16">
        <v>9829612.3999999985</v>
      </c>
      <c r="G44" s="16">
        <v>9389334.0249999985</v>
      </c>
      <c r="H44" s="16">
        <v>95.520897904377193</v>
      </c>
      <c r="I44" s="16">
        <v>4525703.3</v>
      </c>
      <c r="J44" s="16">
        <v>4525703.1307199998</v>
      </c>
      <c r="K44" s="16">
        <v>99.999996259586879</v>
      </c>
      <c r="L44" s="16">
        <v>5303909.0999999996</v>
      </c>
      <c r="M44" s="16">
        <v>4863630.8942799997</v>
      </c>
      <c r="N44" s="16">
        <v>91.698986588589918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>
        <v>29</v>
      </c>
      <c r="B45" s="15" t="s">
        <v>43</v>
      </c>
      <c r="C45" s="16">
        <v>1061889.8999999999</v>
      </c>
      <c r="D45" s="16">
        <v>681443.23679999996</v>
      </c>
      <c r="E45" s="16">
        <v>64.172682761178919</v>
      </c>
      <c r="F45" s="16">
        <v>1061889.8999999999</v>
      </c>
      <c r="G45" s="16">
        <v>681443.23679999996</v>
      </c>
      <c r="H45" s="16">
        <v>64.172682761178919</v>
      </c>
      <c r="I45" s="16"/>
      <c r="J45" s="16"/>
      <c r="K45" s="16"/>
      <c r="L45" s="16">
        <v>1061889.8999999999</v>
      </c>
      <c r="M45" s="16">
        <v>681443.23679999996</v>
      </c>
      <c r="N45" s="16">
        <v>64.172682761178919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14885617.71838</v>
      </c>
      <c r="D46" s="16">
        <v>11590388.781910002</v>
      </c>
      <c r="E46" s="16">
        <v>77.863001732194036</v>
      </c>
      <c r="F46" s="16">
        <v>13414504.536869999</v>
      </c>
      <c r="G46" s="16">
        <v>10247012.974679999</v>
      </c>
      <c r="H46" s="16">
        <v>76.387562034184015</v>
      </c>
      <c r="I46" s="16"/>
      <c r="J46" s="16"/>
      <c r="K46" s="16"/>
      <c r="L46" s="16">
        <v>13414504.536869999</v>
      </c>
      <c r="M46" s="16">
        <v>10247012.974680001</v>
      </c>
      <c r="N46" s="16">
        <v>76.387562034184015</v>
      </c>
      <c r="O46" s="16"/>
      <c r="P46" s="16"/>
      <c r="Q46" s="16"/>
      <c r="R46" s="16">
        <v>1471113.1815100003</v>
      </c>
      <c r="S46" s="16">
        <v>1343375.8072300002</v>
      </c>
      <c r="T46" s="16">
        <v>91.316958077359743</v>
      </c>
      <c r="U46" s="16"/>
      <c r="V46" s="16"/>
      <c r="W46" s="16"/>
      <c r="X46" s="16">
        <v>2000</v>
      </c>
      <c r="Y46" s="16">
        <v>2000</v>
      </c>
      <c r="Z46" s="16">
        <v>100</v>
      </c>
      <c r="AA46" s="16">
        <v>1168973.0313900001</v>
      </c>
      <c r="AB46" s="16">
        <v>1096673.1351399999</v>
      </c>
      <c r="AC46" s="16">
        <v>93.815092879941801</v>
      </c>
      <c r="AD46" s="16">
        <v>300140.15012000001</v>
      </c>
      <c r="AE46" s="16">
        <v>244702.67209000001</v>
      </c>
      <c r="AF46" s="16">
        <v>81.529469480229366</v>
      </c>
      <c r="AG46" s="16"/>
      <c r="AH46" s="16"/>
      <c r="AI46" s="16"/>
      <c r="AJ46" s="9"/>
    </row>
    <row r="47" spans="1:36" ht="16.5" customHeight="1" x14ac:dyDescent="0.2">
      <c r="A47" s="17">
        <v>30</v>
      </c>
      <c r="B47" s="15" t="s">
        <v>45</v>
      </c>
      <c r="C47" s="16">
        <v>563820.34</v>
      </c>
      <c r="D47" s="16">
        <v>367558.85980999999</v>
      </c>
      <c r="E47" s="16">
        <v>65.190776872292332</v>
      </c>
      <c r="F47" s="16">
        <v>563820.34</v>
      </c>
      <c r="G47" s="16">
        <v>367558.85980999999</v>
      </c>
      <c r="H47" s="16">
        <v>65.190776872292332</v>
      </c>
      <c r="I47" s="16"/>
      <c r="J47" s="16"/>
      <c r="K47" s="16"/>
      <c r="L47" s="16">
        <v>563820.34</v>
      </c>
      <c r="M47" s="16">
        <v>367558.85980999999</v>
      </c>
      <c r="N47" s="16">
        <v>65.190776872292332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>
        <v>31</v>
      </c>
      <c r="B48" s="15" t="s">
        <v>46</v>
      </c>
      <c r="C48" s="16">
        <v>5452675.5849399995</v>
      </c>
      <c r="D48" s="16">
        <v>4861879.9730799999</v>
      </c>
      <c r="E48" s="16">
        <v>89.165032786990935</v>
      </c>
      <c r="F48" s="16">
        <v>4537019.0432099998</v>
      </c>
      <c r="G48" s="16">
        <v>4070344.5234699999</v>
      </c>
      <c r="H48" s="16">
        <v>89.714071832287885</v>
      </c>
      <c r="I48" s="16"/>
      <c r="J48" s="16"/>
      <c r="K48" s="16"/>
      <c r="L48" s="16">
        <v>4537019.0432099998</v>
      </c>
      <c r="M48" s="16">
        <v>4070344.5234699999</v>
      </c>
      <c r="N48" s="16">
        <v>89.714071832287885</v>
      </c>
      <c r="O48" s="16"/>
      <c r="P48" s="16"/>
      <c r="Q48" s="16"/>
      <c r="R48" s="16">
        <v>915656.54173000006</v>
      </c>
      <c r="S48" s="16">
        <v>791535.44961000001</v>
      </c>
      <c r="T48" s="16">
        <v>86.444579767268266</v>
      </c>
      <c r="U48" s="16"/>
      <c r="V48" s="16"/>
      <c r="W48" s="16"/>
      <c r="X48" s="16">
        <v>2000</v>
      </c>
      <c r="Y48" s="16">
        <v>2000</v>
      </c>
      <c r="Z48" s="16">
        <v>100</v>
      </c>
      <c r="AA48" s="16">
        <v>613516.39161000005</v>
      </c>
      <c r="AB48" s="16">
        <v>544832.77752</v>
      </c>
      <c r="AC48" s="16">
        <v>88.804925992317933</v>
      </c>
      <c r="AD48" s="16">
        <v>300140.15012000001</v>
      </c>
      <c r="AE48" s="16">
        <v>244702.67209000001</v>
      </c>
      <c r="AF48" s="16">
        <v>81.529469480229366</v>
      </c>
      <c r="AG48" s="16"/>
      <c r="AH48" s="16"/>
      <c r="AI48" s="16"/>
      <c r="AJ48" s="9"/>
    </row>
    <row r="49" spans="1:36" ht="16.5" customHeight="1" x14ac:dyDescent="0.2">
      <c r="A49" s="17">
        <v>32</v>
      </c>
      <c r="B49" s="15" t="s">
        <v>47</v>
      </c>
      <c r="C49" s="16">
        <v>810405.62017999997</v>
      </c>
      <c r="D49" s="16">
        <v>209919.96799</v>
      </c>
      <c r="E49" s="16">
        <v>25.903074061033099</v>
      </c>
      <c r="F49" s="16">
        <v>807457.34086</v>
      </c>
      <c r="G49" s="16">
        <v>206971.68867</v>
      </c>
      <c r="H49" s="16">
        <v>25.632523007291049</v>
      </c>
      <c r="I49" s="16"/>
      <c r="J49" s="16"/>
      <c r="K49" s="16"/>
      <c r="L49" s="16">
        <v>807457.34086</v>
      </c>
      <c r="M49" s="16">
        <v>206971.68867</v>
      </c>
      <c r="N49" s="16">
        <v>25.632523007291049</v>
      </c>
      <c r="O49" s="16"/>
      <c r="P49" s="16"/>
      <c r="Q49" s="16"/>
      <c r="R49" s="16">
        <v>2948.2793200000001</v>
      </c>
      <c r="S49" s="16">
        <v>2948.2793200000001</v>
      </c>
      <c r="T49" s="16">
        <v>100</v>
      </c>
      <c r="U49" s="16"/>
      <c r="V49" s="16"/>
      <c r="W49" s="16"/>
      <c r="X49" s="16"/>
      <c r="Y49" s="16"/>
      <c r="Z49" s="16"/>
      <c r="AA49" s="16">
        <v>2948.2793200000001</v>
      </c>
      <c r="AB49" s="16">
        <v>2948.2793200000001</v>
      </c>
      <c r="AC49" s="16">
        <v>100</v>
      </c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>
        <v>33</v>
      </c>
      <c r="B50" s="15" t="s">
        <v>48</v>
      </c>
      <c r="C50" s="16">
        <v>502535.59849</v>
      </c>
      <c r="D50" s="16">
        <v>446103.56943000003</v>
      </c>
      <c r="E50" s="16">
        <v>88.770540986635609</v>
      </c>
      <c r="F50" s="16">
        <v>145348.78938999999</v>
      </c>
      <c r="G50" s="16">
        <v>88916.760330000005</v>
      </c>
      <c r="H50" s="16">
        <v>61.174751233337396</v>
      </c>
      <c r="I50" s="16"/>
      <c r="J50" s="16"/>
      <c r="K50" s="16"/>
      <c r="L50" s="16">
        <v>145348.78938999999</v>
      </c>
      <c r="M50" s="16">
        <v>88916.760330000005</v>
      </c>
      <c r="N50" s="16">
        <v>61.174751233337396</v>
      </c>
      <c r="O50" s="16"/>
      <c r="P50" s="16"/>
      <c r="Q50" s="16"/>
      <c r="R50" s="16">
        <v>357186.80910000001</v>
      </c>
      <c r="S50" s="16">
        <v>357186.80910000001</v>
      </c>
      <c r="T50" s="16">
        <v>100</v>
      </c>
      <c r="U50" s="16"/>
      <c r="V50" s="16"/>
      <c r="W50" s="16"/>
      <c r="X50" s="16"/>
      <c r="Y50" s="16"/>
      <c r="Z50" s="16"/>
      <c r="AA50" s="16">
        <v>357186.80910000001</v>
      </c>
      <c r="AB50" s="16">
        <v>357186.80910000001</v>
      </c>
      <c r="AC50" s="16">
        <v>100</v>
      </c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>
        <v>34</v>
      </c>
      <c r="B51" s="15" t="s">
        <v>49</v>
      </c>
      <c r="C51" s="16">
        <v>3295352.1968999999</v>
      </c>
      <c r="D51" s="16">
        <v>2819206.6715699998</v>
      </c>
      <c r="E51" s="16">
        <v>85.550997378127931</v>
      </c>
      <c r="F51" s="16">
        <v>3290279.3969000001</v>
      </c>
      <c r="G51" s="16">
        <v>2814133.8795699999</v>
      </c>
      <c r="H51" s="16">
        <v>85.52872081992156</v>
      </c>
      <c r="I51" s="16"/>
      <c r="J51" s="16"/>
      <c r="K51" s="16"/>
      <c r="L51" s="16">
        <v>3290279.3969000001</v>
      </c>
      <c r="M51" s="16">
        <v>2814133.8795699999</v>
      </c>
      <c r="N51" s="16">
        <v>85.52872081992156</v>
      </c>
      <c r="O51" s="16"/>
      <c r="P51" s="16"/>
      <c r="Q51" s="16"/>
      <c r="R51" s="16">
        <v>5072.8</v>
      </c>
      <c r="S51" s="16">
        <v>5072.7920000000004</v>
      </c>
      <c r="T51" s="16">
        <v>99.999842296167799</v>
      </c>
      <c r="U51" s="16"/>
      <c r="V51" s="16"/>
      <c r="W51" s="16"/>
      <c r="X51" s="16"/>
      <c r="Y51" s="16"/>
      <c r="Z51" s="16"/>
      <c r="AA51" s="16">
        <v>5072.8</v>
      </c>
      <c r="AB51" s="16">
        <v>5072.7920000000004</v>
      </c>
      <c r="AC51" s="16">
        <v>99.999842296167799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>
        <v>35</v>
      </c>
      <c r="B52" s="15" t="s">
        <v>50</v>
      </c>
      <c r="C52" s="16">
        <v>2221560.5</v>
      </c>
      <c r="D52" s="16">
        <v>1266827.90169</v>
      </c>
      <c r="E52" s="16">
        <v>57.024235967915345</v>
      </c>
      <c r="F52" s="16">
        <v>2221560.5</v>
      </c>
      <c r="G52" s="16">
        <v>1266827.90169</v>
      </c>
      <c r="H52" s="16">
        <v>57.024235967915345</v>
      </c>
      <c r="I52" s="16"/>
      <c r="J52" s="16"/>
      <c r="K52" s="16"/>
      <c r="L52" s="16">
        <v>2221560.5</v>
      </c>
      <c r="M52" s="16">
        <v>1266827.90169</v>
      </c>
      <c r="N52" s="16">
        <v>57.024235967915345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>
        <v>36</v>
      </c>
      <c r="B53" s="15" t="s">
        <v>51</v>
      </c>
      <c r="C53" s="16">
        <v>1356766.54363</v>
      </c>
      <c r="D53" s="16">
        <v>941125.04130000004</v>
      </c>
      <c r="E53" s="16">
        <v>69.365289534781709</v>
      </c>
      <c r="F53" s="16">
        <v>1331047.1865099999</v>
      </c>
      <c r="G53" s="16">
        <v>915579.04737000004</v>
      </c>
      <c r="H53" s="16">
        <v>68.786370359314191</v>
      </c>
      <c r="I53" s="16"/>
      <c r="J53" s="16"/>
      <c r="K53" s="16"/>
      <c r="L53" s="16">
        <v>1331047.1865099999</v>
      </c>
      <c r="M53" s="16">
        <v>915579.04737000004</v>
      </c>
      <c r="N53" s="16">
        <v>68.786370359314191</v>
      </c>
      <c r="O53" s="16"/>
      <c r="P53" s="16"/>
      <c r="Q53" s="16"/>
      <c r="R53" s="16">
        <v>25719.357120000001</v>
      </c>
      <c r="S53" s="16">
        <v>25545.993930000001</v>
      </c>
      <c r="T53" s="16">
        <v>99.325942755135245</v>
      </c>
      <c r="U53" s="16"/>
      <c r="V53" s="16"/>
      <c r="W53" s="16"/>
      <c r="X53" s="16"/>
      <c r="Y53" s="16"/>
      <c r="Z53" s="16"/>
      <c r="AA53" s="16">
        <v>25719.357120000001</v>
      </c>
      <c r="AB53" s="16">
        <v>25545.993930000001</v>
      </c>
      <c r="AC53" s="16">
        <v>99.325942755135245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7">
        <v>37</v>
      </c>
      <c r="B54" s="15" t="s">
        <v>52</v>
      </c>
      <c r="C54" s="16">
        <v>682501.33424</v>
      </c>
      <c r="D54" s="16">
        <v>677766.79703999998</v>
      </c>
      <c r="E54" s="16">
        <v>99.30629627189343</v>
      </c>
      <c r="F54" s="16">
        <v>517971.94</v>
      </c>
      <c r="G54" s="16">
        <v>516680.31377000001</v>
      </c>
      <c r="H54" s="16">
        <v>99.750637799028269</v>
      </c>
      <c r="I54" s="16"/>
      <c r="J54" s="16"/>
      <c r="K54" s="16"/>
      <c r="L54" s="16">
        <v>517971.94</v>
      </c>
      <c r="M54" s="16">
        <v>516680.31377000001</v>
      </c>
      <c r="N54" s="16">
        <v>99.750637799028269</v>
      </c>
      <c r="O54" s="16"/>
      <c r="P54" s="16"/>
      <c r="Q54" s="16"/>
      <c r="R54" s="16">
        <v>164529.39423999999</v>
      </c>
      <c r="S54" s="16">
        <v>161086.48327</v>
      </c>
      <c r="T54" s="16">
        <v>97.907418922981137</v>
      </c>
      <c r="U54" s="16"/>
      <c r="V54" s="16"/>
      <c r="W54" s="16"/>
      <c r="X54" s="16"/>
      <c r="Y54" s="16"/>
      <c r="Z54" s="16"/>
      <c r="AA54" s="16">
        <v>164529.39423999999</v>
      </c>
      <c r="AB54" s="16">
        <v>161086.48327</v>
      </c>
      <c r="AC54" s="16">
        <v>97.907418922981137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18795198.756990001</v>
      </c>
      <c r="D55" s="16">
        <v>13147422.715770001</v>
      </c>
      <c r="E55" s="16">
        <v>69.950963997549792</v>
      </c>
      <c r="F55" s="16">
        <v>18545671.519279998</v>
      </c>
      <c r="G55" s="16">
        <v>12899117.24516</v>
      </c>
      <c r="H55" s="16">
        <v>69.553249833796187</v>
      </c>
      <c r="I55" s="16">
        <v>2148.0619999999999</v>
      </c>
      <c r="J55" s="16">
        <v>2148.0619999999999</v>
      </c>
      <c r="K55" s="16">
        <v>100</v>
      </c>
      <c r="L55" s="16">
        <v>18543523.457279999</v>
      </c>
      <c r="M55" s="16">
        <v>12896969.18316</v>
      </c>
      <c r="N55" s="16">
        <v>69.549722914696559</v>
      </c>
      <c r="O55" s="16"/>
      <c r="P55" s="16"/>
      <c r="Q55" s="16"/>
      <c r="R55" s="16">
        <v>249527.23771000002</v>
      </c>
      <c r="S55" s="16">
        <v>248305.47060999999</v>
      </c>
      <c r="T55" s="16">
        <v>99.5103672403812</v>
      </c>
      <c r="U55" s="16"/>
      <c r="V55" s="16"/>
      <c r="W55" s="16"/>
      <c r="X55" s="16"/>
      <c r="Y55" s="16"/>
      <c r="Z55" s="16"/>
      <c r="AA55" s="16">
        <v>61070.418980000002</v>
      </c>
      <c r="AB55" s="16">
        <v>59848.651879999998</v>
      </c>
      <c r="AC55" s="16">
        <v>97.99941261185694</v>
      </c>
      <c r="AD55" s="16">
        <v>188456.81873</v>
      </c>
      <c r="AE55" s="16">
        <v>188456.81873</v>
      </c>
      <c r="AF55" s="16">
        <v>100</v>
      </c>
      <c r="AG55" s="16"/>
      <c r="AH55" s="16"/>
      <c r="AI55" s="16"/>
      <c r="AJ55" s="9"/>
    </row>
    <row r="56" spans="1:36" ht="16.5" customHeight="1" x14ac:dyDescent="0.2">
      <c r="A56" s="17">
        <v>38</v>
      </c>
      <c r="B56" s="15" t="s">
        <v>54</v>
      </c>
      <c r="C56" s="16">
        <v>7021821.3898900002</v>
      </c>
      <c r="D56" s="16">
        <v>2580200.2231999999</v>
      </c>
      <c r="E56" s="16">
        <v>36.745455059779296</v>
      </c>
      <c r="F56" s="16">
        <v>6833364.5711599998</v>
      </c>
      <c r="G56" s="16">
        <v>2391743.40447</v>
      </c>
      <c r="H56" s="16">
        <v>35.000962989217314</v>
      </c>
      <c r="I56" s="16">
        <v>2148.0619999999999</v>
      </c>
      <c r="J56" s="16">
        <v>2148.0619999999999</v>
      </c>
      <c r="K56" s="16">
        <v>100</v>
      </c>
      <c r="L56" s="16">
        <v>6831216.5091599999</v>
      </c>
      <c r="M56" s="16">
        <v>2389595.34247</v>
      </c>
      <c r="N56" s="16">
        <v>34.98052417553717</v>
      </c>
      <c r="O56" s="16"/>
      <c r="P56" s="16"/>
      <c r="Q56" s="16"/>
      <c r="R56" s="16">
        <v>188456.81873</v>
      </c>
      <c r="S56" s="16">
        <v>188456.81873</v>
      </c>
      <c r="T56" s="16">
        <v>100</v>
      </c>
      <c r="U56" s="16"/>
      <c r="V56" s="16"/>
      <c r="W56" s="16"/>
      <c r="X56" s="16"/>
      <c r="Y56" s="16"/>
      <c r="Z56" s="16"/>
      <c r="AA56" s="16"/>
      <c r="AB56" s="16"/>
      <c r="AC56" s="16"/>
      <c r="AD56" s="16">
        <v>188456.81873</v>
      </c>
      <c r="AE56" s="16">
        <v>188456.81873</v>
      </c>
      <c r="AF56" s="16">
        <v>100</v>
      </c>
      <c r="AG56" s="16"/>
      <c r="AH56" s="16"/>
      <c r="AI56" s="16"/>
      <c r="AJ56" s="9"/>
    </row>
    <row r="57" spans="1:36" ht="16.5" customHeight="1" x14ac:dyDescent="0.2">
      <c r="A57" s="17">
        <v>39</v>
      </c>
      <c r="B57" s="15" t="s">
        <v>55</v>
      </c>
      <c r="C57" s="16">
        <v>581195.09310000006</v>
      </c>
      <c r="D57" s="16">
        <v>565102.43717000005</v>
      </c>
      <c r="E57" s="16">
        <v>97.231109463749192</v>
      </c>
      <c r="F57" s="16">
        <v>581195.09310000006</v>
      </c>
      <c r="G57" s="16">
        <v>565102.43717000005</v>
      </c>
      <c r="H57" s="16">
        <v>97.231109463749192</v>
      </c>
      <c r="I57" s="16"/>
      <c r="J57" s="16"/>
      <c r="K57" s="16"/>
      <c r="L57" s="16">
        <v>581195.09310000006</v>
      </c>
      <c r="M57" s="16">
        <v>565102.43717000005</v>
      </c>
      <c r="N57" s="16">
        <v>97.231109463749192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7">
        <v>40</v>
      </c>
      <c r="B58" s="15" t="s">
        <v>56</v>
      </c>
      <c r="C58" s="16">
        <v>1164482.162</v>
      </c>
      <c r="D58" s="16">
        <v>984434.21126000001</v>
      </c>
      <c r="E58" s="16">
        <v>84.53836764396911</v>
      </c>
      <c r="F58" s="16">
        <v>1164482.162</v>
      </c>
      <c r="G58" s="16">
        <v>984434.21126000001</v>
      </c>
      <c r="H58" s="16">
        <v>84.53836764396911</v>
      </c>
      <c r="I58" s="16"/>
      <c r="J58" s="16"/>
      <c r="K58" s="16"/>
      <c r="L58" s="16">
        <v>1164482.162</v>
      </c>
      <c r="M58" s="16">
        <v>984434.21126000001</v>
      </c>
      <c r="N58" s="16">
        <v>84.53836764396911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7">
        <v>41</v>
      </c>
      <c r="B59" s="15" t="s">
        <v>57</v>
      </c>
      <c r="C59" s="16">
        <v>1548048.5</v>
      </c>
      <c r="D59" s="16">
        <v>904213.11554999999</v>
      </c>
      <c r="E59" s="16">
        <v>58.409869945935156</v>
      </c>
      <c r="F59" s="16">
        <v>1548048.5</v>
      </c>
      <c r="G59" s="16">
        <v>904213.11554999999</v>
      </c>
      <c r="H59" s="16">
        <v>58.409869945935156</v>
      </c>
      <c r="I59" s="16"/>
      <c r="J59" s="16"/>
      <c r="K59" s="16"/>
      <c r="L59" s="16">
        <v>1548048.5</v>
      </c>
      <c r="M59" s="16">
        <v>904213.11554999999</v>
      </c>
      <c r="N59" s="16">
        <v>58.409869945935156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>
        <v>42</v>
      </c>
      <c r="B60" s="15" t="s">
        <v>58</v>
      </c>
      <c r="C60" s="16">
        <v>2275218.8474099999</v>
      </c>
      <c r="D60" s="16">
        <v>1912294.9699600001</v>
      </c>
      <c r="E60" s="16">
        <v>84.048836538817568</v>
      </c>
      <c r="F60" s="16">
        <v>2214148.4284299999</v>
      </c>
      <c r="G60" s="16">
        <v>1852446.3180800001</v>
      </c>
      <c r="H60" s="16">
        <v>83.664053154445739</v>
      </c>
      <c r="I60" s="16"/>
      <c r="J60" s="16"/>
      <c r="K60" s="16"/>
      <c r="L60" s="16">
        <v>2214148.4284299999</v>
      </c>
      <c r="M60" s="16">
        <v>1852446.3180800001</v>
      </c>
      <c r="N60" s="16">
        <v>83.664053154445739</v>
      </c>
      <c r="O60" s="16"/>
      <c r="P60" s="16"/>
      <c r="Q60" s="16"/>
      <c r="R60" s="16">
        <v>61070.418980000002</v>
      </c>
      <c r="S60" s="16">
        <v>59848.651879999998</v>
      </c>
      <c r="T60" s="16">
        <v>97.99941261185694</v>
      </c>
      <c r="U60" s="16"/>
      <c r="V60" s="16"/>
      <c r="W60" s="16"/>
      <c r="X60" s="16"/>
      <c r="Y60" s="16"/>
      <c r="Z60" s="16"/>
      <c r="AA60" s="16">
        <v>61070.418980000002</v>
      </c>
      <c r="AB60" s="16">
        <v>59848.651879999998</v>
      </c>
      <c r="AC60" s="16">
        <v>97.99941261185694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>
        <v>43</v>
      </c>
      <c r="B61" s="15" t="s">
        <v>59</v>
      </c>
      <c r="C61" s="16">
        <v>1057103.96059</v>
      </c>
      <c r="D61" s="16">
        <v>1056353.9546300001</v>
      </c>
      <c r="E61" s="16">
        <v>99.929050879765754</v>
      </c>
      <c r="F61" s="16">
        <v>1057103.96059</v>
      </c>
      <c r="G61" s="16">
        <v>1056353.9546300001</v>
      </c>
      <c r="H61" s="16">
        <v>99.929050879765754</v>
      </c>
      <c r="I61" s="16"/>
      <c r="J61" s="16"/>
      <c r="K61" s="16"/>
      <c r="L61" s="16">
        <v>1057103.96059</v>
      </c>
      <c r="M61" s="16">
        <v>1056353.9546300001</v>
      </c>
      <c r="N61" s="16">
        <v>99.929050879765754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>
        <v>44</v>
      </c>
      <c r="B62" s="15" t="s">
        <v>60</v>
      </c>
      <c r="C62" s="16">
        <v>5147328.8039999995</v>
      </c>
      <c r="D62" s="16">
        <v>5144823.8039999995</v>
      </c>
      <c r="E62" s="16">
        <v>99.951333981267084</v>
      </c>
      <c r="F62" s="16">
        <v>5147328.8039999995</v>
      </c>
      <c r="G62" s="16">
        <v>5144823.8039999995</v>
      </c>
      <c r="H62" s="16">
        <v>99.951333981267084</v>
      </c>
      <c r="I62" s="16"/>
      <c r="J62" s="16"/>
      <c r="K62" s="16"/>
      <c r="L62" s="16">
        <v>5147328.8039999995</v>
      </c>
      <c r="M62" s="16">
        <v>5144823.8039999995</v>
      </c>
      <c r="N62" s="16">
        <v>99.951333981267084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7"/>
      <c r="B63" s="15" t="s">
        <v>61</v>
      </c>
      <c r="C63" s="16">
        <v>25508941.147439994</v>
      </c>
      <c r="D63" s="16">
        <v>22659673.346799999</v>
      </c>
      <c r="E63" s="16">
        <v>88.830317243779675</v>
      </c>
      <c r="F63" s="16">
        <v>24396983.362739999</v>
      </c>
      <c r="G63" s="16">
        <v>21640532.701900002</v>
      </c>
      <c r="H63" s="16">
        <v>88.701674219896574</v>
      </c>
      <c r="I63" s="16">
        <v>950507.82732999988</v>
      </c>
      <c r="J63" s="16">
        <v>947507.73992999992</v>
      </c>
      <c r="K63" s="16">
        <v>99.684370047911415</v>
      </c>
      <c r="L63" s="16">
        <v>23446475.535410002</v>
      </c>
      <c r="M63" s="16">
        <v>20693024.961969998</v>
      </c>
      <c r="N63" s="16">
        <v>88.256441488267129</v>
      </c>
      <c r="O63" s="16"/>
      <c r="P63" s="16"/>
      <c r="Q63" s="16"/>
      <c r="R63" s="16">
        <v>1111957.7847</v>
      </c>
      <c r="S63" s="16">
        <v>1019140.6449000001</v>
      </c>
      <c r="T63" s="16">
        <v>91.652818022669678</v>
      </c>
      <c r="U63" s="16">
        <v>253151.90943999999</v>
      </c>
      <c r="V63" s="16">
        <v>251632.5</v>
      </c>
      <c r="W63" s="16">
        <v>99.399803286745453</v>
      </c>
      <c r="X63" s="16">
        <v>229617.02000000002</v>
      </c>
      <c r="Y63" s="16">
        <v>229617.02000000002</v>
      </c>
      <c r="Z63" s="16">
        <v>100</v>
      </c>
      <c r="AA63" s="16">
        <v>490783.13109000004</v>
      </c>
      <c r="AB63" s="16">
        <v>450494.60060000001</v>
      </c>
      <c r="AC63" s="16">
        <v>91.790970810157717</v>
      </c>
      <c r="AD63" s="16">
        <v>138405.72417</v>
      </c>
      <c r="AE63" s="16">
        <v>87396.52429999999</v>
      </c>
      <c r="AF63" s="16">
        <v>63.145166013981623</v>
      </c>
      <c r="AG63" s="16"/>
      <c r="AH63" s="16"/>
      <c r="AI63" s="16"/>
      <c r="AJ63" s="9"/>
    </row>
    <row r="64" spans="1:36" ht="16.5" customHeight="1" x14ac:dyDescent="0.2">
      <c r="A64" s="17">
        <v>45</v>
      </c>
      <c r="B64" s="15" t="s">
        <v>62</v>
      </c>
      <c r="C64" s="16">
        <v>4515035.4385400005</v>
      </c>
      <c r="D64" s="16">
        <v>3807971.4234000002</v>
      </c>
      <c r="E64" s="16">
        <v>84.339790356803064</v>
      </c>
      <c r="F64" s="16">
        <v>4506859.2076700004</v>
      </c>
      <c r="G64" s="16">
        <v>3800507.9807500001</v>
      </c>
      <c r="H64" s="16">
        <v>84.327195628434623</v>
      </c>
      <c r="I64" s="16"/>
      <c r="J64" s="16"/>
      <c r="K64" s="16"/>
      <c r="L64" s="16">
        <v>4506859.2076700004</v>
      </c>
      <c r="M64" s="16">
        <v>3800507.9807500001</v>
      </c>
      <c r="N64" s="16">
        <v>84.327195628434623</v>
      </c>
      <c r="O64" s="16"/>
      <c r="P64" s="16"/>
      <c r="Q64" s="16"/>
      <c r="R64" s="16">
        <v>8176.2308700000003</v>
      </c>
      <c r="S64" s="16">
        <v>7463.44265</v>
      </c>
      <c r="T64" s="16">
        <v>91.282190640979294</v>
      </c>
      <c r="U64" s="16"/>
      <c r="V64" s="16"/>
      <c r="W64" s="16"/>
      <c r="X64" s="16"/>
      <c r="Y64" s="16"/>
      <c r="Z64" s="16"/>
      <c r="AA64" s="16">
        <v>8176.2308700000003</v>
      </c>
      <c r="AB64" s="16">
        <v>7463.44265</v>
      </c>
      <c r="AC64" s="16">
        <v>91.282190640979294</v>
      </c>
      <c r="AD64" s="16"/>
      <c r="AE64" s="16"/>
      <c r="AF64" s="16"/>
      <c r="AG64" s="16"/>
      <c r="AH64" s="16"/>
      <c r="AI64" s="16"/>
      <c r="AJ64" s="9"/>
    </row>
    <row r="65" spans="1:36" ht="16.5" customHeight="1" x14ac:dyDescent="0.2">
      <c r="A65" s="17">
        <v>46</v>
      </c>
      <c r="B65" s="15" t="s">
        <v>63</v>
      </c>
      <c r="C65" s="16">
        <v>320236.20020000002</v>
      </c>
      <c r="D65" s="16">
        <v>304472.36833999999</v>
      </c>
      <c r="E65" s="16">
        <v>95.077436014368487</v>
      </c>
      <c r="F65" s="16">
        <v>311535.93838000001</v>
      </c>
      <c r="G65" s="16">
        <v>295772.10651999997</v>
      </c>
      <c r="H65" s="16">
        <v>94.939963606775962</v>
      </c>
      <c r="I65" s="16"/>
      <c r="J65" s="16"/>
      <c r="K65" s="16"/>
      <c r="L65" s="16">
        <v>311535.93838000001</v>
      </c>
      <c r="M65" s="16">
        <v>295772.10651999997</v>
      </c>
      <c r="N65" s="16">
        <v>94.939963606775962</v>
      </c>
      <c r="O65" s="16"/>
      <c r="P65" s="16"/>
      <c r="Q65" s="16"/>
      <c r="R65" s="16">
        <v>8700.2618199999997</v>
      </c>
      <c r="S65" s="16">
        <v>8700.2618199999997</v>
      </c>
      <c r="T65" s="16">
        <v>100</v>
      </c>
      <c r="U65" s="16"/>
      <c r="V65" s="16"/>
      <c r="W65" s="16"/>
      <c r="X65" s="16"/>
      <c r="Y65" s="16"/>
      <c r="Z65" s="16"/>
      <c r="AA65" s="16">
        <v>8700.2618199999997</v>
      </c>
      <c r="AB65" s="16">
        <v>8700.2618199999997</v>
      </c>
      <c r="AC65" s="16">
        <v>100</v>
      </c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>
        <v>47</v>
      </c>
      <c r="B66" s="15" t="s">
        <v>64</v>
      </c>
      <c r="C66" s="16">
        <v>344122.79831000004</v>
      </c>
      <c r="D66" s="16">
        <v>266982.44792999997</v>
      </c>
      <c r="E66" s="16">
        <v>77.583481606322152</v>
      </c>
      <c r="F66" s="16">
        <v>280406.38871000003</v>
      </c>
      <c r="G66" s="16">
        <v>253456.63832999999</v>
      </c>
      <c r="H66" s="16">
        <v>90.389038386756653</v>
      </c>
      <c r="I66" s="16"/>
      <c r="J66" s="16"/>
      <c r="K66" s="16"/>
      <c r="L66" s="16">
        <v>280406.38871000003</v>
      </c>
      <c r="M66" s="16">
        <v>253456.63832999999</v>
      </c>
      <c r="N66" s="16">
        <v>90.389038386756653</v>
      </c>
      <c r="O66" s="16"/>
      <c r="P66" s="16"/>
      <c r="Q66" s="16"/>
      <c r="R66" s="16">
        <v>63716.409599999999</v>
      </c>
      <c r="S66" s="16">
        <v>13525.809600000001</v>
      </c>
      <c r="T66" s="16">
        <v>21.228141517879877</v>
      </c>
      <c r="U66" s="16"/>
      <c r="V66" s="16"/>
      <c r="W66" s="16"/>
      <c r="X66" s="16"/>
      <c r="Y66" s="16"/>
      <c r="Z66" s="16"/>
      <c r="AA66" s="16">
        <v>3525.8096</v>
      </c>
      <c r="AB66" s="16">
        <v>3525.8096</v>
      </c>
      <c r="AC66" s="16">
        <v>100</v>
      </c>
      <c r="AD66" s="16">
        <v>60190.6</v>
      </c>
      <c r="AE66" s="16">
        <v>10000</v>
      </c>
      <c r="AF66" s="16">
        <v>16.613889876492344</v>
      </c>
      <c r="AG66" s="16"/>
      <c r="AH66" s="16"/>
      <c r="AI66" s="16"/>
      <c r="AJ66" s="9"/>
    </row>
    <row r="67" spans="1:36" ht="16.5" customHeight="1" x14ac:dyDescent="0.2">
      <c r="A67" s="17">
        <v>48</v>
      </c>
      <c r="B67" s="15" t="s">
        <v>65</v>
      </c>
      <c r="C67" s="16">
        <v>7051088.6352899997</v>
      </c>
      <c r="D67" s="16">
        <v>6774118.58091</v>
      </c>
      <c r="E67" s="16">
        <v>96.071953301029396</v>
      </c>
      <c r="F67" s="16">
        <v>7051088.6352899997</v>
      </c>
      <c r="G67" s="16">
        <v>6774118.58091</v>
      </c>
      <c r="H67" s="16">
        <v>96.071953301029396</v>
      </c>
      <c r="I67" s="16"/>
      <c r="J67" s="16"/>
      <c r="K67" s="16"/>
      <c r="L67" s="16">
        <v>7051088.6352899997</v>
      </c>
      <c r="M67" s="16">
        <v>6774118.58091</v>
      </c>
      <c r="N67" s="16">
        <v>96.071953301029396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7">
        <v>49</v>
      </c>
      <c r="B68" s="15" t="s">
        <v>66</v>
      </c>
      <c r="C68" s="16">
        <v>1146606.6031299999</v>
      </c>
      <c r="D68" s="16">
        <v>930835.99650999997</v>
      </c>
      <c r="E68" s="16">
        <v>81.181810218867511</v>
      </c>
      <c r="F68" s="16">
        <v>874934.66974000004</v>
      </c>
      <c r="G68" s="16">
        <v>668080.77263999998</v>
      </c>
      <c r="H68" s="16">
        <v>76.357789415126291</v>
      </c>
      <c r="I68" s="16"/>
      <c r="J68" s="16"/>
      <c r="K68" s="16"/>
      <c r="L68" s="16">
        <v>874934.66974000004</v>
      </c>
      <c r="M68" s="16">
        <v>668080.77263999998</v>
      </c>
      <c r="N68" s="16">
        <v>76.357789415126291</v>
      </c>
      <c r="O68" s="16"/>
      <c r="P68" s="16"/>
      <c r="Q68" s="16"/>
      <c r="R68" s="16">
        <v>271671.93338999996</v>
      </c>
      <c r="S68" s="16">
        <v>262755.22386999999</v>
      </c>
      <c r="T68" s="16">
        <v>96.717839267113561</v>
      </c>
      <c r="U68" s="16">
        <v>244694.40943999999</v>
      </c>
      <c r="V68" s="16">
        <v>243175</v>
      </c>
      <c r="W68" s="16">
        <v>99.379058375923961</v>
      </c>
      <c r="X68" s="16"/>
      <c r="Y68" s="16"/>
      <c r="Z68" s="16"/>
      <c r="AA68" s="16">
        <v>12257.849340000001</v>
      </c>
      <c r="AB68" s="16">
        <v>4862.6261299999996</v>
      </c>
      <c r="AC68" s="16">
        <v>39.669488465094801</v>
      </c>
      <c r="AD68" s="16">
        <v>14719.67461</v>
      </c>
      <c r="AE68" s="16">
        <v>14717.597739999999</v>
      </c>
      <c r="AF68" s="16">
        <v>99.985890516910004</v>
      </c>
      <c r="AG68" s="16"/>
      <c r="AH68" s="16"/>
      <c r="AI68" s="16"/>
      <c r="AJ68" s="9"/>
    </row>
    <row r="69" spans="1:36" ht="16.5" customHeight="1" x14ac:dyDescent="0.2">
      <c r="A69" s="17">
        <v>50</v>
      </c>
      <c r="B69" s="15" t="s">
        <v>67</v>
      </c>
      <c r="C69" s="16">
        <v>1150837.0370400001</v>
      </c>
      <c r="D69" s="16">
        <v>1135118.7691800001</v>
      </c>
      <c r="E69" s="16">
        <v>98.63418821656731</v>
      </c>
      <c r="F69" s="16">
        <v>1138532.78305</v>
      </c>
      <c r="G69" s="16">
        <v>1124947.5709500001</v>
      </c>
      <c r="H69" s="16">
        <v>98.806779013986173</v>
      </c>
      <c r="I69" s="16"/>
      <c r="J69" s="16"/>
      <c r="K69" s="16"/>
      <c r="L69" s="16">
        <v>1138532.78305</v>
      </c>
      <c r="M69" s="16">
        <v>1124947.5709500001</v>
      </c>
      <c r="N69" s="16">
        <v>98.806779013986173</v>
      </c>
      <c r="O69" s="16"/>
      <c r="P69" s="16"/>
      <c r="Q69" s="16"/>
      <c r="R69" s="16">
        <v>12304.253989999999</v>
      </c>
      <c r="S69" s="16">
        <v>10171.19823</v>
      </c>
      <c r="T69" s="16">
        <v>82.664078929664555</v>
      </c>
      <c r="U69" s="16"/>
      <c r="V69" s="16"/>
      <c r="W69" s="16"/>
      <c r="X69" s="16"/>
      <c r="Y69" s="16"/>
      <c r="Z69" s="16"/>
      <c r="AA69" s="16">
        <v>12304.253989999999</v>
      </c>
      <c r="AB69" s="16">
        <v>10171.19823</v>
      </c>
      <c r="AC69" s="16">
        <v>82.664078929664555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>
        <v>51</v>
      </c>
      <c r="B70" s="15" t="s">
        <v>68</v>
      </c>
      <c r="C70" s="16">
        <v>2435178.43517</v>
      </c>
      <c r="D70" s="16">
        <v>1896296.5622599998</v>
      </c>
      <c r="E70" s="16">
        <v>77.870949203261119</v>
      </c>
      <c r="F70" s="16">
        <v>2431299.0541699999</v>
      </c>
      <c r="G70" s="16">
        <v>1894061.8612599999</v>
      </c>
      <c r="H70" s="16">
        <v>77.903286229286891</v>
      </c>
      <c r="I70" s="16"/>
      <c r="J70" s="16"/>
      <c r="K70" s="16"/>
      <c r="L70" s="16">
        <v>2431299.0541699999</v>
      </c>
      <c r="M70" s="16">
        <v>1894061.8612599999</v>
      </c>
      <c r="N70" s="16">
        <v>77.903286229286891</v>
      </c>
      <c r="O70" s="16"/>
      <c r="P70" s="16"/>
      <c r="Q70" s="16"/>
      <c r="R70" s="16">
        <v>3879.3810000000003</v>
      </c>
      <c r="S70" s="16">
        <v>2234.701</v>
      </c>
      <c r="T70" s="16">
        <v>57.604576606422519</v>
      </c>
      <c r="U70" s="16"/>
      <c r="V70" s="16"/>
      <c r="W70" s="16"/>
      <c r="X70" s="16"/>
      <c r="Y70" s="16"/>
      <c r="Z70" s="16"/>
      <c r="AA70" s="16">
        <v>3879.3810000000003</v>
      </c>
      <c r="AB70" s="16">
        <v>2234.701</v>
      </c>
      <c r="AC70" s="16">
        <v>57.604576606422519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>
        <v>52</v>
      </c>
      <c r="B71" s="15" t="s">
        <v>69</v>
      </c>
      <c r="C71" s="16">
        <v>659690.26408000011</v>
      </c>
      <c r="D71" s="16">
        <v>659690.19608000002</v>
      </c>
      <c r="E71" s="16">
        <v>99.999989692132232</v>
      </c>
      <c r="F71" s="16">
        <v>659690.26408000011</v>
      </c>
      <c r="G71" s="16">
        <v>659690.19608000002</v>
      </c>
      <c r="H71" s="16">
        <v>99.999989692132232</v>
      </c>
      <c r="I71" s="16">
        <v>293146.18508000002</v>
      </c>
      <c r="J71" s="16">
        <v>293146.18508000002</v>
      </c>
      <c r="K71" s="16">
        <v>100</v>
      </c>
      <c r="L71" s="16">
        <v>366544.07900000003</v>
      </c>
      <c r="M71" s="16">
        <v>366544.011</v>
      </c>
      <c r="N71" s="16">
        <v>99.999981448343064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>
        <v>53</v>
      </c>
      <c r="B72" s="15" t="s">
        <v>70</v>
      </c>
      <c r="C72" s="16">
        <v>1186615.87112</v>
      </c>
      <c r="D72" s="16">
        <v>833607.90260000003</v>
      </c>
      <c r="E72" s="16">
        <v>70.250864065486525</v>
      </c>
      <c r="F72" s="16">
        <v>843380.12844999996</v>
      </c>
      <c r="G72" s="16">
        <v>503253.49300000002</v>
      </c>
      <c r="H72" s="16">
        <v>59.671016191109551</v>
      </c>
      <c r="I72" s="16"/>
      <c r="J72" s="16"/>
      <c r="K72" s="16"/>
      <c r="L72" s="16">
        <v>843380.12844999996</v>
      </c>
      <c r="M72" s="16">
        <v>503253.49300000002</v>
      </c>
      <c r="N72" s="16">
        <v>59.671016191109551</v>
      </c>
      <c r="O72" s="16"/>
      <c r="P72" s="16"/>
      <c r="Q72" s="16"/>
      <c r="R72" s="16">
        <v>343235.74267000001</v>
      </c>
      <c r="S72" s="16">
        <v>330354.40960000001</v>
      </c>
      <c r="T72" s="16">
        <v>96.247088671535991</v>
      </c>
      <c r="U72" s="16"/>
      <c r="V72" s="16"/>
      <c r="W72" s="16"/>
      <c r="X72" s="16"/>
      <c r="Y72" s="16"/>
      <c r="Z72" s="16"/>
      <c r="AA72" s="16">
        <v>343235.74267000001</v>
      </c>
      <c r="AB72" s="16">
        <v>330354.40960000001</v>
      </c>
      <c r="AC72" s="16">
        <v>96.247088671535991</v>
      </c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7">
        <v>54</v>
      </c>
      <c r="B73" s="15" t="s">
        <v>71</v>
      </c>
      <c r="C73" s="16">
        <v>636301.51182999997</v>
      </c>
      <c r="D73" s="16">
        <v>616770.82126</v>
      </c>
      <c r="E73" s="16">
        <v>96.930591833134301</v>
      </c>
      <c r="F73" s="16">
        <v>636301.51182999997</v>
      </c>
      <c r="G73" s="16">
        <v>616770.82126</v>
      </c>
      <c r="H73" s="16">
        <v>96.930591833134301</v>
      </c>
      <c r="I73" s="16">
        <v>295000</v>
      </c>
      <c r="J73" s="16">
        <v>292000</v>
      </c>
      <c r="K73" s="16">
        <v>98.983050847457633</v>
      </c>
      <c r="L73" s="16">
        <v>341301.51182999997</v>
      </c>
      <c r="M73" s="16">
        <v>324770.82126</v>
      </c>
      <c r="N73" s="16">
        <v>95.156572708580967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9"/>
    </row>
    <row r="74" spans="1:36" ht="16.5" customHeight="1" x14ac:dyDescent="0.2">
      <c r="A74" s="17">
        <v>55</v>
      </c>
      <c r="B74" s="15" t="s">
        <v>72</v>
      </c>
      <c r="C74" s="16">
        <v>960662.0134099999</v>
      </c>
      <c r="D74" s="16">
        <v>953477.05573000002</v>
      </c>
      <c r="E74" s="16">
        <v>99.252082670106219</v>
      </c>
      <c r="F74" s="16">
        <v>944352.59069999994</v>
      </c>
      <c r="G74" s="16">
        <v>939348.01769999997</v>
      </c>
      <c r="H74" s="16">
        <v>99.470052494239425</v>
      </c>
      <c r="I74" s="16">
        <v>2776.6238499999999</v>
      </c>
      <c r="J74" s="16">
        <v>2776.6238499999999</v>
      </c>
      <c r="K74" s="16">
        <v>100</v>
      </c>
      <c r="L74" s="16">
        <v>941575.96684999997</v>
      </c>
      <c r="M74" s="16">
        <v>936571.39384999999</v>
      </c>
      <c r="N74" s="16">
        <v>99.468489726140461</v>
      </c>
      <c r="O74" s="16"/>
      <c r="P74" s="16"/>
      <c r="Q74" s="16"/>
      <c r="R74" s="16">
        <v>16309.422709999999</v>
      </c>
      <c r="S74" s="16">
        <v>14129.03803</v>
      </c>
      <c r="T74" s="16">
        <v>86.631135149479491</v>
      </c>
      <c r="U74" s="16">
        <v>8457.5</v>
      </c>
      <c r="V74" s="16">
        <v>8457.5</v>
      </c>
      <c r="W74" s="16">
        <v>100</v>
      </c>
      <c r="X74" s="16"/>
      <c r="Y74" s="16"/>
      <c r="Z74" s="16"/>
      <c r="AA74" s="16">
        <v>7851.9227099999998</v>
      </c>
      <c r="AB74" s="16">
        <v>5671.5380299999997</v>
      </c>
      <c r="AC74" s="16">
        <v>72.231200426576791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>
        <v>56</v>
      </c>
      <c r="B75" s="15" t="s">
        <v>73</v>
      </c>
      <c r="C75" s="16">
        <v>2428889.7337699998</v>
      </c>
      <c r="D75" s="16">
        <v>1839747.92457</v>
      </c>
      <c r="E75" s="16">
        <v>75.74439872634467</v>
      </c>
      <c r="F75" s="16">
        <v>2368418.01425</v>
      </c>
      <c r="G75" s="16">
        <v>1782768.93414</v>
      </c>
      <c r="H75" s="16">
        <v>75.272562673213088</v>
      </c>
      <c r="I75" s="16">
        <v>269405.0184</v>
      </c>
      <c r="J75" s="16">
        <v>269404.93099999998</v>
      </c>
      <c r="K75" s="16">
        <v>99.999967558139588</v>
      </c>
      <c r="L75" s="16">
        <v>2099012.9958500001</v>
      </c>
      <c r="M75" s="16">
        <v>1513364.0031399999</v>
      </c>
      <c r="N75" s="16">
        <v>72.098839127347077</v>
      </c>
      <c r="O75" s="16"/>
      <c r="P75" s="16"/>
      <c r="Q75" s="16"/>
      <c r="R75" s="16">
        <v>60471.719519999999</v>
      </c>
      <c r="S75" s="16">
        <v>56978.990429999998</v>
      </c>
      <c r="T75" s="16">
        <v>94.224194189079014</v>
      </c>
      <c r="U75" s="16"/>
      <c r="V75" s="16"/>
      <c r="W75" s="16"/>
      <c r="X75" s="16"/>
      <c r="Y75" s="16"/>
      <c r="Z75" s="16"/>
      <c r="AA75" s="16">
        <v>4541.0790900000002</v>
      </c>
      <c r="AB75" s="16">
        <v>1048.3499999999999</v>
      </c>
      <c r="AC75" s="16">
        <v>23.085922513628802</v>
      </c>
      <c r="AD75" s="16">
        <v>55930.640429999999</v>
      </c>
      <c r="AE75" s="16">
        <v>55930.640429999999</v>
      </c>
      <c r="AF75" s="16">
        <v>100</v>
      </c>
      <c r="AG75" s="16"/>
      <c r="AH75" s="16"/>
      <c r="AI75" s="16"/>
      <c r="AJ75" s="9"/>
    </row>
    <row r="76" spans="1:36" ht="16.5" customHeight="1" x14ac:dyDescent="0.2">
      <c r="A76" s="17">
        <v>57</v>
      </c>
      <c r="B76" s="15" t="s">
        <v>74</v>
      </c>
      <c r="C76" s="16">
        <v>2080294.13402</v>
      </c>
      <c r="D76" s="16">
        <v>2048480.8265000002</v>
      </c>
      <c r="E76" s="16">
        <v>98.470730316461399</v>
      </c>
      <c r="F76" s="16">
        <v>1756801.7048899999</v>
      </c>
      <c r="G76" s="16">
        <v>1735653.2568300001</v>
      </c>
      <c r="H76" s="16">
        <v>98.796196064636447</v>
      </c>
      <c r="I76" s="16"/>
      <c r="J76" s="16"/>
      <c r="K76" s="16"/>
      <c r="L76" s="16">
        <v>1756801.7048899999</v>
      </c>
      <c r="M76" s="16">
        <v>1735653.2568300001</v>
      </c>
      <c r="N76" s="16">
        <v>98.796196064636447</v>
      </c>
      <c r="O76" s="16"/>
      <c r="P76" s="16"/>
      <c r="Q76" s="16"/>
      <c r="R76" s="16">
        <v>323492.42913</v>
      </c>
      <c r="S76" s="16">
        <v>312827.56967000006</v>
      </c>
      <c r="T76" s="16">
        <v>96.703212038475826</v>
      </c>
      <c r="U76" s="16"/>
      <c r="V76" s="16"/>
      <c r="W76" s="16"/>
      <c r="X76" s="16">
        <v>229617.02000000002</v>
      </c>
      <c r="Y76" s="16">
        <v>229617.02000000002</v>
      </c>
      <c r="Z76" s="16">
        <v>100</v>
      </c>
      <c r="AA76" s="16">
        <v>86310.6</v>
      </c>
      <c r="AB76" s="16">
        <v>76462.26354</v>
      </c>
      <c r="AC76" s="16">
        <v>88.589655893945817</v>
      </c>
      <c r="AD76" s="16">
        <v>7564.8091299999996</v>
      </c>
      <c r="AE76" s="16">
        <v>6748.2861300000004</v>
      </c>
      <c r="AF76" s="16">
        <v>89.206297396693216</v>
      </c>
      <c r="AG76" s="16"/>
      <c r="AH76" s="16"/>
      <c r="AI76" s="16"/>
      <c r="AJ76" s="9"/>
    </row>
    <row r="77" spans="1:36" ht="16.5" customHeight="1" x14ac:dyDescent="0.2">
      <c r="A77" s="17">
        <v>58</v>
      </c>
      <c r="B77" s="15" t="s">
        <v>75</v>
      </c>
      <c r="C77" s="16">
        <v>593382.47152999998</v>
      </c>
      <c r="D77" s="16">
        <v>592102.47152999998</v>
      </c>
      <c r="E77" s="16">
        <v>99.78428752762116</v>
      </c>
      <c r="F77" s="16">
        <v>593382.47152999998</v>
      </c>
      <c r="G77" s="16">
        <v>592102.47152999998</v>
      </c>
      <c r="H77" s="16">
        <v>99.78428752762116</v>
      </c>
      <c r="I77" s="16">
        <v>90180</v>
      </c>
      <c r="J77" s="16">
        <v>90180</v>
      </c>
      <c r="K77" s="16">
        <v>100</v>
      </c>
      <c r="L77" s="16">
        <v>503202.47152999998</v>
      </c>
      <c r="M77" s="16">
        <v>501922.47152999998</v>
      </c>
      <c r="N77" s="16">
        <v>99.745629230296089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7"/>
      <c r="B78" s="15" t="s">
        <v>76</v>
      </c>
      <c r="C78" s="16">
        <v>15875249.109269999</v>
      </c>
      <c r="D78" s="16">
        <v>13103051.190509999</v>
      </c>
      <c r="E78" s="16">
        <v>82.537609963290365</v>
      </c>
      <c r="F78" s="16">
        <v>14832136.651789999</v>
      </c>
      <c r="G78" s="16">
        <v>12355698.95524</v>
      </c>
      <c r="H78" s="16">
        <v>83.303567417907161</v>
      </c>
      <c r="I78" s="16">
        <v>822680.10000000009</v>
      </c>
      <c r="J78" s="16">
        <v>822680</v>
      </c>
      <c r="K78" s="16">
        <v>99.999987844606892</v>
      </c>
      <c r="L78" s="16">
        <v>13811775.30735</v>
      </c>
      <c r="M78" s="16">
        <v>11457955.510799998</v>
      </c>
      <c r="N78" s="16">
        <v>82.957876564228457</v>
      </c>
      <c r="O78" s="16">
        <v>197681.24444000001</v>
      </c>
      <c r="P78" s="16">
        <v>75063.444440000007</v>
      </c>
      <c r="Q78" s="16">
        <v>37.971960694927319</v>
      </c>
      <c r="R78" s="16">
        <v>1043112.45748</v>
      </c>
      <c r="S78" s="16">
        <v>747352.23526999995</v>
      </c>
      <c r="T78" s="16">
        <v>71.646372345651827</v>
      </c>
      <c r="U78" s="16"/>
      <c r="V78" s="16"/>
      <c r="W78" s="16"/>
      <c r="X78" s="16"/>
      <c r="Y78" s="16"/>
      <c r="Z78" s="16"/>
      <c r="AA78" s="16">
        <v>904592.21860999998</v>
      </c>
      <c r="AB78" s="16">
        <v>621719.14168999996</v>
      </c>
      <c r="AC78" s="16">
        <v>68.729216203665345</v>
      </c>
      <c r="AD78" s="16">
        <v>138520.23887</v>
      </c>
      <c r="AE78" s="16">
        <v>125633.09357999999</v>
      </c>
      <c r="AF78" s="16">
        <v>90.696561459084336</v>
      </c>
      <c r="AG78" s="16"/>
      <c r="AH78" s="16"/>
      <c r="AI78" s="16"/>
      <c r="AJ78" s="9"/>
    </row>
    <row r="79" spans="1:36" ht="16.5" customHeight="1" x14ac:dyDescent="0.2">
      <c r="A79" s="17">
        <v>59</v>
      </c>
      <c r="B79" s="15" t="s">
        <v>77</v>
      </c>
      <c r="C79" s="16">
        <v>312137.01932000002</v>
      </c>
      <c r="D79" s="16">
        <v>175960.20313000001</v>
      </c>
      <c r="E79" s="16">
        <v>56.37274409595333</v>
      </c>
      <c r="F79" s="16">
        <v>309161.61908999999</v>
      </c>
      <c r="G79" s="16">
        <v>174867.72922000001</v>
      </c>
      <c r="H79" s="16">
        <v>56.561914035355819</v>
      </c>
      <c r="I79" s="16"/>
      <c r="J79" s="16"/>
      <c r="K79" s="16"/>
      <c r="L79" s="16">
        <v>309161.61908999999</v>
      </c>
      <c r="M79" s="16">
        <v>174867.72922000001</v>
      </c>
      <c r="N79" s="16">
        <v>56.561914035355819</v>
      </c>
      <c r="O79" s="16"/>
      <c r="P79" s="16"/>
      <c r="Q79" s="16"/>
      <c r="R79" s="16">
        <v>2975.4002300000002</v>
      </c>
      <c r="S79" s="16">
        <v>1092.4739099999999</v>
      </c>
      <c r="T79" s="16">
        <v>36.716872539866671</v>
      </c>
      <c r="U79" s="16"/>
      <c r="V79" s="16"/>
      <c r="W79" s="16"/>
      <c r="X79" s="16"/>
      <c r="Y79" s="16"/>
      <c r="Z79" s="16"/>
      <c r="AA79" s="16">
        <v>2975.4002300000002</v>
      </c>
      <c r="AB79" s="16">
        <v>1092.4739099999999</v>
      </c>
      <c r="AC79" s="16">
        <v>36.716872539866671</v>
      </c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>
        <v>60</v>
      </c>
      <c r="B80" s="15" t="s">
        <v>78</v>
      </c>
      <c r="C80" s="16">
        <v>6167348.1636600001</v>
      </c>
      <c r="D80" s="16">
        <v>5504532.9229199998</v>
      </c>
      <c r="E80" s="16">
        <v>89.252832446763406</v>
      </c>
      <c r="F80" s="16">
        <v>5265219.10941</v>
      </c>
      <c r="G80" s="16">
        <v>4884273.76927</v>
      </c>
      <c r="H80" s="16">
        <v>92.76487203620502</v>
      </c>
      <c r="I80" s="16"/>
      <c r="J80" s="16"/>
      <c r="K80" s="16"/>
      <c r="L80" s="16">
        <v>5265219.10941</v>
      </c>
      <c r="M80" s="16">
        <v>4884273.76927</v>
      </c>
      <c r="N80" s="16">
        <v>92.76487203620502</v>
      </c>
      <c r="O80" s="16"/>
      <c r="P80" s="16"/>
      <c r="Q80" s="16"/>
      <c r="R80" s="16">
        <v>902129.05424999993</v>
      </c>
      <c r="S80" s="16">
        <v>620259.15364999999</v>
      </c>
      <c r="T80" s="16">
        <v>68.755035737726331</v>
      </c>
      <c r="U80" s="16"/>
      <c r="V80" s="16"/>
      <c r="W80" s="16"/>
      <c r="X80" s="16"/>
      <c r="Y80" s="16"/>
      <c r="Z80" s="16"/>
      <c r="AA80" s="16">
        <v>900762.85537999996</v>
      </c>
      <c r="AB80" s="16">
        <v>619772.70478000003</v>
      </c>
      <c r="AC80" s="16">
        <v>68.805313305080702</v>
      </c>
      <c r="AD80" s="16">
        <v>1366.1988699999999</v>
      </c>
      <c r="AE80" s="16">
        <v>486.44887</v>
      </c>
      <c r="AF80" s="16">
        <v>35.60600734503609</v>
      </c>
      <c r="AG80" s="16"/>
      <c r="AH80" s="16"/>
      <c r="AI80" s="16"/>
      <c r="AJ80" s="9"/>
    </row>
    <row r="81" spans="1:36" ht="16.5" customHeight="1" x14ac:dyDescent="0.2">
      <c r="A81" s="17">
        <v>61</v>
      </c>
      <c r="B81" s="15" t="s">
        <v>79</v>
      </c>
      <c r="C81" s="16">
        <v>2979022.0806499999</v>
      </c>
      <c r="D81" s="16">
        <v>2657484.7409300003</v>
      </c>
      <c r="E81" s="16">
        <v>89.206614418586554</v>
      </c>
      <c r="F81" s="16">
        <v>2841868.0406499999</v>
      </c>
      <c r="G81" s="16">
        <v>2532338.0962200002</v>
      </c>
      <c r="H81" s="16">
        <v>89.108222478929633</v>
      </c>
      <c r="I81" s="16">
        <v>303680</v>
      </c>
      <c r="J81" s="16">
        <v>303680</v>
      </c>
      <c r="K81" s="16">
        <v>100</v>
      </c>
      <c r="L81" s="16">
        <v>2538188.0406499999</v>
      </c>
      <c r="M81" s="16">
        <v>2228658.0962200002</v>
      </c>
      <c r="N81" s="16">
        <v>87.805082229024578</v>
      </c>
      <c r="O81" s="16"/>
      <c r="P81" s="16"/>
      <c r="Q81" s="16"/>
      <c r="R81" s="16">
        <v>137154.04</v>
      </c>
      <c r="S81" s="16">
        <v>125146.64470999999</v>
      </c>
      <c r="T81" s="16">
        <v>91.245321472119954</v>
      </c>
      <c r="U81" s="16"/>
      <c r="V81" s="16"/>
      <c r="W81" s="16"/>
      <c r="X81" s="16"/>
      <c r="Y81" s="16"/>
      <c r="Z81" s="16"/>
      <c r="AA81" s="16"/>
      <c r="AB81" s="16"/>
      <c r="AC81" s="16"/>
      <c r="AD81" s="16">
        <v>137154.04</v>
      </c>
      <c r="AE81" s="16">
        <v>125146.64470999999</v>
      </c>
      <c r="AF81" s="16">
        <v>91.245321472119954</v>
      </c>
      <c r="AG81" s="16"/>
      <c r="AH81" s="16"/>
      <c r="AI81" s="16"/>
      <c r="AJ81" s="9"/>
    </row>
    <row r="82" spans="1:36" ht="16.5" customHeight="1" x14ac:dyDescent="0.2">
      <c r="A82" s="17">
        <v>62</v>
      </c>
      <c r="B82" s="15" t="s">
        <v>80</v>
      </c>
      <c r="C82" s="16">
        <v>2189280.7481300002</v>
      </c>
      <c r="D82" s="16">
        <v>2180576.81323</v>
      </c>
      <c r="E82" s="16">
        <v>99.602429477926265</v>
      </c>
      <c r="F82" s="16">
        <v>2188426.7851300002</v>
      </c>
      <c r="G82" s="16">
        <v>2179722.85023</v>
      </c>
      <c r="H82" s="16">
        <v>99.602274338847337</v>
      </c>
      <c r="I82" s="16">
        <v>519000.10000000003</v>
      </c>
      <c r="J82" s="16">
        <v>519000</v>
      </c>
      <c r="K82" s="16">
        <v>99.999980732180973</v>
      </c>
      <c r="L82" s="16">
        <v>1669426.6851300001</v>
      </c>
      <c r="M82" s="16">
        <v>1660722.85023</v>
      </c>
      <c r="N82" s="16">
        <v>99.478633295039103</v>
      </c>
      <c r="O82" s="16"/>
      <c r="P82" s="16"/>
      <c r="Q82" s="16"/>
      <c r="R82" s="16">
        <v>853.96300000000008</v>
      </c>
      <c r="S82" s="16">
        <v>853.96300000000008</v>
      </c>
      <c r="T82" s="16">
        <v>100</v>
      </c>
      <c r="U82" s="16"/>
      <c r="V82" s="16"/>
      <c r="W82" s="16"/>
      <c r="X82" s="16"/>
      <c r="Y82" s="16"/>
      <c r="Z82" s="16"/>
      <c r="AA82" s="16">
        <v>853.96300000000008</v>
      </c>
      <c r="AB82" s="16">
        <v>853.96300000000008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7">
        <v>63</v>
      </c>
      <c r="B83" s="15" t="s">
        <v>81</v>
      </c>
      <c r="C83" s="16">
        <v>2291541.8413999998</v>
      </c>
      <c r="D83" s="16">
        <v>987791.06290999998</v>
      </c>
      <c r="E83" s="16">
        <v>43.105957965250006</v>
      </c>
      <c r="F83" s="16">
        <v>2291541.8413999998</v>
      </c>
      <c r="G83" s="16">
        <v>987791.06290999998</v>
      </c>
      <c r="H83" s="16">
        <v>43.105957965250006</v>
      </c>
      <c r="I83" s="16"/>
      <c r="J83" s="16"/>
      <c r="K83" s="16"/>
      <c r="L83" s="16">
        <v>2093860.59696</v>
      </c>
      <c r="M83" s="16">
        <v>912727.61846999999</v>
      </c>
      <c r="N83" s="16">
        <v>43.590658317710165</v>
      </c>
      <c r="O83" s="16">
        <v>197681.24444000001</v>
      </c>
      <c r="P83" s="16">
        <v>75063.444440000007</v>
      </c>
      <c r="Q83" s="16">
        <v>37.971960694927319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7">
        <v>64</v>
      </c>
      <c r="B84" s="15" t="s">
        <v>82</v>
      </c>
      <c r="C84" s="16">
        <v>1935919.25611</v>
      </c>
      <c r="D84" s="16">
        <v>1596705.4473900001</v>
      </c>
      <c r="E84" s="16">
        <v>82.477894796004563</v>
      </c>
      <c r="F84" s="16">
        <v>1935919.25611</v>
      </c>
      <c r="G84" s="16">
        <v>1596705.4473900001</v>
      </c>
      <c r="H84" s="16">
        <v>82.477894796004563</v>
      </c>
      <c r="I84" s="16"/>
      <c r="J84" s="16"/>
      <c r="K84" s="16"/>
      <c r="L84" s="16">
        <v>1935919.25611</v>
      </c>
      <c r="M84" s="16">
        <v>1596705.4473900001</v>
      </c>
      <c r="N84" s="16">
        <v>82.477894796004563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21433979.075479999</v>
      </c>
      <c r="D85" s="16">
        <v>19300235.116580002</v>
      </c>
      <c r="E85" s="16">
        <v>90.045040394105115</v>
      </c>
      <c r="F85" s="16">
        <v>19874285.547399998</v>
      </c>
      <c r="G85" s="16">
        <v>17766613.866779998</v>
      </c>
      <c r="H85" s="16">
        <v>89.394981391440609</v>
      </c>
      <c r="I85" s="16">
        <v>3840762.10794</v>
      </c>
      <c r="J85" s="16">
        <v>3691663.0731500001</v>
      </c>
      <c r="K85" s="16">
        <v>96.117983082530216</v>
      </c>
      <c r="L85" s="16">
        <v>15514407.109460002</v>
      </c>
      <c r="M85" s="16">
        <v>13555834.463629998</v>
      </c>
      <c r="N85" s="16">
        <v>87.375781542848955</v>
      </c>
      <c r="O85" s="16">
        <v>519116.33</v>
      </c>
      <c r="P85" s="16">
        <v>519116.33</v>
      </c>
      <c r="Q85" s="16">
        <v>100</v>
      </c>
      <c r="R85" s="16">
        <v>1559693.5280800001</v>
      </c>
      <c r="S85" s="16">
        <v>1533621.2497999999</v>
      </c>
      <c r="T85" s="16">
        <v>98.328371708248639</v>
      </c>
      <c r="U85" s="16">
        <v>98260.51</v>
      </c>
      <c r="V85" s="16">
        <v>98255.717480000007</v>
      </c>
      <c r="W85" s="16">
        <v>99.995122638789496</v>
      </c>
      <c r="X85" s="16"/>
      <c r="Y85" s="16"/>
      <c r="Z85" s="16"/>
      <c r="AA85" s="16">
        <v>1189170.83467</v>
      </c>
      <c r="AB85" s="16">
        <v>1163103.4009599998</v>
      </c>
      <c r="AC85" s="16">
        <v>97.807931968224395</v>
      </c>
      <c r="AD85" s="16">
        <v>272261.18341</v>
      </c>
      <c r="AE85" s="16">
        <v>272261.18341</v>
      </c>
      <c r="AF85" s="16">
        <v>100</v>
      </c>
      <c r="AG85" s="16">
        <v>1</v>
      </c>
      <c r="AH85" s="16">
        <v>0.94794999999999996</v>
      </c>
      <c r="AI85" s="16">
        <v>94.795000000000002</v>
      </c>
      <c r="AJ85" s="9"/>
    </row>
    <row r="86" spans="1:36" ht="16.5" customHeight="1" x14ac:dyDescent="0.2">
      <c r="A86" s="17">
        <v>65</v>
      </c>
      <c r="B86" s="15" t="s">
        <v>84</v>
      </c>
      <c r="C86" s="16">
        <v>896670.45</v>
      </c>
      <c r="D86" s="16">
        <v>896670.44900000002</v>
      </c>
      <c r="E86" s="16">
        <v>99.99999988847631</v>
      </c>
      <c r="F86" s="16">
        <v>896670.45</v>
      </c>
      <c r="G86" s="16">
        <v>896670.44900000002</v>
      </c>
      <c r="H86" s="16">
        <v>99.99999988847631</v>
      </c>
      <c r="I86" s="16"/>
      <c r="J86" s="16"/>
      <c r="K86" s="16"/>
      <c r="L86" s="16">
        <v>377554.12</v>
      </c>
      <c r="M86" s="16">
        <v>377554.11900000001</v>
      </c>
      <c r="N86" s="16">
        <v>99.999999735137308</v>
      </c>
      <c r="O86" s="16">
        <v>519116.33</v>
      </c>
      <c r="P86" s="16">
        <v>519116.33</v>
      </c>
      <c r="Q86" s="16">
        <v>100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>
        <v>66</v>
      </c>
      <c r="B87" s="15" t="s">
        <v>85</v>
      </c>
      <c r="C87" s="16">
        <v>988590.60520999995</v>
      </c>
      <c r="D87" s="16">
        <v>922728.25763999997</v>
      </c>
      <c r="E87" s="16">
        <v>93.337753037213091</v>
      </c>
      <c r="F87" s="16">
        <v>818136.48916999996</v>
      </c>
      <c r="G87" s="16">
        <v>752274.97432000004</v>
      </c>
      <c r="H87" s="16">
        <v>91.94981329865675</v>
      </c>
      <c r="I87" s="16"/>
      <c r="J87" s="16"/>
      <c r="K87" s="16"/>
      <c r="L87" s="16">
        <v>818136.48916999996</v>
      </c>
      <c r="M87" s="16">
        <v>752274.97432000004</v>
      </c>
      <c r="N87" s="16">
        <v>91.94981329865675</v>
      </c>
      <c r="O87" s="16"/>
      <c r="P87" s="16"/>
      <c r="Q87" s="16"/>
      <c r="R87" s="16">
        <v>170454.11603999999</v>
      </c>
      <c r="S87" s="16">
        <v>170453.28331999999</v>
      </c>
      <c r="T87" s="16">
        <v>99.999511469702611</v>
      </c>
      <c r="U87" s="16"/>
      <c r="V87" s="16"/>
      <c r="W87" s="16"/>
      <c r="X87" s="16"/>
      <c r="Y87" s="16"/>
      <c r="Z87" s="16"/>
      <c r="AA87" s="16">
        <v>170454.11603999999</v>
      </c>
      <c r="AB87" s="16">
        <v>170453.28331999999</v>
      </c>
      <c r="AC87" s="16">
        <v>99.999511469702611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7">
        <v>67</v>
      </c>
      <c r="B88" s="15" t="s">
        <v>86</v>
      </c>
      <c r="C88" s="16">
        <v>3663713.57235</v>
      </c>
      <c r="D88" s="16">
        <v>3279546.65974</v>
      </c>
      <c r="E88" s="16">
        <v>89.514275474226395</v>
      </c>
      <c r="F88" s="16">
        <v>3605085.69203</v>
      </c>
      <c r="G88" s="16">
        <v>3226955.0719400002</v>
      </c>
      <c r="H88" s="16">
        <v>89.51118912579642</v>
      </c>
      <c r="I88" s="16">
        <v>1687901.44</v>
      </c>
      <c r="J88" s="16">
        <v>1550369.4403899999</v>
      </c>
      <c r="K88" s="16">
        <v>91.851893934636379</v>
      </c>
      <c r="L88" s="16">
        <v>1917184.2520300001</v>
      </c>
      <c r="M88" s="16">
        <v>1676585.63155</v>
      </c>
      <c r="N88" s="16">
        <v>87.450417442911728</v>
      </c>
      <c r="O88" s="16"/>
      <c r="P88" s="16"/>
      <c r="Q88" s="16"/>
      <c r="R88" s="16">
        <v>58627.880320000004</v>
      </c>
      <c r="S88" s="16">
        <v>52591.587800000001</v>
      </c>
      <c r="T88" s="16">
        <v>89.704058057270728</v>
      </c>
      <c r="U88" s="16">
        <v>3700.51</v>
      </c>
      <c r="V88" s="16">
        <v>3695.7174799999998</v>
      </c>
      <c r="W88" s="16">
        <v>99.870490283771687</v>
      </c>
      <c r="X88" s="16"/>
      <c r="Y88" s="16"/>
      <c r="Z88" s="16"/>
      <c r="AA88" s="16">
        <v>54927.370320000002</v>
      </c>
      <c r="AB88" s="16">
        <v>48895.870320000002</v>
      </c>
      <c r="AC88" s="16">
        <v>89.019135697082831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7">
        <v>68</v>
      </c>
      <c r="B89" s="15" t="s">
        <v>87</v>
      </c>
      <c r="C89" s="16">
        <v>4982467.2876899997</v>
      </c>
      <c r="D89" s="16">
        <v>4517130.87213</v>
      </c>
      <c r="E89" s="16">
        <v>90.660522414072048</v>
      </c>
      <c r="F89" s="16">
        <v>4515211.2876899997</v>
      </c>
      <c r="G89" s="16">
        <v>4063568.5488700001</v>
      </c>
      <c r="H89" s="16">
        <v>89.997306658686583</v>
      </c>
      <c r="I89" s="16">
        <v>431541.08821999998</v>
      </c>
      <c r="J89" s="16">
        <v>420705.76</v>
      </c>
      <c r="K89" s="16">
        <v>97.489154911136495</v>
      </c>
      <c r="L89" s="16">
        <v>4083670.1994699999</v>
      </c>
      <c r="M89" s="16">
        <v>3642862.7888699998</v>
      </c>
      <c r="N89" s="16">
        <v>89.205606989095003</v>
      </c>
      <c r="O89" s="16"/>
      <c r="P89" s="16"/>
      <c r="Q89" s="16"/>
      <c r="R89" s="16">
        <v>467256</v>
      </c>
      <c r="S89" s="16">
        <v>453562.32325999998</v>
      </c>
      <c r="T89" s="16">
        <v>97.069341701337166</v>
      </c>
      <c r="U89" s="16"/>
      <c r="V89" s="16"/>
      <c r="W89" s="16"/>
      <c r="X89" s="16"/>
      <c r="Y89" s="16"/>
      <c r="Z89" s="16"/>
      <c r="AA89" s="16">
        <v>467256</v>
      </c>
      <c r="AB89" s="16">
        <v>453562.32325999998</v>
      </c>
      <c r="AC89" s="16">
        <v>97.069341701337166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>
        <v>69</v>
      </c>
      <c r="B90" s="15" t="s">
        <v>125</v>
      </c>
      <c r="C90" s="16">
        <v>2381992.44912</v>
      </c>
      <c r="D90" s="16">
        <v>1627174.9966500001</v>
      </c>
      <c r="E90" s="16">
        <v>68.311509436192424</v>
      </c>
      <c r="F90" s="16">
        <v>1792383.9855</v>
      </c>
      <c r="G90" s="16">
        <v>1038534.12544</v>
      </c>
      <c r="H90" s="16">
        <v>57.941497683616753</v>
      </c>
      <c r="I90" s="16"/>
      <c r="J90" s="16"/>
      <c r="K90" s="16"/>
      <c r="L90" s="16">
        <v>1792383.9855</v>
      </c>
      <c r="M90" s="16">
        <v>1038534.12544</v>
      </c>
      <c r="N90" s="16">
        <v>57.941497683616753</v>
      </c>
      <c r="O90" s="16"/>
      <c r="P90" s="16"/>
      <c r="Q90" s="16"/>
      <c r="R90" s="16">
        <v>589608.46362000005</v>
      </c>
      <c r="S90" s="16">
        <v>588640.87121000001</v>
      </c>
      <c r="T90" s="16">
        <v>99.835892381181353</v>
      </c>
      <c r="U90" s="16">
        <v>94560</v>
      </c>
      <c r="V90" s="16">
        <v>94560</v>
      </c>
      <c r="W90" s="16">
        <v>100</v>
      </c>
      <c r="X90" s="16"/>
      <c r="Y90" s="16"/>
      <c r="Z90" s="16"/>
      <c r="AA90" s="16">
        <v>222786.28021</v>
      </c>
      <c r="AB90" s="16">
        <v>221818.73985000001</v>
      </c>
      <c r="AC90" s="16">
        <v>99.565709181423571</v>
      </c>
      <c r="AD90" s="16">
        <v>272261.18341</v>
      </c>
      <c r="AE90" s="16">
        <v>272261.18341</v>
      </c>
      <c r="AF90" s="16">
        <v>100</v>
      </c>
      <c r="AG90" s="16">
        <v>1</v>
      </c>
      <c r="AH90" s="16">
        <v>0.94794999999999996</v>
      </c>
      <c r="AI90" s="16">
        <v>94.795000000000002</v>
      </c>
      <c r="AJ90" s="9"/>
    </row>
    <row r="91" spans="1:36" ht="16.5" customHeight="1" x14ac:dyDescent="0.2">
      <c r="A91" s="17">
        <v>70</v>
      </c>
      <c r="B91" s="15" t="s">
        <v>89</v>
      </c>
      <c r="C91" s="16">
        <v>5222047.7122600004</v>
      </c>
      <c r="D91" s="16">
        <v>4864745.6633600006</v>
      </c>
      <c r="E91" s="16">
        <v>93.157817228265685</v>
      </c>
      <c r="F91" s="16">
        <v>5222047.7122600004</v>
      </c>
      <c r="G91" s="16">
        <v>4864745.6633600006</v>
      </c>
      <c r="H91" s="16">
        <v>93.157817228265685</v>
      </c>
      <c r="I91" s="16">
        <v>3653.6183299999998</v>
      </c>
      <c r="J91" s="16">
        <v>2956.9626199999998</v>
      </c>
      <c r="K91" s="16">
        <v>80.932444303781452</v>
      </c>
      <c r="L91" s="16">
        <v>5218394.0939300004</v>
      </c>
      <c r="M91" s="16">
        <v>4861788.7007400002</v>
      </c>
      <c r="N91" s="16">
        <v>93.16637672871812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>
        <v>71</v>
      </c>
      <c r="B92" s="15" t="s">
        <v>90</v>
      </c>
      <c r="C92" s="16">
        <v>0</v>
      </c>
      <c r="D92" s="16">
        <v>296925.27017999999</v>
      </c>
      <c r="E92" s="16"/>
      <c r="F92" s="16">
        <v>0</v>
      </c>
      <c r="G92" s="16">
        <v>296925.27017999999</v>
      </c>
      <c r="H92" s="16"/>
      <c r="I92" s="16"/>
      <c r="J92" s="16"/>
      <c r="K92" s="16"/>
      <c r="L92" s="16">
        <v>0</v>
      </c>
      <c r="M92" s="16">
        <v>296925.27017999999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7">
        <v>72</v>
      </c>
      <c r="B93" s="15" t="s">
        <v>91</v>
      </c>
      <c r="C93" s="16">
        <v>1818500.5216000001</v>
      </c>
      <c r="D93" s="16">
        <v>1719064.7236300001</v>
      </c>
      <c r="E93" s="16">
        <v>94.531989582135949</v>
      </c>
      <c r="F93" s="16">
        <v>1818500.5216000001</v>
      </c>
      <c r="G93" s="16">
        <v>1719064.7236300001</v>
      </c>
      <c r="H93" s="16">
        <v>94.531989582135949</v>
      </c>
      <c r="I93" s="16">
        <v>1717665.9613900001</v>
      </c>
      <c r="J93" s="16">
        <v>1717630.9101400001</v>
      </c>
      <c r="K93" s="16">
        <v>99.997959367491234</v>
      </c>
      <c r="L93" s="16">
        <v>100834.56021</v>
      </c>
      <c r="M93" s="16">
        <v>1433.81349</v>
      </c>
      <c r="N93" s="16">
        <v>1.4219464903837657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7">
        <v>73</v>
      </c>
      <c r="B94" s="15" t="s">
        <v>92</v>
      </c>
      <c r="C94" s="16">
        <v>704937.47600000002</v>
      </c>
      <c r="D94" s="16">
        <v>598742.54826999991</v>
      </c>
      <c r="E94" s="16">
        <v>84.935553670294567</v>
      </c>
      <c r="F94" s="16">
        <v>431190.40789999999</v>
      </c>
      <c r="G94" s="16">
        <v>330369.36405999999</v>
      </c>
      <c r="H94" s="16">
        <v>76.617976190374335</v>
      </c>
      <c r="I94" s="16"/>
      <c r="J94" s="16"/>
      <c r="K94" s="16"/>
      <c r="L94" s="16">
        <v>431190.40789999999</v>
      </c>
      <c r="M94" s="16">
        <v>330369.36405999999</v>
      </c>
      <c r="N94" s="16">
        <v>76.617976190374335</v>
      </c>
      <c r="O94" s="16"/>
      <c r="P94" s="16"/>
      <c r="Q94" s="16"/>
      <c r="R94" s="16">
        <v>273747.06809999997</v>
      </c>
      <c r="S94" s="16">
        <v>268373.18420999998</v>
      </c>
      <c r="T94" s="16">
        <v>98.036916366886189</v>
      </c>
      <c r="U94" s="16"/>
      <c r="V94" s="16"/>
      <c r="W94" s="16"/>
      <c r="X94" s="16"/>
      <c r="Y94" s="16"/>
      <c r="Z94" s="16"/>
      <c r="AA94" s="16">
        <v>273747.06809999997</v>
      </c>
      <c r="AB94" s="16">
        <v>268373.18420999998</v>
      </c>
      <c r="AC94" s="16">
        <v>98.036916366886189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>
        <v>74</v>
      </c>
      <c r="B95" s="15" t="s">
        <v>93</v>
      </c>
      <c r="C95" s="16">
        <v>775059.00124999997</v>
      </c>
      <c r="D95" s="16">
        <v>577505.67598000006</v>
      </c>
      <c r="E95" s="16">
        <v>74.511188831896703</v>
      </c>
      <c r="F95" s="16">
        <v>775059.00124999997</v>
      </c>
      <c r="G95" s="16">
        <v>577505.67598000006</v>
      </c>
      <c r="H95" s="16">
        <v>74.511188831896703</v>
      </c>
      <c r="I95" s="16"/>
      <c r="J95" s="16"/>
      <c r="K95" s="16"/>
      <c r="L95" s="16">
        <v>775059.00124999997</v>
      </c>
      <c r="M95" s="16">
        <v>577505.67598000006</v>
      </c>
      <c r="N95" s="16">
        <v>74.511188831896703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13533527.33327</v>
      </c>
      <c r="D96" s="16">
        <v>12539871.059359999</v>
      </c>
      <c r="E96" s="16">
        <v>92.657817511719529</v>
      </c>
      <c r="F96" s="16">
        <v>13134962.44492</v>
      </c>
      <c r="G96" s="16">
        <v>12154502.42955</v>
      </c>
      <c r="H96" s="16">
        <v>92.535494338248398</v>
      </c>
      <c r="I96" s="16">
        <v>1615620.9427299998</v>
      </c>
      <c r="J96" s="16">
        <v>1607880.09338</v>
      </c>
      <c r="K96" s="16">
        <v>99.520874659069491</v>
      </c>
      <c r="L96" s="16">
        <v>11519341.502189999</v>
      </c>
      <c r="M96" s="16">
        <v>10546622.336169999</v>
      </c>
      <c r="N96" s="16">
        <v>91.555774556774168</v>
      </c>
      <c r="O96" s="16"/>
      <c r="P96" s="16"/>
      <c r="Q96" s="16"/>
      <c r="R96" s="16">
        <v>398564.88835000002</v>
      </c>
      <c r="S96" s="16">
        <v>385368.62980999995</v>
      </c>
      <c r="T96" s="16">
        <v>96.68905643077828</v>
      </c>
      <c r="U96" s="16"/>
      <c r="V96" s="16"/>
      <c r="W96" s="16"/>
      <c r="X96" s="16"/>
      <c r="Y96" s="16"/>
      <c r="Z96" s="16"/>
      <c r="AA96" s="16">
        <v>65705.469750000004</v>
      </c>
      <c r="AB96" s="16">
        <v>52678.764210000001</v>
      </c>
      <c r="AC96" s="16">
        <v>80.174092675138354</v>
      </c>
      <c r="AD96" s="16">
        <v>323512.84299999999</v>
      </c>
      <c r="AE96" s="16">
        <v>323343.28999999998</v>
      </c>
      <c r="AF96" s="16">
        <v>99.947590025042672</v>
      </c>
      <c r="AG96" s="16">
        <v>9346.5756000000001</v>
      </c>
      <c r="AH96" s="16">
        <v>9346.5756000000001</v>
      </c>
      <c r="AI96" s="16">
        <v>100</v>
      </c>
      <c r="AJ96" s="9"/>
    </row>
    <row r="97" spans="1:36" ht="16.5" customHeight="1" x14ac:dyDescent="0.2">
      <c r="A97" s="17">
        <v>75</v>
      </c>
      <c r="B97" s="15" t="s">
        <v>95</v>
      </c>
      <c r="C97" s="16">
        <v>2808131.77605</v>
      </c>
      <c r="D97" s="16">
        <v>2564019.89427</v>
      </c>
      <c r="E97" s="16">
        <v>91.306964870310509</v>
      </c>
      <c r="F97" s="16">
        <v>2808131.77605</v>
      </c>
      <c r="G97" s="16">
        <v>2564019.89427</v>
      </c>
      <c r="H97" s="16">
        <v>91.306964870310509</v>
      </c>
      <c r="I97" s="16">
        <v>494910.61300000001</v>
      </c>
      <c r="J97" s="16">
        <v>494910.61300000001</v>
      </c>
      <c r="K97" s="16">
        <v>100</v>
      </c>
      <c r="L97" s="16">
        <v>2313221.1630500001</v>
      </c>
      <c r="M97" s="16">
        <v>2069109.2812699999</v>
      </c>
      <c r="N97" s="16">
        <v>89.447101484315624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9"/>
    </row>
    <row r="98" spans="1:36" ht="16.5" customHeight="1" x14ac:dyDescent="0.2">
      <c r="A98" s="17">
        <v>76</v>
      </c>
      <c r="B98" s="15" t="s">
        <v>96</v>
      </c>
      <c r="C98" s="16">
        <v>3550280.6407799996</v>
      </c>
      <c r="D98" s="16">
        <v>3068277.4787399997</v>
      </c>
      <c r="E98" s="16">
        <v>86.423519411296354</v>
      </c>
      <c r="F98" s="16">
        <v>3516805.9067699998</v>
      </c>
      <c r="G98" s="16">
        <v>3034802.7447299999</v>
      </c>
      <c r="H98" s="16">
        <v>86.294291615237469</v>
      </c>
      <c r="I98" s="16">
        <v>1065274.42973</v>
      </c>
      <c r="J98" s="16">
        <v>1058064.2525899999</v>
      </c>
      <c r="K98" s="16">
        <v>99.323162469803435</v>
      </c>
      <c r="L98" s="16">
        <v>2451531.4770399998</v>
      </c>
      <c r="M98" s="16">
        <v>1976738.49214</v>
      </c>
      <c r="N98" s="16">
        <v>80.632800788131462</v>
      </c>
      <c r="O98" s="16"/>
      <c r="P98" s="16"/>
      <c r="Q98" s="16"/>
      <c r="R98" s="16">
        <v>33474.73401</v>
      </c>
      <c r="S98" s="16">
        <v>33474.73401</v>
      </c>
      <c r="T98" s="16">
        <v>100</v>
      </c>
      <c r="U98" s="16"/>
      <c r="V98" s="16"/>
      <c r="W98" s="16"/>
      <c r="X98" s="16"/>
      <c r="Y98" s="16"/>
      <c r="Z98" s="16"/>
      <c r="AA98" s="16">
        <v>24128.15841</v>
      </c>
      <c r="AB98" s="16">
        <v>24128.15841</v>
      </c>
      <c r="AC98" s="16">
        <v>100</v>
      </c>
      <c r="AD98" s="16"/>
      <c r="AE98" s="16"/>
      <c r="AF98" s="16"/>
      <c r="AG98" s="16">
        <v>9346.5756000000001</v>
      </c>
      <c r="AH98" s="16">
        <v>9346.5756000000001</v>
      </c>
      <c r="AI98" s="16">
        <v>100</v>
      </c>
      <c r="AJ98" s="9"/>
    </row>
    <row r="99" spans="1:36" ht="16.5" customHeight="1" x14ac:dyDescent="0.2">
      <c r="A99" s="17">
        <v>77</v>
      </c>
      <c r="B99" s="15" t="s">
        <v>97</v>
      </c>
      <c r="C99" s="16">
        <v>465129.20483</v>
      </c>
      <c r="D99" s="16">
        <v>310911.18844</v>
      </c>
      <c r="E99" s="16">
        <v>66.844047892807524</v>
      </c>
      <c r="F99" s="16">
        <v>450566.51348999998</v>
      </c>
      <c r="G99" s="16">
        <v>306328.33610000001</v>
      </c>
      <c r="H99" s="16">
        <v>67.987372991224021</v>
      </c>
      <c r="I99" s="16"/>
      <c r="J99" s="16"/>
      <c r="K99" s="16"/>
      <c r="L99" s="16">
        <v>450566.51348999998</v>
      </c>
      <c r="M99" s="16">
        <v>306328.33610000001</v>
      </c>
      <c r="N99" s="16">
        <v>67.987372991224021</v>
      </c>
      <c r="O99" s="16"/>
      <c r="P99" s="16"/>
      <c r="Q99" s="16"/>
      <c r="R99" s="16">
        <v>14562.691339999999</v>
      </c>
      <c r="S99" s="16">
        <v>4582.8523400000004</v>
      </c>
      <c r="T99" s="16">
        <v>31.469817171858018</v>
      </c>
      <c r="U99" s="16"/>
      <c r="V99" s="16"/>
      <c r="W99" s="16"/>
      <c r="X99" s="16"/>
      <c r="Y99" s="16"/>
      <c r="Z99" s="16"/>
      <c r="AA99" s="16">
        <v>14562.691339999999</v>
      </c>
      <c r="AB99" s="16">
        <v>4582.8523400000004</v>
      </c>
      <c r="AC99" s="16">
        <v>31.469817171858018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>
        <v>78</v>
      </c>
      <c r="B100" s="15" t="s">
        <v>98</v>
      </c>
      <c r="C100" s="16">
        <v>549504.94562999997</v>
      </c>
      <c r="D100" s="16">
        <v>685219.31124000007</v>
      </c>
      <c r="E100" s="16">
        <v>124.69756945579542</v>
      </c>
      <c r="F100" s="16">
        <v>522490.32562999998</v>
      </c>
      <c r="G100" s="16">
        <v>661251.55778000003</v>
      </c>
      <c r="H100" s="16">
        <v>126.55766534675772</v>
      </c>
      <c r="I100" s="16">
        <v>500</v>
      </c>
      <c r="J100" s="16">
        <v>0</v>
      </c>
      <c r="K100" s="16">
        <v>0</v>
      </c>
      <c r="L100" s="16">
        <v>521990.32562999998</v>
      </c>
      <c r="M100" s="16">
        <v>661251.55778000003</v>
      </c>
      <c r="N100" s="16">
        <v>126.67889141085575</v>
      </c>
      <c r="O100" s="16"/>
      <c r="P100" s="16"/>
      <c r="Q100" s="16"/>
      <c r="R100" s="16">
        <v>27014.62</v>
      </c>
      <c r="S100" s="16">
        <v>23967.75346</v>
      </c>
      <c r="T100" s="16">
        <v>88.721416255346185</v>
      </c>
      <c r="U100" s="16"/>
      <c r="V100" s="16"/>
      <c r="W100" s="16"/>
      <c r="X100" s="16"/>
      <c r="Y100" s="16"/>
      <c r="Z100" s="16"/>
      <c r="AA100" s="16">
        <v>27014.62</v>
      </c>
      <c r="AB100" s="16">
        <v>23967.75346</v>
      </c>
      <c r="AC100" s="16">
        <v>88.721416255346185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>
        <v>79</v>
      </c>
      <c r="B101" s="15" t="s">
        <v>99</v>
      </c>
      <c r="C101" s="16">
        <v>333915.87316000002</v>
      </c>
      <c r="D101" s="16">
        <v>333746.32016</v>
      </c>
      <c r="E101" s="16">
        <v>99.949222839155425</v>
      </c>
      <c r="F101" s="16">
        <v>10403.03016</v>
      </c>
      <c r="G101" s="16">
        <v>10403.03016</v>
      </c>
      <c r="H101" s="16">
        <v>100</v>
      </c>
      <c r="I101" s="16"/>
      <c r="J101" s="16"/>
      <c r="K101" s="16"/>
      <c r="L101" s="16">
        <v>10403.03016</v>
      </c>
      <c r="M101" s="16">
        <v>10403.03016</v>
      </c>
      <c r="N101" s="16">
        <v>100</v>
      </c>
      <c r="O101" s="16"/>
      <c r="P101" s="16"/>
      <c r="Q101" s="16"/>
      <c r="R101" s="16">
        <v>323512.84299999999</v>
      </c>
      <c r="S101" s="16">
        <v>323343.28999999998</v>
      </c>
      <c r="T101" s="16">
        <v>99.947590025042672</v>
      </c>
      <c r="U101" s="16"/>
      <c r="V101" s="16"/>
      <c r="W101" s="16"/>
      <c r="X101" s="16"/>
      <c r="Y101" s="16"/>
      <c r="Z101" s="16"/>
      <c r="AA101" s="16"/>
      <c r="AB101" s="16"/>
      <c r="AC101" s="16"/>
      <c r="AD101" s="16">
        <v>323512.84299999999</v>
      </c>
      <c r="AE101" s="16">
        <v>323343.28999999998</v>
      </c>
      <c r="AF101" s="16">
        <v>99.947590025042672</v>
      </c>
      <c r="AG101" s="16"/>
      <c r="AH101" s="16"/>
      <c r="AI101" s="16"/>
      <c r="AJ101" s="9"/>
    </row>
    <row r="102" spans="1:36" ht="16.5" customHeight="1" x14ac:dyDescent="0.2">
      <c r="A102" s="17">
        <v>80</v>
      </c>
      <c r="B102" s="15" t="s">
        <v>100</v>
      </c>
      <c r="C102" s="16">
        <v>270860.13234000001</v>
      </c>
      <c r="D102" s="16">
        <v>267103.12423999998</v>
      </c>
      <c r="E102" s="16">
        <v>98.612934259633306</v>
      </c>
      <c r="F102" s="16">
        <v>270860.13234000001</v>
      </c>
      <c r="G102" s="16">
        <v>267103.12423999998</v>
      </c>
      <c r="H102" s="16">
        <v>98.612934259633306</v>
      </c>
      <c r="I102" s="16">
        <v>400</v>
      </c>
      <c r="J102" s="16">
        <v>400</v>
      </c>
      <c r="K102" s="16">
        <v>100</v>
      </c>
      <c r="L102" s="16">
        <v>270460.13234000001</v>
      </c>
      <c r="M102" s="16">
        <v>266703.12423999998</v>
      </c>
      <c r="N102" s="16">
        <v>98.610882843436215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7">
        <v>81</v>
      </c>
      <c r="B103" s="15" t="s">
        <v>101</v>
      </c>
      <c r="C103" s="16">
        <v>99663.175000000003</v>
      </c>
      <c r="D103" s="16">
        <v>99496.037320000003</v>
      </c>
      <c r="E103" s="16">
        <v>99.832297455905845</v>
      </c>
      <c r="F103" s="16">
        <v>99663.175000000003</v>
      </c>
      <c r="G103" s="16">
        <v>99496.037320000003</v>
      </c>
      <c r="H103" s="16">
        <v>99.832297455905845</v>
      </c>
      <c r="I103" s="16"/>
      <c r="J103" s="16"/>
      <c r="K103" s="16"/>
      <c r="L103" s="16">
        <v>99663.175000000003</v>
      </c>
      <c r="M103" s="16">
        <v>99496.037320000003</v>
      </c>
      <c r="N103" s="16">
        <v>99.832297455905845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9"/>
    </row>
    <row r="104" spans="1:36" ht="16.5" customHeight="1" x14ac:dyDescent="0.2">
      <c r="A104" s="17">
        <v>82</v>
      </c>
      <c r="B104" s="15" t="s">
        <v>102</v>
      </c>
      <c r="C104" s="16">
        <v>4712614.1194799999</v>
      </c>
      <c r="D104" s="16">
        <v>4629116.4809900001</v>
      </c>
      <c r="E104" s="16">
        <v>98.228209728760632</v>
      </c>
      <c r="F104" s="16">
        <v>4712614.1194799999</v>
      </c>
      <c r="G104" s="16">
        <v>4629116.4809900001</v>
      </c>
      <c r="H104" s="16">
        <v>98.228209728760632</v>
      </c>
      <c r="I104" s="16"/>
      <c r="J104" s="16"/>
      <c r="K104" s="16"/>
      <c r="L104" s="16">
        <v>4712614.1194799999</v>
      </c>
      <c r="M104" s="16">
        <v>4629116.4809900001</v>
      </c>
      <c r="N104" s="16">
        <v>98.228209728760632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7">
        <v>83</v>
      </c>
      <c r="B105" s="15" t="s">
        <v>126</v>
      </c>
      <c r="C105" s="16">
        <v>54567.05</v>
      </c>
      <c r="D105" s="16">
        <v>54536.375179999995</v>
      </c>
      <c r="E105" s="16">
        <v>99.943785086421187</v>
      </c>
      <c r="F105" s="16">
        <v>54567.05</v>
      </c>
      <c r="G105" s="16">
        <v>54536.375179999995</v>
      </c>
      <c r="H105" s="16">
        <v>99.943785086421187</v>
      </c>
      <c r="I105" s="16">
        <v>54535.9</v>
      </c>
      <c r="J105" s="16">
        <v>54505.227789999997</v>
      </c>
      <c r="K105" s="16">
        <v>99.943757763234856</v>
      </c>
      <c r="L105" s="16">
        <v>31.150000000000002</v>
      </c>
      <c r="M105" s="16">
        <v>31.147389999999998</v>
      </c>
      <c r="N105" s="16">
        <v>99.991621187800945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>
        <v>84</v>
      </c>
      <c r="B106" s="15" t="s">
        <v>103</v>
      </c>
      <c r="C106" s="16">
        <v>23700</v>
      </c>
      <c r="D106" s="16">
        <v>17000</v>
      </c>
      <c r="E106" s="16">
        <v>71.729957805907176</v>
      </c>
      <c r="F106" s="16">
        <v>23700</v>
      </c>
      <c r="G106" s="16">
        <v>17000</v>
      </c>
      <c r="H106" s="16">
        <v>71.729957805907176</v>
      </c>
      <c r="I106" s="16"/>
      <c r="J106" s="16"/>
      <c r="K106" s="16"/>
      <c r="L106" s="16">
        <v>23700</v>
      </c>
      <c r="M106" s="16">
        <v>17000</v>
      </c>
      <c r="N106" s="16">
        <v>71.729957805907176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7">
        <v>85</v>
      </c>
      <c r="B107" s="15" t="s">
        <v>104</v>
      </c>
      <c r="C107" s="16">
        <v>665160.41599999997</v>
      </c>
      <c r="D107" s="16">
        <v>510444.84878</v>
      </c>
      <c r="E107" s="16">
        <v>76.740112084480998</v>
      </c>
      <c r="F107" s="16">
        <v>665160.41599999997</v>
      </c>
      <c r="G107" s="16">
        <v>510444.84878</v>
      </c>
      <c r="H107" s="16">
        <v>76.740112084480998</v>
      </c>
      <c r="I107" s="16"/>
      <c r="J107" s="16"/>
      <c r="K107" s="16"/>
      <c r="L107" s="16">
        <v>665160.41599999997</v>
      </c>
      <c r="M107" s="16">
        <v>510444.84878</v>
      </c>
      <c r="N107" s="16">
        <v>76.740112084480998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A10" workbookViewId="0">
      <pane xSplit="2" ySplit="4" topLeftCell="W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3" width="11.28515625" customWidth="1"/>
    <col min="4" max="4" width="11.28515625" style="42" customWidth="1"/>
    <col min="5" max="5" width="8.42578125" customWidth="1"/>
    <col min="6" max="6" width="11.28515625" customWidth="1"/>
    <col min="7" max="7" width="11.28515625" style="42" customWidth="1"/>
    <col min="8" max="8" width="8.42578125" customWidth="1"/>
    <col min="9" max="9" width="11.28515625" customWidth="1"/>
    <col min="10" max="10" width="11.28515625" style="42" customWidth="1"/>
    <col min="11" max="11" width="8.42578125" customWidth="1"/>
    <col min="12" max="12" width="11.28515625" customWidth="1"/>
    <col min="13" max="13" width="11.28515625" style="42" customWidth="1"/>
    <col min="14" max="14" width="8.42578125" customWidth="1"/>
    <col min="15" max="15" width="11.28515625" customWidth="1"/>
    <col min="16" max="16" width="11.28515625" style="42" customWidth="1"/>
    <col min="17" max="17" width="8.42578125" customWidth="1"/>
    <col min="18" max="18" width="13.140625" customWidth="1"/>
    <col min="19" max="19" width="13.140625" style="42" customWidth="1"/>
    <col min="20" max="20" width="8.42578125" customWidth="1"/>
    <col min="21" max="21" width="11.28515625" customWidth="1"/>
    <col min="22" max="22" width="11.28515625" style="42" customWidth="1"/>
    <col min="23" max="23" width="8.42578125" customWidth="1"/>
    <col min="24" max="24" width="11.28515625" customWidth="1"/>
    <col min="25" max="25" width="11.28515625" style="42" customWidth="1"/>
    <col min="26" max="26" width="8.42578125" customWidth="1"/>
    <col min="27" max="27" width="11.28515625" customWidth="1"/>
    <col min="28" max="28" width="11.28515625" style="42" customWidth="1"/>
    <col min="29" max="29" width="8.42578125" customWidth="1"/>
    <col min="30" max="30" width="11.28515625" customWidth="1"/>
    <col min="31" max="31" width="11.28515625" style="42" customWidth="1"/>
    <col min="32" max="32" width="8.42578125" customWidth="1"/>
    <col min="33" max="33" width="11.28515625" customWidth="1"/>
    <col min="34" max="34" width="11.28515625" style="42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40"/>
      <c r="E1" s="3"/>
      <c r="F1" s="3"/>
      <c r="G1" s="40"/>
      <c r="H1" s="3"/>
      <c r="I1" s="3"/>
      <c r="J1" s="40"/>
      <c r="K1" s="3"/>
      <c r="L1" s="3"/>
      <c r="M1" s="40"/>
      <c r="N1" s="3"/>
    </row>
    <row r="2" spans="1:36" ht="12.75" customHeight="1" x14ac:dyDescent="0.2">
      <c r="A2" s="1"/>
      <c r="B2" s="4" t="s">
        <v>128</v>
      </c>
      <c r="C2" s="5"/>
      <c r="D2" s="41"/>
      <c r="E2" s="5"/>
      <c r="F2" s="5"/>
      <c r="G2" s="41"/>
      <c r="H2" s="5"/>
      <c r="I2" s="5"/>
      <c r="J2" s="41"/>
      <c r="K2" s="5"/>
      <c r="L2" s="321" t="s">
        <v>2</v>
      </c>
      <c r="M2" s="321"/>
      <c r="N2" s="321"/>
    </row>
    <row r="3" spans="1:36" ht="51.2" customHeight="1" x14ac:dyDescent="0.2">
      <c r="A3" s="1"/>
      <c r="B3" s="322" t="s">
        <v>129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"/>
      <c r="C4" s="3"/>
      <c r="E4" s="3"/>
      <c r="F4" s="3"/>
      <c r="G4" s="40"/>
      <c r="J4" s="40"/>
      <c r="K4" s="3"/>
      <c r="L4" s="3"/>
      <c r="M4" s="40"/>
      <c r="N4" s="3"/>
    </row>
    <row r="5" spans="1:36" ht="15.95" customHeight="1" x14ac:dyDescent="0.2">
      <c r="A5" s="1"/>
      <c r="C5" s="1"/>
      <c r="D5" s="43"/>
      <c r="E5" s="1"/>
      <c r="F5" s="1"/>
      <c r="G5" s="43"/>
      <c r="J5" s="43"/>
      <c r="K5" s="1"/>
      <c r="L5" s="1"/>
      <c r="M5" s="43"/>
      <c r="N5" s="1"/>
    </row>
    <row r="6" spans="1:36" ht="14.1" customHeight="1" x14ac:dyDescent="0.2">
      <c r="A6" s="1"/>
      <c r="B6" s="6"/>
      <c r="C6" s="323"/>
      <c r="D6" s="323"/>
      <c r="E6" s="323"/>
      <c r="F6" s="1"/>
      <c r="G6" s="43"/>
      <c r="H6" s="1"/>
      <c r="I6" s="1"/>
      <c r="J6" s="43"/>
      <c r="K6" s="1"/>
      <c r="L6" s="1"/>
      <c r="M6" s="43"/>
      <c r="N6" s="1"/>
    </row>
    <row r="7" spans="1:36" ht="14.1" customHeight="1" x14ac:dyDescent="0.2">
      <c r="A7" s="1"/>
      <c r="B7" s="6" t="s">
        <v>5</v>
      </c>
      <c r="C7" s="20" t="s">
        <v>123</v>
      </c>
      <c r="D7" s="44"/>
      <c r="E7" s="20"/>
      <c r="F7" s="1"/>
      <c r="G7" s="43"/>
      <c r="H7" s="1"/>
      <c r="I7" s="1"/>
      <c r="J7" s="43"/>
      <c r="K7" s="1"/>
      <c r="L7" s="1"/>
      <c r="M7" s="43"/>
      <c r="N7" s="1"/>
    </row>
    <row r="9" spans="1:36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 t="s">
        <v>6</v>
      </c>
      <c r="AE9" s="324"/>
      <c r="AF9" s="324"/>
      <c r="AG9" s="324"/>
      <c r="AH9" s="324"/>
      <c r="AI9" s="324"/>
      <c r="AJ9" s="324"/>
    </row>
    <row r="10" spans="1:36" ht="12.6" customHeight="1" thickTop="1" x14ac:dyDescent="0.2">
      <c r="A10" s="8"/>
      <c r="B10" s="325" t="s">
        <v>7</v>
      </c>
      <c r="C10" s="317" t="s">
        <v>8</v>
      </c>
      <c r="D10" s="317" t="s">
        <v>8</v>
      </c>
      <c r="E10" s="317" t="s">
        <v>8</v>
      </c>
      <c r="F10" s="317" t="s">
        <v>8</v>
      </c>
      <c r="G10" s="317" t="s">
        <v>8</v>
      </c>
      <c r="H10" s="317" t="s">
        <v>8</v>
      </c>
      <c r="I10" s="317" t="s">
        <v>8</v>
      </c>
      <c r="J10" s="317" t="s">
        <v>8</v>
      </c>
      <c r="K10" s="317" t="s">
        <v>8</v>
      </c>
      <c r="L10" s="317" t="s">
        <v>8</v>
      </c>
      <c r="M10" s="317" t="s">
        <v>8</v>
      </c>
      <c r="N10" s="317" t="s">
        <v>8</v>
      </c>
      <c r="O10" s="317" t="s">
        <v>8</v>
      </c>
      <c r="P10" s="317" t="s">
        <v>8</v>
      </c>
      <c r="Q10" s="317" t="s">
        <v>8</v>
      </c>
      <c r="R10" s="317" t="s">
        <v>8</v>
      </c>
      <c r="S10" s="317" t="s">
        <v>8</v>
      </c>
      <c r="T10" s="317" t="s">
        <v>8</v>
      </c>
      <c r="U10" s="317" t="s">
        <v>8</v>
      </c>
      <c r="V10" s="317" t="s">
        <v>8</v>
      </c>
      <c r="W10" s="317" t="s">
        <v>8</v>
      </c>
      <c r="X10" s="317" t="s">
        <v>8</v>
      </c>
      <c r="Y10" s="317" t="s">
        <v>8</v>
      </c>
      <c r="Z10" s="317" t="s">
        <v>8</v>
      </c>
      <c r="AA10" s="317" t="s">
        <v>8</v>
      </c>
      <c r="AB10" s="317" t="s">
        <v>8</v>
      </c>
      <c r="AC10" s="317" t="s">
        <v>8</v>
      </c>
      <c r="AD10" s="317" t="s">
        <v>8</v>
      </c>
      <c r="AE10" s="317" t="s">
        <v>8</v>
      </c>
      <c r="AF10" s="317" t="s">
        <v>8</v>
      </c>
      <c r="AG10" s="317" t="s">
        <v>8</v>
      </c>
      <c r="AH10" s="317" t="s">
        <v>8</v>
      </c>
      <c r="AI10" s="317" t="s">
        <v>8</v>
      </c>
      <c r="AJ10" s="9"/>
    </row>
    <row r="11" spans="1:36" ht="99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8" t="s">
        <v>119</v>
      </c>
      <c r="M11" s="319">
        <v>414</v>
      </c>
      <c r="N11" s="320">
        <v>414</v>
      </c>
      <c r="O11" s="318" t="s">
        <v>109</v>
      </c>
      <c r="P11" s="319">
        <v>415</v>
      </c>
      <c r="Q11" s="320">
        <v>415</v>
      </c>
      <c r="R11" s="316" t="s">
        <v>110</v>
      </c>
      <c r="S11" s="316">
        <v>460</v>
      </c>
      <c r="T11" s="316">
        <v>460</v>
      </c>
      <c r="U11" s="316" t="s">
        <v>111</v>
      </c>
      <c r="V11" s="316">
        <v>461</v>
      </c>
      <c r="W11" s="316">
        <v>461</v>
      </c>
      <c r="X11" s="316" t="s">
        <v>112</v>
      </c>
      <c r="Y11" s="316">
        <v>462</v>
      </c>
      <c r="Z11" s="316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45" t="s">
        <v>10</v>
      </c>
      <c r="E12" s="12" t="s">
        <v>11</v>
      </c>
      <c r="F12" s="11" t="s">
        <v>9</v>
      </c>
      <c r="G12" s="45" t="s">
        <v>10</v>
      </c>
      <c r="H12" s="12" t="s">
        <v>11</v>
      </c>
      <c r="I12" s="13" t="s">
        <v>9</v>
      </c>
      <c r="J12" s="49" t="s">
        <v>10</v>
      </c>
      <c r="K12" s="12" t="s">
        <v>11</v>
      </c>
      <c r="L12" s="11" t="s">
        <v>9</v>
      </c>
      <c r="M12" s="45" t="s">
        <v>10</v>
      </c>
      <c r="N12" s="12" t="s">
        <v>11</v>
      </c>
      <c r="O12" s="11" t="s">
        <v>9</v>
      </c>
      <c r="P12" s="45" t="s">
        <v>10</v>
      </c>
      <c r="Q12" s="12" t="s">
        <v>11</v>
      </c>
      <c r="R12" s="13" t="s">
        <v>9</v>
      </c>
      <c r="S12" s="49" t="s">
        <v>10</v>
      </c>
      <c r="T12" s="12" t="s">
        <v>11</v>
      </c>
      <c r="U12" s="11" t="s">
        <v>9</v>
      </c>
      <c r="V12" s="45" t="s">
        <v>10</v>
      </c>
      <c r="W12" s="12" t="s">
        <v>11</v>
      </c>
      <c r="X12" s="11" t="s">
        <v>9</v>
      </c>
      <c r="Y12" s="45" t="s">
        <v>10</v>
      </c>
      <c r="Z12" s="12" t="s">
        <v>11</v>
      </c>
      <c r="AA12" s="13" t="s">
        <v>9</v>
      </c>
      <c r="AB12" s="49" t="s">
        <v>10</v>
      </c>
      <c r="AC12" s="12" t="s">
        <v>11</v>
      </c>
      <c r="AD12" s="11" t="s">
        <v>9</v>
      </c>
      <c r="AE12" s="45" t="s">
        <v>10</v>
      </c>
      <c r="AF12" s="12" t="s">
        <v>11</v>
      </c>
      <c r="AG12" s="11" t="s">
        <v>9</v>
      </c>
      <c r="AH12" s="45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46">
        <v>3</v>
      </c>
      <c r="E13" s="14">
        <v>4</v>
      </c>
      <c r="F13" s="14">
        <v>5</v>
      </c>
      <c r="G13" s="46">
        <v>6</v>
      </c>
      <c r="H13" s="14">
        <v>7</v>
      </c>
      <c r="I13" s="14">
        <v>8</v>
      </c>
      <c r="J13" s="46">
        <v>9</v>
      </c>
      <c r="K13" s="14">
        <v>10</v>
      </c>
      <c r="L13" s="14">
        <v>11</v>
      </c>
      <c r="M13" s="46">
        <v>12</v>
      </c>
      <c r="N13" s="14">
        <v>13</v>
      </c>
      <c r="O13" s="14">
        <v>14</v>
      </c>
      <c r="P13" s="46">
        <v>15</v>
      </c>
      <c r="Q13" s="14">
        <v>16</v>
      </c>
      <c r="R13" s="14">
        <v>17</v>
      </c>
      <c r="S13" s="46">
        <v>18</v>
      </c>
      <c r="T13" s="14">
        <v>19</v>
      </c>
      <c r="U13" s="14">
        <v>20</v>
      </c>
      <c r="V13" s="46">
        <v>21</v>
      </c>
      <c r="W13" s="14">
        <v>22</v>
      </c>
      <c r="X13" s="14">
        <v>23</v>
      </c>
      <c r="Y13" s="46">
        <v>24</v>
      </c>
      <c r="Z13" s="14">
        <v>25</v>
      </c>
      <c r="AA13" s="14">
        <v>26</v>
      </c>
      <c r="AB13" s="46">
        <v>27</v>
      </c>
      <c r="AC13" s="14">
        <v>28</v>
      </c>
      <c r="AD13" s="14">
        <v>29</v>
      </c>
      <c r="AE13" s="46">
        <v>30</v>
      </c>
      <c r="AF13" s="14">
        <v>31</v>
      </c>
      <c r="AG13" s="14">
        <v>32</v>
      </c>
      <c r="AH13" s="46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113876907.26537003</v>
      </c>
      <c r="D14" s="47">
        <v>98670928.356710002</v>
      </c>
      <c r="E14" s="16">
        <v>86.647003967867548</v>
      </c>
      <c r="F14" s="16">
        <v>106419594.11389999</v>
      </c>
      <c r="G14" s="47">
        <v>91603278.552699983</v>
      </c>
      <c r="H14" s="16">
        <v>86.07745529893468</v>
      </c>
      <c r="I14" s="16">
        <v>11552662.500370001</v>
      </c>
      <c r="J14" s="47">
        <v>11045320.692450002</v>
      </c>
      <c r="K14" s="16">
        <v>95.608442574136049</v>
      </c>
      <c r="L14" s="16">
        <v>94314790.02978</v>
      </c>
      <c r="M14" s="47">
        <v>80022843.779250011</v>
      </c>
      <c r="N14" s="16">
        <v>84.846548196717293</v>
      </c>
      <c r="O14" s="16">
        <v>552141.58374999999</v>
      </c>
      <c r="P14" s="47">
        <v>535114.08100000001</v>
      </c>
      <c r="Q14" s="16">
        <v>96.916098469824774</v>
      </c>
      <c r="R14" s="16">
        <v>7457313.1514699999</v>
      </c>
      <c r="S14" s="47">
        <v>7067649.8040100001</v>
      </c>
      <c r="T14" s="16">
        <v>94.774748766139865</v>
      </c>
      <c r="U14" s="16">
        <v>1076535.32072</v>
      </c>
      <c r="V14" s="47">
        <v>1023046.48539</v>
      </c>
      <c r="W14" s="16">
        <v>95.031390582314941</v>
      </c>
      <c r="X14" s="16">
        <v>260333.72372000001</v>
      </c>
      <c r="Y14" s="47">
        <v>260333.72372000001</v>
      </c>
      <c r="Z14" s="16">
        <v>100</v>
      </c>
      <c r="AA14" s="16">
        <v>3589714.6811199994</v>
      </c>
      <c r="AB14" s="47">
        <v>3272739.1658500009</v>
      </c>
      <c r="AC14" s="16">
        <v>91.16989667905581</v>
      </c>
      <c r="AD14" s="16">
        <v>1493569.42591</v>
      </c>
      <c r="AE14" s="47">
        <v>1474370.4290500002</v>
      </c>
      <c r="AF14" s="16">
        <v>98.714556114570811</v>
      </c>
      <c r="AG14" s="16">
        <v>1037160</v>
      </c>
      <c r="AH14" s="47">
        <v>1037160</v>
      </c>
      <c r="AI14" s="16">
        <v>100</v>
      </c>
      <c r="AJ14" s="9"/>
    </row>
    <row r="15" spans="1:36" ht="26.65" customHeight="1" x14ac:dyDescent="0.2">
      <c r="A15" s="17"/>
      <c r="B15" s="15" t="s">
        <v>13</v>
      </c>
      <c r="C15" s="16">
        <v>13975640.27987</v>
      </c>
      <c r="D15" s="47">
        <v>12050403.309130002</v>
      </c>
      <c r="E15" s="16">
        <v>86.224337975319528</v>
      </c>
      <c r="F15" s="16">
        <v>11902492.122209998</v>
      </c>
      <c r="G15" s="47">
        <v>10064893.123159999</v>
      </c>
      <c r="H15" s="16">
        <v>84.561224824328619</v>
      </c>
      <c r="I15" s="16">
        <v>1181792.0814399999</v>
      </c>
      <c r="J15" s="47">
        <v>778617.94305999996</v>
      </c>
      <c r="K15" s="16">
        <v>65.884511775646956</v>
      </c>
      <c r="L15" s="16">
        <v>10720700.04077</v>
      </c>
      <c r="M15" s="47">
        <v>9286275.1801000014</v>
      </c>
      <c r="N15" s="16">
        <v>86.62004481782914</v>
      </c>
      <c r="O15" s="16"/>
      <c r="P15" s="47"/>
      <c r="Q15" s="16"/>
      <c r="R15" s="16">
        <v>2073148.15766</v>
      </c>
      <c r="S15" s="47">
        <v>1985510.1859700002</v>
      </c>
      <c r="T15" s="16">
        <v>95.772710630150115</v>
      </c>
      <c r="U15" s="16">
        <v>779297.84444000002</v>
      </c>
      <c r="V15" s="47">
        <v>725954.09299999999</v>
      </c>
      <c r="W15" s="16">
        <v>93.154895548526426</v>
      </c>
      <c r="X15" s="16"/>
      <c r="Y15" s="47"/>
      <c r="Z15" s="16"/>
      <c r="AA15" s="16">
        <v>256690.31322000001</v>
      </c>
      <c r="AB15" s="47">
        <v>222396.09297</v>
      </c>
      <c r="AC15" s="16">
        <v>86.639846350334352</v>
      </c>
      <c r="AD15" s="16"/>
      <c r="AE15" s="47"/>
      <c r="AF15" s="16"/>
      <c r="AG15" s="16">
        <v>1037160</v>
      </c>
      <c r="AH15" s="47">
        <v>1037160</v>
      </c>
      <c r="AI15" s="16">
        <v>100</v>
      </c>
      <c r="AJ15" s="9"/>
    </row>
    <row r="16" spans="1:36" ht="16.5" customHeight="1" x14ac:dyDescent="0.2">
      <c r="A16" s="17"/>
      <c r="B16" s="15" t="s">
        <v>14</v>
      </c>
      <c r="C16" s="16">
        <v>1083598.3</v>
      </c>
      <c r="D16" s="47">
        <v>1051602.6169400001</v>
      </c>
      <c r="E16" s="16">
        <v>97.047274524147937</v>
      </c>
      <c r="F16" s="16">
        <v>1083598.3</v>
      </c>
      <c r="G16" s="47">
        <v>1051602.6169400001</v>
      </c>
      <c r="H16" s="16">
        <v>97.047274524147937</v>
      </c>
      <c r="I16" s="16">
        <v>60000.01</v>
      </c>
      <c r="J16" s="47">
        <v>60000.000059999998</v>
      </c>
      <c r="K16" s="16">
        <v>99.999983433336098</v>
      </c>
      <c r="L16" s="16">
        <v>1023598.29</v>
      </c>
      <c r="M16" s="47">
        <v>991602.61687999999</v>
      </c>
      <c r="N16" s="16">
        <v>96.87419630996061</v>
      </c>
      <c r="O16" s="16"/>
      <c r="P16" s="47"/>
      <c r="Q16" s="16"/>
      <c r="R16" s="16"/>
      <c r="S16" s="47"/>
      <c r="T16" s="16"/>
      <c r="U16" s="16"/>
      <c r="V16" s="47"/>
      <c r="W16" s="16"/>
      <c r="X16" s="16"/>
      <c r="Y16" s="47"/>
      <c r="Z16" s="16"/>
      <c r="AA16" s="16"/>
      <c r="AB16" s="47"/>
      <c r="AC16" s="16"/>
      <c r="AD16" s="16"/>
      <c r="AE16" s="47"/>
      <c r="AF16" s="16"/>
      <c r="AG16" s="16"/>
      <c r="AH16" s="47"/>
      <c r="AI16" s="16"/>
      <c r="AJ16" s="9"/>
    </row>
    <row r="17" spans="1:36" ht="16.5" customHeight="1" x14ac:dyDescent="0.2">
      <c r="A17" s="17"/>
      <c r="B17" s="15" t="s">
        <v>15</v>
      </c>
      <c r="C17" s="16">
        <v>537733.38916000002</v>
      </c>
      <c r="D17" s="47">
        <v>427899.98705</v>
      </c>
      <c r="E17" s="16">
        <v>79.574747574895412</v>
      </c>
      <c r="F17" s="16">
        <v>537733.38916000002</v>
      </c>
      <c r="G17" s="47">
        <v>427899.98705</v>
      </c>
      <c r="H17" s="16">
        <v>79.574747574895412</v>
      </c>
      <c r="I17" s="16"/>
      <c r="J17" s="47"/>
      <c r="K17" s="16"/>
      <c r="L17" s="16">
        <v>537733.38916000002</v>
      </c>
      <c r="M17" s="47">
        <v>427899.98705</v>
      </c>
      <c r="N17" s="16">
        <v>79.574747574895412</v>
      </c>
      <c r="O17" s="16"/>
      <c r="P17" s="47"/>
      <c r="Q17" s="16"/>
      <c r="R17" s="16"/>
      <c r="S17" s="47"/>
      <c r="T17" s="16"/>
      <c r="U17" s="16"/>
      <c r="V17" s="47"/>
      <c r="W17" s="16"/>
      <c r="X17" s="16"/>
      <c r="Y17" s="47"/>
      <c r="Z17" s="16"/>
      <c r="AA17" s="16"/>
      <c r="AB17" s="47"/>
      <c r="AC17" s="16"/>
      <c r="AD17" s="16"/>
      <c r="AE17" s="47"/>
      <c r="AF17" s="16"/>
      <c r="AG17" s="16"/>
      <c r="AH17" s="47"/>
      <c r="AI17" s="16"/>
      <c r="AJ17" s="9"/>
    </row>
    <row r="18" spans="1:36" ht="16.5" customHeight="1" x14ac:dyDescent="0.2">
      <c r="A18" s="17"/>
      <c r="B18" s="15" t="s">
        <v>16</v>
      </c>
      <c r="C18" s="16">
        <v>253062.92777000001</v>
      </c>
      <c r="D18" s="47">
        <v>224069.34669999999</v>
      </c>
      <c r="E18" s="16">
        <v>88.542936207411913</v>
      </c>
      <c r="F18" s="16">
        <v>252058.46358000001</v>
      </c>
      <c r="G18" s="47">
        <v>223065.04660999999</v>
      </c>
      <c r="H18" s="16">
        <v>88.49734440248308</v>
      </c>
      <c r="I18" s="16"/>
      <c r="J18" s="47"/>
      <c r="K18" s="16"/>
      <c r="L18" s="16">
        <v>252058.46358000001</v>
      </c>
      <c r="M18" s="47">
        <v>223065.04660999999</v>
      </c>
      <c r="N18" s="16">
        <v>88.49734440248308</v>
      </c>
      <c r="O18" s="16"/>
      <c r="P18" s="47"/>
      <c r="Q18" s="16"/>
      <c r="R18" s="16">
        <v>1004.46419</v>
      </c>
      <c r="S18" s="47">
        <v>1004.30009</v>
      </c>
      <c r="T18" s="16">
        <v>99.983662931776578</v>
      </c>
      <c r="U18" s="16"/>
      <c r="V18" s="47"/>
      <c r="W18" s="16"/>
      <c r="X18" s="16"/>
      <c r="Y18" s="47"/>
      <c r="Z18" s="16"/>
      <c r="AA18" s="16">
        <v>1004.46419</v>
      </c>
      <c r="AB18" s="47">
        <v>1004.30009</v>
      </c>
      <c r="AC18" s="16">
        <v>99.983662931776578</v>
      </c>
      <c r="AD18" s="16"/>
      <c r="AE18" s="47"/>
      <c r="AF18" s="16"/>
      <c r="AG18" s="16"/>
      <c r="AH18" s="47"/>
      <c r="AI18" s="16"/>
      <c r="AJ18" s="9"/>
    </row>
    <row r="19" spans="1:36" ht="16.5" customHeight="1" x14ac:dyDescent="0.2">
      <c r="A19" s="10"/>
      <c r="B19" s="15" t="s">
        <v>17</v>
      </c>
      <c r="C19" s="16">
        <v>2606.6384800000001</v>
      </c>
      <c r="D19" s="47">
        <v>2592.11303</v>
      </c>
      <c r="E19" s="16">
        <v>99.442751646941076</v>
      </c>
      <c r="F19" s="16">
        <v>2606.6384800000001</v>
      </c>
      <c r="G19" s="47">
        <v>2592.11303</v>
      </c>
      <c r="H19" s="16">
        <v>99.442751646941076</v>
      </c>
      <c r="I19" s="16"/>
      <c r="J19" s="47"/>
      <c r="K19" s="16"/>
      <c r="L19" s="16">
        <v>2606.6384800000001</v>
      </c>
      <c r="M19" s="47">
        <v>2592.11303</v>
      </c>
      <c r="N19" s="16">
        <v>99.442751646941076</v>
      </c>
      <c r="O19" s="16"/>
      <c r="P19" s="47"/>
      <c r="Q19" s="16"/>
      <c r="R19" s="16"/>
      <c r="S19" s="47"/>
      <c r="T19" s="16"/>
      <c r="U19" s="16"/>
      <c r="V19" s="47"/>
      <c r="W19" s="16"/>
      <c r="X19" s="16"/>
      <c r="Y19" s="47"/>
      <c r="Z19" s="16"/>
      <c r="AA19" s="16"/>
      <c r="AB19" s="47"/>
      <c r="AC19" s="16"/>
      <c r="AD19" s="16"/>
      <c r="AE19" s="47"/>
      <c r="AF19" s="16"/>
      <c r="AG19" s="16"/>
      <c r="AH19" s="47"/>
      <c r="AI19" s="16"/>
      <c r="AJ19" s="9"/>
    </row>
    <row r="20" spans="1:36" ht="16.5" customHeight="1" x14ac:dyDescent="0.2">
      <c r="A20" s="17"/>
      <c r="B20" s="15" t="s">
        <v>18</v>
      </c>
      <c r="C20" s="16">
        <v>583144.23867999995</v>
      </c>
      <c r="D20" s="47">
        <v>518595.28375</v>
      </c>
      <c r="E20" s="16">
        <v>88.930876677078658</v>
      </c>
      <c r="F20" s="16">
        <v>583144.23867999995</v>
      </c>
      <c r="G20" s="47">
        <v>518595.28375</v>
      </c>
      <c r="H20" s="16">
        <v>88.930876677078658</v>
      </c>
      <c r="I20" s="16"/>
      <c r="J20" s="47"/>
      <c r="K20" s="16"/>
      <c r="L20" s="16">
        <v>583144.23867999995</v>
      </c>
      <c r="M20" s="47">
        <v>518595.28375</v>
      </c>
      <c r="N20" s="16">
        <v>88.930876677078658</v>
      </c>
      <c r="O20" s="16"/>
      <c r="P20" s="47"/>
      <c r="Q20" s="16"/>
      <c r="R20" s="16"/>
      <c r="S20" s="47"/>
      <c r="T20" s="16"/>
      <c r="U20" s="16"/>
      <c r="V20" s="47"/>
      <c r="W20" s="16"/>
      <c r="X20" s="16"/>
      <c r="Y20" s="47"/>
      <c r="Z20" s="16"/>
      <c r="AA20" s="16"/>
      <c r="AB20" s="47"/>
      <c r="AC20" s="16"/>
      <c r="AD20" s="16"/>
      <c r="AE20" s="47"/>
      <c r="AF20" s="16"/>
      <c r="AG20" s="16"/>
      <c r="AH20" s="47"/>
      <c r="AI20" s="16"/>
      <c r="AJ20" s="9"/>
    </row>
    <row r="21" spans="1:36" ht="16.5" customHeight="1" x14ac:dyDescent="0.2">
      <c r="A21" s="17"/>
      <c r="B21" s="15" t="s">
        <v>19</v>
      </c>
      <c r="C21" s="16">
        <v>910452.61037000001</v>
      </c>
      <c r="D21" s="47">
        <v>669017.39350000001</v>
      </c>
      <c r="E21" s="16">
        <v>73.481846927553661</v>
      </c>
      <c r="F21" s="16">
        <v>910452.61037000001</v>
      </c>
      <c r="G21" s="47">
        <v>669017.39350000001</v>
      </c>
      <c r="H21" s="16">
        <v>73.481846927553661</v>
      </c>
      <c r="I21" s="16"/>
      <c r="J21" s="47"/>
      <c r="K21" s="16"/>
      <c r="L21" s="16">
        <v>910452.61037000001</v>
      </c>
      <c r="M21" s="47">
        <v>669017.39350000001</v>
      </c>
      <c r="N21" s="16">
        <v>73.481846927553661</v>
      </c>
      <c r="O21" s="16"/>
      <c r="P21" s="47"/>
      <c r="Q21" s="16"/>
      <c r="R21" s="16"/>
      <c r="S21" s="47"/>
      <c r="T21" s="16"/>
      <c r="U21" s="16"/>
      <c r="V21" s="47"/>
      <c r="W21" s="16"/>
      <c r="X21" s="16"/>
      <c r="Y21" s="47"/>
      <c r="Z21" s="16"/>
      <c r="AA21" s="16"/>
      <c r="AB21" s="47"/>
      <c r="AC21" s="16"/>
      <c r="AD21" s="16"/>
      <c r="AE21" s="47"/>
      <c r="AF21" s="16"/>
      <c r="AG21" s="16"/>
      <c r="AH21" s="47"/>
      <c r="AI21" s="16"/>
      <c r="AJ21" s="9"/>
    </row>
    <row r="22" spans="1:36" ht="16.5" customHeight="1" x14ac:dyDescent="0.2">
      <c r="A22" s="17"/>
      <c r="B22" s="15" t="s">
        <v>20</v>
      </c>
      <c r="C22" s="16">
        <v>1431822.7010400002</v>
      </c>
      <c r="D22" s="47">
        <v>1282462.82228</v>
      </c>
      <c r="E22" s="16">
        <v>89.568549328662471</v>
      </c>
      <c r="F22" s="16">
        <v>652524.85660000006</v>
      </c>
      <c r="G22" s="47">
        <v>556508.72927999997</v>
      </c>
      <c r="H22" s="16">
        <v>85.28544524414059</v>
      </c>
      <c r="I22" s="16">
        <v>348541.27143999998</v>
      </c>
      <c r="J22" s="47">
        <v>261211.63800000001</v>
      </c>
      <c r="K22" s="16">
        <v>74.94424890366723</v>
      </c>
      <c r="L22" s="16">
        <v>303983.58516000002</v>
      </c>
      <c r="M22" s="47">
        <v>295297.09127999999</v>
      </c>
      <c r="N22" s="16">
        <v>97.142446400377864</v>
      </c>
      <c r="O22" s="16"/>
      <c r="P22" s="47"/>
      <c r="Q22" s="16"/>
      <c r="R22" s="16">
        <v>779297.84444000002</v>
      </c>
      <c r="S22" s="47">
        <v>725954.09299999999</v>
      </c>
      <c r="T22" s="16">
        <v>93.154895548526426</v>
      </c>
      <c r="U22" s="16">
        <v>779297.84444000002</v>
      </c>
      <c r="V22" s="47">
        <v>725954.09299999999</v>
      </c>
      <c r="W22" s="16">
        <v>93.154895548526426</v>
      </c>
      <c r="X22" s="16"/>
      <c r="Y22" s="47"/>
      <c r="Z22" s="16"/>
      <c r="AA22" s="16"/>
      <c r="AB22" s="47"/>
      <c r="AC22" s="16"/>
      <c r="AD22" s="16"/>
      <c r="AE22" s="47"/>
      <c r="AF22" s="16"/>
      <c r="AG22" s="16"/>
      <c r="AH22" s="47"/>
      <c r="AI22" s="16"/>
      <c r="AJ22" s="9"/>
    </row>
    <row r="23" spans="1:36" ht="16.5" customHeight="1" x14ac:dyDescent="0.2">
      <c r="A23" s="17"/>
      <c r="B23" s="15" t="s">
        <v>21</v>
      </c>
      <c r="C23" s="16">
        <v>292301.56900000002</v>
      </c>
      <c r="D23" s="47">
        <v>269254.52153999999</v>
      </c>
      <c r="E23" s="16">
        <v>92.115318594133157</v>
      </c>
      <c r="F23" s="16">
        <v>292301.56900000002</v>
      </c>
      <c r="G23" s="47">
        <v>269254.52153999999</v>
      </c>
      <c r="H23" s="16">
        <v>92.115318594133157</v>
      </c>
      <c r="I23" s="16"/>
      <c r="J23" s="47"/>
      <c r="K23" s="16"/>
      <c r="L23" s="16">
        <v>292301.56900000002</v>
      </c>
      <c r="M23" s="47">
        <v>269254.52153999999</v>
      </c>
      <c r="N23" s="16">
        <v>92.115318594133157</v>
      </c>
      <c r="O23" s="16"/>
      <c r="P23" s="47"/>
      <c r="Q23" s="16"/>
      <c r="R23" s="16"/>
      <c r="S23" s="47"/>
      <c r="T23" s="16"/>
      <c r="U23" s="16"/>
      <c r="V23" s="47"/>
      <c r="W23" s="16"/>
      <c r="X23" s="16"/>
      <c r="Y23" s="47"/>
      <c r="Z23" s="16"/>
      <c r="AA23" s="16"/>
      <c r="AB23" s="47"/>
      <c r="AC23" s="16"/>
      <c r="AD23" s="16"/>
      <c r="AE23" s="47"/>
      <c r="AF23" s="16"/>
      <c r="AG23" s="16"/>
      <c r="AH23" s="47"/>
      <c r="AI23" s="16"/>
      <c r="AJ23" s="9"/>
    </row>
    <row r="24" spans="1:36" ht="16.5" customHeight="1" x14ac:dyDescent="0.2">
      <c r="A24" s="10"/>
      <c r="B24" s="15" t="s">
        <v>22</v>
      </c>
      <c r="C24" s="16">
        <v>484954.19079999998</v>
      </c>
      <c r="D24" s="47">
        <v>159648.45598</v>
      </c>
      <c r="E24" s="16">
        <v>32.920316806962212</v>
      </c>
      <c r="F24" s="16">
        <v>484954.19079999998</v>
      </c>
      <c r="G24" s="47">
        <v>159648.45598</v>
      </c>
      <c r="H24" s="16">
        <v>32.920316806962212</v>
      </c>
      <c r="I24" s="16">
        <v>264920</v>
      </c>
      <c r="J24" s="47">
        <v>0</v>
      </c>
      <c r="K24" s="16">
        <v>0</v>
      </c>
      <c r="L24" s="16">
        <v>220034.19080000001</v>
      </c>
      <c r="M24" s="47">
        <v>159648.45598</v>
      </c>
      <c r="N24" s="16">
        <v>72.556203833390782</v>
      </c>
      <c r="O24" s="16"/>
      <c r="P24" s="47"/>
      <c r="Q24" s="16"/>
      <c r="R24" s="16"/>
      <c r="S24" s="47"/>
      <c r="T24" s="16"/>
      <c r="U24" s="16"/>
      <c r="V24" s="47"/>
      <c r="W24" s="16"/>
      <c r="X24" s="16"/>
      <c r="Y24" s="47"/>
      <c r="Z24" s="16"/>
      <c r="AA24" s="16"/>
      <c r="AB24" s="47"/>
      <c r="AC24" s="16"/>
      <c r="AD24" s="16"/>
      <c r="AE24" s="47"/>
      <c r="AF24" s="16"/>
      <c r="AG24" s="16"/>
      <c r="AH24" s="47"/>
      <c r="AI24" s="16"/>
      <c r="AJ24" s="9"/>
    </row>
    <row r="25" spans="1:36" ht="16.5" customHeight="1" x14ac:dyDescent="0.2">
      <c r="A25" s="17"/>
      <c r="B25" s="15" t="s">
        <v>23</v>
      </c>
      <c r="C25" s="16">
        <v>548965.01517000003</v>
      </c>
      <c r="D25" s="47">
        <v>460045.69318</v>
      </c>
      <c r="E25" s="16">
        <v>83.80236999939531</v>
      </c>
      <c r="F25" s="16">
        <v>541476.23542000004</v>
      </c>
      <c r="G25" s="47">
        <v>452556.91343000002</v>
      </c>
      <c r="H25" s="16">
        <v>83.578351888143516</v>
      </c>
      <c r="I25" s="16"/>
      <c r="J25" s="47"/>
      <c r="K25" s="16"/>
      <c r="L25" s="16">
        <v>541476.23542000004</v>
      </c>
      <c r="M25" s="47">
        <v>452556.91343000002</v>
      </c>
      <c r="N25" s="16">
        <v>83.578351888143516</v>
      </c>
      <c r="O25" s="16"/>
      <c r="P25" s="47"/>
      <c r="Q25" s="16"/>
      <c r="R25" s="16">
        <v>7488.7797499999997</v>
      </c>
      <c r="S25" s="47">
        <v>7488.7797499999997</v>
      </c>
      <c r="T25" s="16">
        <v>100</v>
      </c>
      <c r="U25" s="16"/>
      <c r="V25" s="47"/>
      <c r="W25" s="16"/>
      <c r="X25" s="16"/>
      <c r="Y25" s="47"/>
      <c r="Z25" s="16"/>
      <c r="AA25" s="16">
        <v>7488.7797499999997</v>
      </c>
      <c r="AB25" s="47">
        <v>7488.7797499999997</v>
      </c>
      <c r="AC25" s="16">
        <v>100</v>
      </c>
      <c r="AD25" s="16"/>
      <c r="AE25" s="47"/>
      <c r="AF25" s="16"/>
      <c r="AG25" s="16"/>
      <c r="AH25" s="47"/>
      <c r="AI25" s="16"/>
      <c r="AJ25" s="9"/>
    </row>
    <row r="26" spans="1:36" ht="16.5" customHeight="1" x14ac:dyDescent="0.2">
      <c r="A26" s="17"/>
      <c r="B26" s="15" t="s">
        <v>24</v>
      </c>
      <c r="C26" s="16">
        <v>1884162.0003</v>
      </c>
      <c r="D26" s="47">
        <v>1557896.4027800001</v>
      </c>
      <c r="E26" s="16">
        <v>82.683782102173211</v>
      </c>
      <c r="F26" s="16">
        <v>1884162.0003</v>
      </c>
      <c r="G26" s="47">
        <v>1557896.4027800001</v>
      </c>
      <c r="H26" s="16">
        <v>82.683782102173211</v>
      </c>
      <c r="I26" s="16">
        <v>380360</v>
      </c>
      <c r="J26" s="47">
        <v>329435.505</v>
      </c>
      <c r="K26" s="16">
        <v>86.611500946471764</v>
      </c>
      <c r="L26" s="16">
        <v>1503802.0003</v>
      </c>
      <c r="M26" s="47">
        <v>1228460.89778</v>
      </c>
      <c r="N26" s="16">
        <v>81.690335398870928</v>
      </c>
      <c r="O26" s="16"/>
      <c r="P26" s="47"/>
      <c r="Q26" s="16"/>
      <c r="R26" s="16"/>
      <c r="S26" s="47"/>
      <c r="T26" s="16"/>
      <c r="U26" s="16"/>
      <c r="V26" s="47"/>
      <c r="W26" s="16"/>
      <c r="X26" s="16"/>
      <c r="Y26" s="47"/>
      <c r="Z26" s="16"/>
      <c r="AA26" s="16"/>
      <c r="AB26" s="47"/>
      <c r="AC26" s="16"/>
      <c r="AD26" s="16"/>
      <c r="AE26" s="47"/>
      <c r="AF26" s="16"/>
      <c r="AG26" s="16"/>
      <c r="AH26" s="47"/>
      <c r="AI26" s="16"/>
      <c r="AJ26" s="9"/>
    </row>
    <row r="27" spans="1:36" ht="16.5" customHeight="1" x14ac:dyDescent="0.2">
      <c r="A27" s="17"/>
      <c r="B27" s="15" t="s">
        <v>25</v>
      </c>
      <c r="C27" s="16">
        <v>247877.62612999999</v>
      </c>
      <c r="D27" s="47">
        <v>201689.70468</v>
      </c>
      <c r="E27" s="16">
        <v>81.366643625279593</v>
      </c>
      <c r="F27" s="16">
        <v>247877.62612999999</v>
      </c>
      <c r="G27" s="47">
        <v>201689.70468</v>
      </c>
      <c r="H27" s="16">
        <v>81.366643625279593</v>
      </c>
      <c r="I27" s="16"/>
      <c r="J27" s="47"/>
      <c r="K27" s="16"/>
      <c r="L27" s="16">
        <v>247877.62612999999</v>
      </c>
      <c r="M27" s="47">
        <v>201689.70468</v>
      </c>
      <c r="N27" s="16">
        <v>81.366643625279593</v>
      </c>
      <c r="O27" s="16"/>
      <c r="P27" s="47"/>
      <c r="Q27" s="16"/>
      <c r="R27" s="16"/>
      <c r="S27" s="47"/>
      <c r="T27" s="16"/>
      <c r="U27" s="16"/>
      <c r="V27" s="47"/>
      <c r="W27" s="16"/>
      <c r="X27" s="16"/>
      <c r="Y27" s="47"/>
      <c r="Z27" s="16"/>
      <c r="AA27" s="16"/>
      <c r="AB27" s="47"/>
      <c r="AC27" s="16"/>
      <c r="AD27" s="16"/>
      <c r="AE27" s="47"/>
      <c r="AF27" s="16"/>
      <c r="AG27" s="16"/>
      <c r="AH27" s="47"/>
      <c r="AI27" s="16"/>
      <c r="AJ27" s="9"/>
    </row>
    <row r="28" spans="1:36" ht="16.5" customHeight="1" x14ac:dyDescent="0.2">
      <c r="A28" s="17"/>
      <c r="B28" s="15" t="s">
        <v>26</v>
      </c>
      <c r="C28" s="16">
        <v>854152.03093999997</v>
      </c>
      <c r="D28" s="47">
        <v>656203.57068</v>
      </c>
      <c r="E28" s="16">
        <v>76.825149026203647</v>
      </c>
      <c r="F28" s="16">
        <v>854152.03093999997</v>
      </c>
      <c r="G28" s="47">
        <v>656203.57068</v>
      </c>
      <c r="H28" s="16">
        <v>76.825149026203647</v>
      </c>
      <c r="I28" s="16"/>
      <c r="J28" s="47"/>
      <c r="K28" s="16"/>
      <c r="L28" s="16">
        <v>854152.03093999997</v>
      </c>
      <c r="M28" s="47">
        <v>656203.57068</v>
      </c>
      <c r="N28" s="16">
        <v>76.825149026203647</v>
      </c>
      <c r="O28" s="16"/>
      <c r="P28" s="47"/>
      <c r="Q28" s="16"/>
      <c r="R28" s="16"/>
      <c r="S28" s="47"/>
      <c r="T28" s="16"/>
      <c r="U28" s="16"/>
      <c r="V28" s="47"/>
      <c r="W28" s="16"/>
      <c r="X28" s="16"/>
      <c r="Y28" s="47"/>
      <c r="Z28" s="16"/>
      <c r="AA28" s="16"/>
      <c r="AB28" s="47"/>
      <c r="AC28" s="16"/>
      <c r="AD28" s="16"/>
      <c r="AE28" s="47"/>
      <c r="AF28" s="16"/>
      <c r="AG28" s="16"/>
      <c r="AH28" s="47"/>
      <c r="AI28" s="16"/>
      <c r="AJ28" s="9"/>
    </row>
    <row r="29" spans="1:36" ht="16.5" customHeight="1" x14ac:dyDescent="0.2">
      <c r="A29" s="10"/>
      <c r="B29" s="15" t="s">
        <v>27</v>
      </c>
      <c r="C29" s="16">
        <v>331215.12686999998</v>
      </c>
      <c r="D29" s="47">
        <v>298177.89601000003</v>
      </c>
      <c r="E29" s="16">
        <v>90.025446249329406</v>
      </c>
      <c r="F29" s="16">
        <v>331215.12686999998</v>
      </c>
      <c r="G29" s="47">
        <v>298177.89601000003</v>
      </c>
      <c r="H29" s="16">
        <v>90.025446249329406</v>
      </c>
      <c r="I29" s="16">
        <v>127970.8</v>
      </c>
      <c r="J29" s="47">
        <v>127970.8</v>
      </c>
      <c r="K29" s="16">
        <v>100</v>
      </c>
      <c r="L29" s="16">
        <v>203244.32686999999</v>
      </c>
      <c r="M29" s="47">
        <v>170207.09601000001</v>
      </c>
      <c r="N29" s="16">
        <v>83.745066163085866</v>
      </c>
      <c r="O29" s="16"/>
      <c r="P29" s="47"/>
      <c r="Q29" s="16"/>
      <c r="R29" s="16"/>
      <c r="S29" s="47"/>
      <c r="T29" s="16"/>
      <c r="U29" s="16"/>
      <c r="V29" s="47"/>
      <c r="W29" s="16"/>
      <c r="X29" s="16"/>
      <c r="Y29" s="47"/>
      <c r="Z29" s="16"/>
      <c r="AA29" s="16"/>
      <c r="AB29" s="47"/>
      <c r="AC29" s="16"/>
      <c r="AD29" s="16"/>
      <c r="AE29" s="47"/>
      <c r="AF29" s="16"/>
      <c r="AG29" s="16"/>
      <c r="AH29" s="47"/>
      <c r="AI29" s="16"/>
      <c r="AJ29" s="9"/>
    </row>
    <row r="30" spans="1:36" ht="16.5" customHeight="1" x14ac:dyDescent="0.2">
      <c r="A30" s="17"/>
      <c r="B30" s="15" t="s">
        <v>28</v>
      </c>
      <c r="C30" s="16">
        <v>719687.54557999992</v>
      </c>
      <c r="D30" s="47">
        <v>679382.12248000002</v>
      </c>
      <c r="E30" s="16">
        <v>94.39959419229389</v>
      </c>
      <c r="F30" s="16">
        <v>471490.47629999998</v>
      </c>
      <c r="G30" s="47">
        <v>465479.10934999998</v>
      </c>
      <c r="H30" s="16">
        <v>98.725028976794206</v>
      </c>
      <c r="I30" s="16"/>
      <c r="J30" s="47"/>
      <c r="K30" s="16"/>
      <c r="L30" s="16">
        <v>471490.47629999998</v>
      </c>
      <c r="M30" s="47">
        <v>465479.10934999998</v>
      </c>
      <c r="N30" s="16">
        <v>98.725028976794206</v>
      </c>
      <c r="O30" s="16"/>
      <c r="P30" s="47"/>
      <c r="Q30" s="16"/>
      <c r="R30" s="16">
        <v>248197.06928</v>
      </c>
      <c r="S30" s="47">
        <v>213903.01313000001</v>
      </c>
      <c r="T30" s="16">
        <v>86.182731226648116</v>
      </c>
      <c r="U30" s="16"/>
      <c r="V30" s="47"/>
      <c r="W30" s="16"/>
      <c r="X30" s="16"/>
      <c r="Y30" s="47"/>
      <c r="Z30" s="16"/>
      <c r="AA30" s="16">
        <v>248197.06928</v>
      </c>
      <c r="AB30" s="47">
        <v>213903.01313000001</v>
      </c>
      <c r="AC30" s="16">
        <v>86.182731226648116</v>
      </c>
      <c r="AD30" s="16"/>
      <c r="AE30" s="47"/>
      <c r="AF30" s="16"/>
      <c r="AG30" s="16"/>
      <c r="AH30" s="47"/>
      <c r="AI30" s="16"/>
      <c r="AJ30" s="9"/>
    </row>
    <row r="31" spans="1:36" ht="16.5" customHeight="1" x14ac:dyDescent="0.2">
      <c r="A31" s="17"/>
      <c r="B31" s="15" t="s">
        <v>29</v>
      </c>
      <c r="C31" s="16">
        <v>1123871.4322899999</v>
      </c>
      <c r="D31" s="47">
        <v>969596.90142000001</v>
      </c>
      <c r="E31" s="16">
        <v>86.272937772281466</v>
      </c>
      <c r="F31" s="16">
        <v>1123871.4322899999</v>
      </c>
      <c r="G31" s="47">
        <v>969596.90142000001</v>
      </c>
      <c r="H31" s="16">
        <v>86.272937772281466</v>
      </c>
      <c r="I31" s="16"/>
      <c r="J31" s="47"/>
      <c r="K31" s="16"/>
      <c r="L31" s="16">
        <v>1123871.4322899999</v>
      </c>
      <c r="M31" s="47">
        <v>969596.90142000001</v>
      </c>
      <c r="N31" s="16">
        <v>86.272937772281466</v>
      </c>
      <c r="O31" s="16"/>
      <c r="P31" s="47"/>
      <c r="Q31" s="16"/>
      <c r="R31" s="16"/>
      <c r="S31" s="47"/>
      <c r="T31" s="16"/>
      <c r="U31" s="16"/>
      <c r="V31" s="47"/>
      <c r="W31" s="16"/>
      <c r="X31" s="16"/>
      <c r="Y31" s="47"/>
      <c r="Z31" s="16"/>
      <c r="AA31" s="16"/>
      <c r="AB31" s="47"/>
      <c r="AC31" s="16"/>
      <c r="AD31" s="16"/>
      <c r="AE31" s="47"/>
      <c r="AF31" s="16"/>
      <c r="AG31" s="16"/>
      <c r="AH31" s="47"/>
      <c r="AI31" s="16"/>
      <c r="AJ31" s="9"/>
    </row>
    <row r="32" spans="1:36" ht="16.5" customHeight="1" x14ac:dyDescent="0.2">
      <c r="A32" s="17"/>
      <c r="B32" s="15" t="s">
        <v>30</v>
      </c>
      <c r="C32" s="16">
        <v>991129.67165999999</v>
      </c>
      <c r="D32" s="47">
        <v>972252.47262000002</v>
      </c>
      <c r="E32" s="16">
        <v>98.095385540382082</v>
      </c>
      <c r="F32" s="16">
        <v>991129.67165999999</v>
      </c>
      <c r="G32" s="47">
        <v>972252.47262000002</v>
      </c>
      <c r="H32" s="16">
        <v>98.095385540382082</v>
      </c>
      <c r="I32" s="16"/>
      <c r="J32" s="47"/>
      <c r="K32" s="16"/>
      <c r="L32" s="16">
        <v>991129.67165999999</v>
      </c>
      <c r="M32" s="47">
        <v>972252.47262000002</v>
      </c>
      <c r="N32" s="16">
        <v>98.095385540382082</v>
      </c>
      <c r="O32" s="16"/>
      <c r="P32" s="47"/>
      <c r="Q32" s="16"/>
      <c r="R32" s="16"/>
      <c r="S32" s="47"/>
      <c r="T32" s="16"/>
      <c r="U32" s="16"/>
      <c r="V32" s="47"/>
      <c r="W32" s="16"/>
      <c r="X32" s="16"/>
      <c r="Y32" s="47"/>
      <c r="Z32" s="16"/>
      <c r="AA32" s="16"/>
      <c r="AB32" s="47"/>
      <c r="AC32" s="16"/>
      <c r="AD32" s="16"/>
      <c r="AE32" s="47"/>
      <c r="AF32" s="16"/>
      <c r="AG32" s="16"/>
      <c r="AH32" s="47"/>
      <c r="AI32" s="16"/>
      <c r="AJ32" s="9"/>
    </row>
    <row r="33" spans="1:36" ht="16.5" customHeight="1" x14ac:dyDescent="0.2">
      <c r="A33" s="17"/>
      <c r="B33" s="15" t="s">
        <v>31</v>
      </c>
      <c r="C33" s="16">
        <v>1694903.26563</v>
      </c>
      <c r="D33" s="47">
        <v>1650016.0045099999</v>
      </c>
      <c r="E33" s="16">
        <v>97.351632861282184</v>
      </c>
      <c r="F33" s="16">
        <v>657743.26563000004</v>
      </c>
      <c r="G33" s="47">
        <v>612856.00451</v>
      </c>
      <c r="H33" s="16">
        <v>93.175565077506945</v>
      </c>
      <c r="I33" s="16"/>
      <c r="J33" s="47"/>
      <c r="K33" s="16"/>
      <c r="L33" s="16">
        <v>657743.26563000004</v>
      </c>
      <c r="M33" s="47">
        <v>612856.00451</v>
      </c>
      <c r="N33" s="16">
        <v>93.175565077506945</v>
      </c>
      <c r="O33" s="16"/>
      <c r="P33" s="47"/>
      <c r="Q33" s="16"/>
      <c r="R33" s="16">
        <v>1037160</v>
      </c>
      <c r="S33" s="47">
        <v>1037160</v>
      </c>
      <c r="T33" s="16">
        <v>100</v>
      </c>
      <c r="U33" s="16"/>
      <c r="V33" s="47"/>
      <c r="W33" s="16"/>
      <c r="X33" s="16"/>
      <c r="Y33" s="47"/>
      <c r="Z33" s="16"/>
      <c r="AA33" s="16"/>
      <c r="AB33" s="47"/>
      <c r="AC33" s="16"/>
      <c r="AD33" s="16"/>
      <c r="AE33" s="47"/>
      <c r="AF33" s="16"/>
      <c r="AG33" s="16">
        <v>1037160</v>
      </c>
      <c r="AH33" s="47">
        <v>1037160</v>
      </c>
      <c r="AI33" s="16">
        <v>100</v>
      </c>
      <c r="AJ33" s="9"/>
    </row>
    <row r="34" spans="1:36" ht="26.65" customHeight="1" x14ac:dyDescent="0.2">
      <c r="A34" s="10"/>
      <c r="B34" s="15" t="s">
        <v>32</v>
      </c>
      <c r="C34" s="16">
        <v>11940231.82979</v>
      </c>
      <c r="D34" s="47">
        <v>10345571.545770001</v>
      </c>
      <c r="E34" s="16">
        <v>86.644645541626431</v>
      </c>
      <c r="F34" s="16">
        <v>10902149.45968</v>
      </c>
      <c r="G34" s="47">
        <v>9321843.9552699998</v>
      </c>
      <c r="H34" s="16">
        <v>85.504642820624241</v>
      </c>
      <c r="I34" s="16">
        <v>1090395.4022000001</v>
      </c>
      <c r="J34" s="47">
        <v>1079861.6540300001</v>
      </c>
      <c r="K34" s="16">
        <v>99.033951523571446</v>
      </c>
      <c r="L34" s="16">
        <v>9811754.05748</v>
      </c>
      <c r="M34" s="47">
        <v>8241982.3012400009</v>
      </c>
      <c r="N34" s="16">
        <v>84.001109821507583</v>
      </c>
      <c r="O34" s="16"/>
      <c r="P34" s="47"/>
      <c r="Q34" s="16"/>
      <c r="R34" s="16">
        <v>1038082.3701099999</v>
      </c>
      <c r="S34" s="47">
        <v>1023727.5905</v>
      </c>
      <c r="T34" s="16">
        <v>98.617182988236394</v>
      </c>
      <c r="U34" s="16"/>
      <c r="V34" s="47"/>
      <c r="W34" s="16"/>
      <c r="X34" s="16"/>
      <c r="Y34" s="47"/>
      <c r="Z34" s="16"/>
      <c r="AA34" s="16">
        <v>324376.95428999997</v>
      </c>
      <c r="AB34" s="47">
        <v>316178.56333999999</v>
      </c>
      <c r="AC34" s="16">
        <v>97.472572930483082</v>
      </c>
      <c r="AD34" s="16">
        <v>713705.41581999999</v>
      </c>
      <c r="AE34" s="47">
        <v>707549.02716000006</v>
      </c>
      <c r="AF34" s="16">
        <v>99.137404799860363</v>
      </c>
      <c r="AG34" s="16"/>
      <c r="AH34" s="47"/>
      <c r="AI34" s="16"/>
      <c r="AJ34" s="9"/>
    </row>
    <row r="35" spans="1:36" ht="16.5" customHeight="1" x14ac:dyDescent="0.2">
      <c r="A35" s="17"/>
      <c r="B35" s="15" t="s">
        <v>33</v>
      </c>
      <c r="C35" s="16">
        <v>1375317.8959600001</v>
      </c>
      <c r="D35" s="47">
        <v>1032484.3054</v>
      </c>
      <c r="E35" s="16">
        <v>75.072411144574303</v>
      </c>
      <c r="F35" s="16">
        <v>1375317.8959600001</v>
      </c>
      <c r="G35" s="47">
        <v>1032484.3054</v>
      </c>
      <c r="H35" s="16">
        <v>75.072411144574303</v>
      </c>
      <c r="I35" s="16">
        <v>297311.73697999999</v>
      </c>
      <c r="J35" s="47">
        <v>293733.25062000001</v>
      </c>
      <c r="K35" s="16">
        <v>98.796385774625278</v>
      </c>
      <c r="L35" s="16">
        <v>1078006.1589800001</v>
      </c>
      <c r="M35" s="47">
        <v>738751.05478000001</v>
      </c>
      <c r="N35" s="16">
        <v>68.529390915447067</v>
      </c>
      <c r="O35" s="16"/>
      <c r="P35" s="47"/>
      <c r="Q35" s="16"/>
      <c r="R35" s="16"/>
      <c r="S35" s="47"/>
      <c r="T35" s="16"/>
      <c r="U35" s="16"/>
      <c r="V35" s="47"/>
      <c r="W35" s="16"/>
      <c r="X35" s="16"/>
      <c r="Y35" s="47"/>
      <c r="Z35" s="16"/>
      <c r="AA35" s="16"/>
      <c r="AB35" s="47"/>
      <c r="AC35" s="16"/>
      <c r="AD35" s="16"/>
      <c r="AE35" s="47"/>
      <c r="AF35" s="16"/>
      <c r="AG35" s="16"/>
      <c r="AH35" s="47"/>
      <c r="AI35" s="16"/>
      <c r="AJ35" s="9"/>
    </row>
    <row r="36" spans="1:36" ht="16.5" customHeight="1" x14ac:dyDescent="0.2">
      <c r="A36" s="17"/>
      <c r="B36" s="15" t="s">
        <v>34</v>
      </c>
      <c r="C36" s="16">
        <v>370458.95074</v>
      </c>
      <c r="D36" s="47">
        <v>330591.90247999999</v>
      </c>
      <c r="E36" s="16">
        <v>89.238470772439243</v>
      </c>
      <c r="F36" s="16">
        <v>318487.98972000001</v>
      </c>
      <c r="G36" s="47">
        <v>278620.94146</v>
      </c>
      <c r="H36" s="16">
        <v>87.482401363062607</v>
      </c>
      <c r="I36" s="16">
        <v>52700</v>
      </c>
      <c r="J36" s="47">
        <v>52700</v>
      </c>
      <c r="K36" s="16">
        <v>100</v>
      </c>
      <c r="L36" s="16">
        <v>265787.98972000001</v>
      </c>
      <c r="M36" s="47">
        <v>225920.94146</v>
      </c>
      <c r="N36" s="16">
        <v>85.000432750178518</v>
      </c>
      <c r="O36" s="16"/>
      <c r="P36" s="47"/>
      <c r="Q36" s="16"/>
      <c r="R36" s="16">
        <v>51970.961020000002</v>
      </c>
      <c r="S36" s="47">
        <v>51970.961020000002</v>
      </c>
      <c r="T36" s="16">
        <v>100</v>
      </c>
      <c r="U36" s="16"/>
      <c r="V36" s="47"/>
      <c r="W36" s="16"/>
      <c r="X36" s="16"/>
      <c r="Y36" s="47"/>
      <c r="Z36" s="16"/>
      <c r="AA36" s="16">
        <v>51970.961020000002</v>
      </c>
      <c r="AB36" s="47">
        <v>51970.961020000002</v>
      </c>
      <c r="AC36" s="16">
        <v>100</v>
      </c>
      <c r="AD36" s="16"/>
      <c r="AE36" s="47"/>
      <c r="AF36" s="16"/>
      <c r="AG36" s="16"/>
      <c r="AH36" s="47"/>
      <c r="AI36" s="16"/>
      <c r="AJ36" s="9"/>
    </row>
    <row r="37" spans="1:36" ht="16.5" customHeight="1" x14ac:dyDescent="0.2">
      <c r="A37" s="17"/>
      <c r="B37" s="15" t="s">
        <v>35</v>
      </c>
      <c r="C37" s="16">
        <v>2287018.6014899998</v>
      </c>
      <c r="D37" s="47">
        <v>1831229.49379</v>
      </c>
      <c r="E37" s="16">
        <v>80.070599014671245</v>
      </c>
      <c r="F37" s="16">
        <v>2287018.6014899998</v>
      </c>
      <c r="G37" s="47">
        <v>1831229.49379</v>
      </c>
      <c r="H37" s="16">
        <v>80.070599014671245</v>
      </c>
      <c r="I37" s="16"/>
      <c r="J37" s="47"/>
      <c r="K37" s="16"/>
      <c r="L37" s="16">
        <v>2287018.6014899998</v>
      </c>
      <c r="M37" s="47">
        <v>1831229.49379</v>
      </c>
      <c r="N37" s="16">
        <v>80.070599014671245</v>
      </c>
      <c r="O37" s="16"/>
      <c r="P37" s="47"/>
      <c r="Q37" s="16"/>
      <c r="R37" s="16"/>
      <c r="S37" s="47"/>
      <c r="T37" s="16"/>
      <c r="U37" s="16"/>
      <c r="V37" s="47"/>
      <c r="W37" s="16"/>
      <c r="X37" s="16"/>
      <c r="Y37" s="47"/>
      <c r="Z37" s="16"/>
      <c r="AA37" s="16"/>
      <c r="AB37" s="47"/>
      <c r="AC37" s="16"/>
      <c r="AD37" s="16"/>
      <c r="AE37" s="47"/>
      <c r="AF37" s="16"/>
      <c r="AG37" s="16"/>
      <c r="AH37" s="47"/>
      <c r="AI37" s="16"/>
      <c r="AJ37" s="9"/>
    </row>
    <row r="38" spans="1:36" ht="16.5" customHeight="1" x14ac:dyDescent="0.2">
      <c r="A38" s="17"/>
      <c r="B38" s="15" t="s">
        <v>36</v>
      </c>
      <c r="C38" s="16">
        <v>860673.81326999993</v>
      </c>
      <c r="D38" s="47">
        <v>712286.77058000001</v>
      </c>
      <c r="E38" s="16">
        <v>82.759200942082131</v>
      </c>
      <c r="F38" s="16">
        <v>858806.11326999997</v>
      </c>
      <c r="G38" s="47">
        <v>710419.07058000006</v>
      </c>
      <c r="H38" s="16">
        <v>82.721706285368683</v>
      </c>
      <c r="I38" s="16"/>
      <c r="J38" s="47"/>
      <c r="K38" s="16"/>
      <c r="L38" s="16">
        <v>858806.11326999997</v>
      </c>
      <c r="M38" s="47">
        <v>710419.07058000006</v>
      </c>
      <c r="N38" s="16">
        <v>82.721706285368683</v>
      </c>
      <c r="O38" s="16"/>
      <c r="P38" s="47"/>
      <c r="Q38" s="16"/>
      <c r="R38" s="16">
        <v>1867.7</v>
      </c>
      <c r="S38" s="47">
        <v>1867.7</v>
      </c>
      <c r="T38" s="16">
        <v>100</v>
      </c>
      <c r="U38" s="16"/>
      <c r="V38" s="47"/>
      <c r="W38" s="16"/>
      <c r="X38" s="16"/>
      <c r="Y38" s="47"/>
      <c r="Z38" s="16"/>
      <c r="AA38" s="16"/>
      <c r="AB38" s="47"/>
      <c r="AC38" s="16"/>
      <c r="AD38" s="16">
        <v>1867.7</v>
      </c>
      <c r="AE38" s="47">
        <v>1867.7</v>
      </c>
      <c r="AF38" s="16">
        <v>100</v>
      </c>
      <c r="AG38" s="16"/>
      <c r="AH38" s="47"/>
      <c r="AI38" s="16"/>
      <c r="AJ38" s="9"/>
    </row>
    <row r="39" spans="1:36" ht="16.5" customHeight="1" x14ac:dyDescent="0.2">
      <c r="A39" s="10"/>
      <c r="B39" s="15" t="s">
        <v>37</v>
      </c>
      <c r="C39" s="16">
        <v>662449.43402000004</v>
      </c>
      <c r="D39" s="47">
        <v>649912.10285999998</v>
      </c>
      <c r="E39" s="16">
        <v>98.107428202645039</v>
      </c>
      <c r="F39" s="16">
        <v>323001.28398000001</v>
      </c>
      <c r="G39" s="47">
        <v>315605.39461999998</v>
      </c>
      <c r="H39" s="16">
        <v>97.710260074242314</v>
      </c>
      <c r="I39" s="16"/>
      <c r="J39" s="47"/>
      <c r="K39" s="16"/>
      <c r="L39" s="16">
        <v>323001.28398000001</v>
      </c>
      <c r="M39" s="47">
        <v>315605.39461999998</v>
      </c>
      <c r="N39" s="16">
        <v>97.710260074242314</v>
      </c>
      <c r="O39" s="16"/>
      <c r="P39" s="47"/>
      <c r="Q39" s="16"/>
      <c r="R39" s="16">
        <v>339448.15003999998</v>
      </c>
      <c r="S39" s="47">
        <v>334306.70823999995</v>
      </c>
      <c r="T39" s="16">
        <v>98.485352829469193</v>
      </c>
      <c r="U39" s="16"/>
      <c r="V39" s="47"/>
      <c r="W39" s="16"/>
      <c r="X39" s="16"/>
      <c r="Y39" s="47"/>
      <c r="Z39" s="16"/>
      <c r="AA39" s="16">
        <v>984.07300000000009</v>
      </c>
      <c r="AB39" s="47">
        <v>984.07300000000009</v>
      </c>
      <c r="AC39" s="16">
        <v>100</v>
      </c>
      <c r="AD39" s="16">
        <v>338464.07704</v>
      </c>
      <c r="AE39" s="47">
        <v>333322.63523999997</v>
      </c>
      <c r="AF39" s="16">
        <v>98.480949043406923</v>
      </c>
      <c r="AG39" s="16"/>
      <c r="AH39" s="47"/>
      <c r="AI39" s="16"/>
      <c r="AJ39" s="9"/>
    </row>
    <row r="40" spans="1:36" ht="16.5" customHeight="1" x14ac:dyDescent="0.2">
      <c r="A40" s="17"/>
      <c r="B40" s="15" t="s">
        <v>38</v>
      </c>
      <c r="C40" s="16">
        <v>1966921.2900200002</v>
      </c>
      <c r="D40" s="47">
        <v>1828373.46389</v>
      </c>
      <c r="E40" s="16">
        <v>92.956107250809652</v>
      </c>
      <c r="F40" s="16">
        <v>1959330.9205400001</v>
      </c>
      <c r="G40" s="47">
        <v>1828029.7528900001</v>
      </c>
      <c r="H40" s="16">
        <v>93.298673221886744</v>
      </c>
      <c r="I40" s="16">
        <v>705260.36522000004</v>
      </c>
      <c r="J40" s="47">
        <v>705260.28584999999</v>
      </c>
      <c r="K40" s="16">
        <v>99.999988746000199</v>
      </c>
      <c r="L40" s="16">
        <v>1254070.55532</v>
      </c>
      <c r="M40" s="47">
        <v>1122769.46704</v>
      </c>
      <c r="N40" s="16">
        <v>89.530007883288832</v>
      </c>
      <c r="O40" s="16"/>
      <c r="P40" s="47"/>
      <c r="Q40" s="16"/>
      <c r="R40" s="16">
        <v>7590.3694800000003</v>
      </c>
      <c r="S40" s="47">
        <v>343.71100000000001</v>
      </c>
      <c r="T40" s="16">
        <v>4.5282512386999114</v>
      </c>
      <c r="U40" s="16"/>
      <c r="V40" s="47"/>
      <c r="W40" s="16"/>
      <c r="X40" s="16"/>
      <c r="Y40" s="47"/>
      <c r="Z40" s="16"/>
      <c r="AA40" s="16">
        <v>7590.3694800000003</v>
      </c>
      <c r="AB40" s="47">
        <v>343.71100000000001</v>
      </c>
      <c r="AC40" s="16">
        <v>4.5282512386999114</v>
      </c>
      <c r="AD40" s="16"/>
      <c r="AE40" s="47"/>
      <c r="AF40" s="16"/>
      <c r="AG40" s="16"/>
      <c r="AH40" s="47"/>
      <c r="AI40" s="16"/>
      <c r="AJ40" s="9"/>
    </row>
    <row r="41" spans="1:36" ht="16.5" customHeight="1" x14ac:dyDescent="0.2">
      <c r="A41" s="17"/>
      <c r="B41" s="15" t="s">
        <v>39</v>
      </c>
      <c r="C41" s="16">
        <v>596252.30285000009</v>
      </c>
      <c r="D41" s="47">
        <v>398210.03875000001</v>
      </c>
      <c r="E41" s="16">
        <v>66.785492793338221</v>
      </c>
      <c r="F41" s="16">
        <v>332420.75206000003</v>
      </c>
      <c r="G41" s="47">
        <v>135330.22042999999</v>
      </c>
      <c r="H41" s="16">
        <v>40.710521106568478</v>
      </c>
      <c r="I41" s="16"/>
      <c r="J41" s="47"/>
      <c r="K41" s="16"/>
      <c r="L41" s="16">
        <v>332420.75206000003</v>
      </c>
      <c r="M41" s="47">
        <v>135330.22042999999</v>
      </c>
      <c r="N41" s="16">
        <v>40.710521106568478</v>
      </c>
      <c r="O41" s="16"/>
      <c r="P41" s="47"/>
      <c r="Q41" s="16"/>
      <c r="R41" s="16">
        <v>263831.55079000001</v>
      </c>
      <c r="S41" s="47">
        <v>262879.81832000002</v>
      </c>
      <c r="T41" s="16">
        <v>99.639265104135504</v>
      </c>
      <c r="U41" s="16"/>
      <c r="V41" s="47"/>
      <c r="W41" s="16"/>
      <c r="X41" s="16"/>
      <c r="Y41" s="47"/>
      <c r="Z41" s="16"/>
      <c r="AA41" s="16">
        <v>263831.55079000001</v>
      </c>
      <c r="AB41" s="47">
        <v>262879.81832000002</v>
      </c>
      <c r="AC41" s="16">
        <v>99.639265104135504</v>
      </c>
      <c r="AD41" s="16"/>
      <c r="AE41" s="47"/>
      <c r="AF41" s="16"/>
      <c r="AG41" s="16"/>
      <c r="AH41" s="47"/>
      <c r="AI41" s="16"/>
      <c r="AJ41" s="9"/>
    </row>
    <row r="42" spans="1:36" ht="16.5" customHeight="1" x14ac:dyDescent="0.2">
      <c r="A42" s="17"/>
      <c r="B42" s="15" t="s">
        <v>40</v>
      </c>
      <c r="C42" s="16">
        <v>533348.09889999998</v>
      </c>
      <c r="D42" s="47">
        <v>508593.28593999997</v>
      </c>
      <c r="E42" s="16">
        <v>95.358601069160017</v>
      </c>
      <c r="F42" s="16">
        <v>159974.46012</v>
      </c>
      <c r="G42" s="47">
        <v>136234.59401999999</v>
      </c>
      <c r="H42" s="16">
        <v>85.160214897932917</v>
      </c>
      <c r="I42" s="16"/>
      <c r="J42" s="47"/>
      <c r="K42" s="16"/>
      <c r="L42" s="16">
        <v>159974.46012</v>
      </c>
      <c r="M42" s="47">
        <v>136234.59401999999</v>
      </c>
      <c r="N42" s="16">
        <v>85.160214897932917</v>
      </c>
      <c r="O42" s="16"/>
      <c r="P42" s="47"/>
      <c r="Q42" s="16"/>
      <c r="R42" s="16">
        <v>373373.63877999998</v>
      </c>
      <c r="S42" s="47">
        <v>372358.69192000001</v>
      </c>
      <c r="T42" s="16">
        <v>99.728168581125246</v>
      </c>
      <c r="U42" s="16"/>
      <c r="V42" s="47"/>
      <c r="W42" s="16"/>
      <c r="X42" s="16"/>
      <c r="Y42" s="47"/>
      <c r="Z42" s="16"/>
      <c r="AA42" s="16"/>
      <c r="AB42" s="47"/>
      <c r="AC42" s="16"/>
      <c r="AD42" s="16">
        <v>373373.63877999998</v>
      </c>
      <c r="AE42" s="47">
        <v>372358.69192000001</v>
      </c>
      <c r="AF42" s="16">
        <v>99.728168581125246</v>
      </c>
      <c r="AG42" s="16"/>
      <c r="AH42" s="47"/>
      <c r="AI42" s="16"/>
      <c r="AJ42" s="9"/>
    </row>
    <row r="43" spans="1:36" ht="16.5" customHeight="1" x14ac:dyDescent="0.2">
      <c r="A43" s="17"/>
      <c r="B43" s="15" t="s">
        <v>41</v>
      </c>
      <c r="C43" s="16">
        <v>570130.14254000003</v>
      </c>
      <c r="D43" s="47">
        <v>552714.44082999998</v>
      </c>
      <c r="E43" s="16">
        <v>96.945311182388821</v>
      </c>
      <c r="F43" s="16">
        <v>570130.14254000003</v>
      </c>
      <c r="G43" s="47">
        <v>552714.44082999998</v>
      </c>
      <c r="H43" s="16">
        <v>96.945311182388821</v>
      </c>
      <c r="I43" s="16"/>
      <c r="J43" s="47"/>
      <c r="K43" s="16"/>
      <c r="L43" s="16">
        <v>570130.14254000003</v>
      </c>
      <c r="M43" s="47">
        <v>552714.44082999998</v>
      </c>
      <c r="N43" s="16">
        <v>96.945311182388821</v>
      </c>
      <c r="O43" s="16"/>
      <c r="P43" s="47"/>
      <c r="Q43" s="16"/>
      <c r="R43" s="16"/>
      <c r="S43" s="47"/>
      <c r="T43" s="16"/>
      <c r="U43" s="16"/>
      <c r="V43" s="47"/>
      <c r="W43" s="16"/>
      <c r="X43" s="16"/>
      <c r="Y43" s="47"/>
      <c r="Z43" s="16"/>
      <c r="AA43" s="16"/>
      <c r="AB43" s="47"/>
      <c r="AC43" s="16"/>
      <c r="AD43" s="16"/>
      <c r="AE43" s="47"/>
      <c r="AF43" s="16"/>
      <c r="AG43" s="16"/>
      <c r="AH43" s="47"/>
      <c r="AI43" s="16"/>
      <c r="AJ43" s="9"/>
    </row>
    <row r="44" spans="1:36" ht="16.5" customHeight="1" x14ac:dyDescent="0.2">
      <c r="A44" s="10"/>
      <c r="B44" s="15" t="s">
        <v>42</v>
      </c>
      <c r="C44" s="16">
        <v>2514793.2999999998</v>
      </c>
      <c r="D44" s="47">
        <v>2375787.74125</v>
      </c>
      <c r="E44" s="16">
        <v>94.472485720794623</v>
      </c>
      <c r="F44" s="16">
        <v>2514793.2999999998</v>
      </c>
      <c r="G44" s="47">
        <v>2375787.74125</v>
      </c>
      <c r="H44" s="16">
        <v>94.472485720794623</v>
      </c>
      <c r="I44" s="16">
        <v>28168.3</v>
      </c>
      <c r="J44" s="47">
        <v>28168.117559999999</v>
      </c>
      <c r="K44" s="16">
        <v>99.999352321581341</v>
      </c>
      <c r="L44" s="16">
        <v>2486625</v>
      </c>
      <c r="M44" s="47">
        <v>2347619.6236899998</v>
      </c>
      <c r="N44" s="16">
        <v>94.409877793796809</v>
      </c>
      <c r="O44" s="16"/>
      <c r="P44" s="47"/>
      <c r="Q44" s="16"/>
      <c r="R44" s="16"/>
      <c r="S44" s="47"/>
      <c r="T44" s="16"/>
      <c r="U44" s="16"/>
      <c r="V44" s="47"/>
      <c r="W44" s="16"/>
      <c r="X44" s="16"/>
      <c r="Y44" s="47"/>
      <c r="Z44" s="16"/>
      <c r="AA44" s="16"/>
      <c r="AB44" s="47"/>
      <c r="AC44" s="16"/>
      <c r="AD44" s="16"/>
      <c r="AE44" s="47"/>
      <c r="AF44" s="16"/>
      <c r="AG44" s="16"/>
      <c r="AH44" s="47"/>
      <c r="AI44" s="16"/>
      <c r="AJ44" s="9"/>
    </row>
    <row r="45" spans="1:36" ht="16.5" customHeight="1" x14ac:dyDescent="0.2">
      <c r="A45" s="17"/>
      <c r="B45" s="15" t="s">
        <v>43</v>
      </c>
      <c r="C45" s="16">
        <v>202868</v>
      </c>
      <c r="D45" s="47">
        <v>125388</v>
      </c>
      <c r="E45" s="16">
        <v>61.807677898929356</v>
      </c>
      <c r="F45" s="16">
        <v>202868</v>
      </c>
      <c r="G45" s="47">
        <v>125388</v>
      </c>
      <c r="H45" s="16">
        <v>61.807677898929356</v>
      </c>
      <c r="I45" s="16">
        <v>6955</v>
      </c>
      <c r="J45" s="47">
        <v>0</v>
      </c>
      <c r="K45" s="16">
        <v>0</v>
      </c>
      <c r="L45" s="16">
        <v>195913</v>
      </c>
      <c r="M45" s="47">
        <v>125388</v>
      </c>
      <c r="N45" s="16">
        <v>64.001878384793258</v>
      </c>
      <c r="O45" s="16"/>
      <c r="P45" s="47"/>
      <c r="Q45" s="16"/>
      <c r="R45" s="16"/>
      <c r="S45" s="47"/>
      <c r="T45" s="16"/>
      <c r="U45" s="16"/>
      <c r="V45" s="47"/>
      <c r="W45" s="16"/>
      <c r="X45" s="16"/>
      <c r="Y45" s="47"/>
      <c r="Z45" s="16"/>
      <c r="AA45" s="16"/>
      <c r="AB45" s="47"/>
      <c r="AC45" s="16"/>
      <c r="AD45" s="16"/>
      <c r="AE45" s="47"/>
      <c r="AF45" s="16"/>
      <c r="AG45" s="16"/>
      <c r="AH45" s="47"/>
      <c r="AI45" s="16"/>
      <c r="AJ45" s="9"/>
    </row>
    <row r="46" spans="1:36" ht="16.5" customHeight="1" x14ac:dyDescent="0.2">
      <c r="A46" s="17"/>
      <c r="B46" s="15" t="s">
        <v>44</v>
      </c>
      <c r="C46" s="16">
        <v>11397460.325770002</v>
      </c>
      <c r="D46" s="47">
        <v>8639384.5131099988</v>
      </c>
      <c r="E46" s="16">
        <v>75.800961496449247</v>
      </c>
      <c r="F46" s="16">
        <v>10959368.425829999</v>
      </c>
      <c r="G46" s="47">
        <v>8233462.0243299995</v>
      </c>
      <c r="H46" s="16">
        <v>75.127157920201455</v>
      </c>
      <c r="I46" s="16">
        <v>927188.31261999998</v>
      </c>
      <c r="J46" s="47">
        <v>903821.70059000002</v>
      </c>
      <c r="K46" s="16">
        <v>97.479841828034722</v>
      </c>
      <c r="L46" s="16">
        <v>10032180.11321</v>
      </c>
      <c r="M46" s="47">
        <v>7329640.3237399999</v>
      </c>
      <c r="N46" s="16">
        <v>73.061291175271109</v>
      </c>
      <c r="O46" s="16"/>
      <c r="P46" s="47"/>
      <c r="Q46" s="16"/>
      <c r="R46" s="16">
        <v>438091.89994000003</v>
      </c>
      <c r="S46" s="47">
        <v>405922.48878000001</v>
      </c>
      <c r="T46" s="16">
        <v>92.656926283182628</v>
      </c>
      <c r="U46" s="16"/>
      <c r="V46" s="47"/>
      <c r="W46" s="16"/>
      <c r="X46" s="16"/>
      <c r="Y46" s="47"/>
      <c r="Z46" s="16"/>
      <c r="AA46" s="16">
        <v>396330.00150999997</v>
      </c>
      <c r="AB46" s="47">
        <v>368797.62401000003</v>
      </c>
      <c r="AC46" s="16">
        <v>93.053168471954478</v>
      </c>
      <c r="AD46" s="16">
        <v>41761.898430000001</v>
      </c>
      <c r="AE46" s="47">
        <v>37124.86477</v>
      </c>
      <c r="AF46" s="16">
        <v>88.896496964158729</v>
      </c>
      <c r="AG46" s="16"/>
      <c r="AH46" s="47"/>
      <c r="AI46" s="16"/>
      <c r="AJ46" s="9"/>
    </row>
    <row r="47" spans="1:36" ht="16.5" customHeight="1" x14ac:dyDescent="0.2">
      <c r="A47" s="17"/>
      <c r="B47" s="15" t="s">
        <v>45</v>
      </c>
      <c r="C47" s="16">
        <v>232360.64363999999</v>
      </c>
      <c r="D47" s="47">
        <v>211249.51157</v>
      </c>
      <c r="E47" s="16">
        <v>90.914497507285347</v>
      </c>
      <c r="F47" s="16">
        <v>232360.64363999999</v>
      </c>
      <c r="G47" s="47">
        <v>211249.51157</v>
      </c>
      <c r="H47" s="16">
        <v>90.914497507285347</v>
      </c>
      <c r="I47" s="16"/>
      <c r="J47" s="47"/>
      <c r="K47" s="16"/>
      <c r="L47" s="16">
        <v>232360.64363999999</v>
      </c>
      <c r="M47" s="47">
        <v>211249.51157</v>
      </c>
      <c r="N47" s="16">
        <v>90.914497507285347</v>
      </c>
      <c r="O47" s="16"/>
      <c r="P47" s="47"/>
      <c r="Q47" s="16"/>
      <c r="R47" s="16"/>
      <c r="S47" s="47"/>
      <c r="T47" s="16"/>
      <c r="U47" s="16"/>
      <c r="V47" s="47"/>
      <c r="W47" s="16"/>
      <c r="X47" s="16"/>
      <c r="Y47" s="47"/>
      <c r="Z47" s="16"/>
      <c r="AA47" s="16"/>
      <c r="AB47" s="47"/>
      <c r="AC47" s="16"/>
      <c r="AD47" s="16"/>
      <c r="AE47" s="47"/>
      <c r="AF47" s="16"/>
      <c r="AG47" s="16"/>
      <c r="AH47" s="47"/>
      <c r="AI47" s="16"/>
      <c r="AJ47" s="9"/>
    </row>
    <row r="48" spans="1:36" ht="16.5" customHeight="1" x14ac:dyDescent="0.2">
      <c r="A48" s="17"/>
      <c r="B48" s="15" t="s">
        <v>46</v>
      </c>
      <c r="C48" s="16">
        <v>2037706.7239000003</v>
      </c>
      <c r="D48" s="47">
        <v>1710381.00905</v>
      </c>
      <c r="E48" s="16">
        <v>83.936564030002998</v>
      </c>
      <c r="F48" s="16">
        <v>1872347.8727100003</v>
      </c>
      <c r="G48" s="47">
        <v>1551969.8609</v>
      </c>
      <c r="H48" s="16">
        <v>82.888969700577533</v>
      </c>
      <c r="I48" s="16">
        <v>670840.70000000007</v>
      </c>
      <c r="J48" s="47">
        <v>649451.15899999999</v>
      </c>
      <c r="K48" s="16">
        <v>96.811532007524278</v>
      </c>
      <c r="L48" s="16">
        <v>1201507.1727100001</v>
      </c>
      <c r="M48" s="47">
        <v>902518.70189999999</v>
      </c>
      <c r="N48" s="16">
        <v>75.11554840445676</v>
      </c>
      <c r="O48" s="16"/>
      <c r="P48" s="47"/>
      <c r="Q48" s="16"/>
      <c r="R48" s="16">
        <v>165358.85119000002</v>
      </c>
      <c r="S48" s="47">
        <v>158411.14814999999</v>
      </c>
      <c r="T48" s="16">
        <v>95.798408739537621</v>
      </c>
      <c r="U48" s="16"/>
      <c r="V48" s="47"/>
      <c r="W48" s="16"/>
      <c r="X48" s="16"/>
      <c r="Y48" s="47"/>
      <c r="Z48" s="16"/>
      <c r="AA48" s="16">
        <v>123596.95276</v>
      </c>
      <c r="AB48" s="47">
        <v>121286.28337999999</v>
      </c>
      <c r="AC48" s="16">
        <v>98.130480300362379</v>
      </c>
      <c r="AD48" s="16">
        <v>41761.898430000001</v>
      </c>
      <c r="AE48" s="47">
        <v>37124.86477</v>
      </c>
      <c r="AF48" s="16">
        <v>88.896496964158729</v>
      </c>
      <c r="AG48" s="16"/>
      <c r="AH48" s="47"/>
      <c r="AI48" s="16"/>
      <c r="AJ48" s="9"/>
    </row>
    <row r="49" spans="1:36" ht="16.5" customHeight="1" x14ac:dyDescent="0.2">
      <c r="A49" s="10"/>
      <c r="B49" s="15" t="s">
        <v>47</v>
      </c>
      <c r="C49" s="16">
        <v>1506251.3110700001</v>
      </c>
      <c r="D49" s="47">
        <v>680450.09157999989</v>
      </c>
      <c r="E49" s="16">
        <v>45.175070493158714</v>
      </c>
      <c r="F49" s="16">
        <v>1504941.3110700001</v>
      </c>
      <c r="G49" s="47">
        <v>679147.61044999992</v>
      </c>
      <c r="H49" s="16">
        <v>45.127846877107245</v>
      </c>
      <c r="I49" s="16">
        <v>147123.66761999999</v>
      </c>
      <c r="J49" s="47">
        <v>145146.59659</v>
      </c>
      <c r="K49" s="16">
        <v>98.656184241473312</v>
      </c>
      <c r="L49" s="16">
        <v>1357817.6434500001</v>
      </c>
      <c r="M49" s="47">
        <v>534001.01385999995</v>
      </c>
      <c r="N49" s="16">
        <v>39.327888869022779</v>
      </c>
      <c r="O49" s="16"/>
      <c r="P49" s="47"/>
      <c r="Q49" s="16"/>
      <c r="R49" s="16">
        <v>1310</v>
      </c>
      <c r="S49" s="47">
        <v>1302.4811299999999</v>
      </c>
      <c r="T49" s="16">
        <v>99.426040458015265</v>
      </c>
      <c r="U49" s="16"/>
      <c r="V49" s="47"/>
      <c r="W49" s="16"/>
      <c r="X49" s="16"/>
      <c r="Y49" s="47"/>
      <c r="Z49" s="16"/>
      <c r="AA49" s="16">
        <v>1310</v>
      </c>
      <c r="AB49" s="47">
        <v>1302.4811299999999</v>
      </c>
      <c r="AC49" s="16">
        <v>99.426040458015265</v>
      </c>
      <c r="AD49" s="16"/>
      <c r="AE49" s="47"/>
      <c r="AF49" s="16"/>
      <c r="AG49" s="16"/>
      <c r="AH49" s="47"/>
      <c r="AI49" s="16"/>
      <c r="AJ49" s="9"/>
    </row>
    <row r="50" spans="1:36" ht="16.5" customHeight="1" x14ac:dyDescent="0.2">
      <c r="A50" s="17"/>
      <c r="B50" s="15" t="s">
        <v>48</v>
      </c>
      <c r="C50" s="16">
        <v>1666642.6190600002</v>
      </c>
      <c r="D50" s="47">
        <v>1526468.22817</v>
      </c>
      <c r="E50" s="16">
        <v>91.589415193938834</v>
      </c>
      <c r="F50" s="16">
        <v>1546825.2365900001</v>
      </c>
      <c r="G50" s="47">
        <v>1431865.03495</v>
      </c>
      <c r="H50" s="16">
        <v>92.567990299057215</v>
      </c>
      <c r="I50" s="16"/>
      <c r="J50" s="47"/>
      <c r="K50" s="16"/>
      <c r="L50" s="16">
        <v>1546825.2365900001</v>
      </c>
      <c r="M50" s="47">
        <v>1431865.03495</v>
      </c>
      <c r="N50" s="16">
        <v>92.567990299057215</v>
      </c>
      <c r="O50" s="16"/>
      <c r="P50" s="47"/>
      <c r="Q50" s="16"/>
      <c r="R50" s="16">
        <v>119817.38247</v>
      </c>
      <c r="S50" s="47">
        <v>94603.193220000001</v>
      </c>
      <c r="T50" s="16">
        <v>78.956150827019485</v>
      </c>
      <c r="U50" s="16"/>
      <c r="V50" s="47"/>
      <c r="W50" s="16"/>
      <c r="X50" s="16"/>
      <c r="Y50" s="47"/>
      <c r="Z50" s="16"/>
      <c r="AA50" s="16">
        <v>119817.38247</v>
      </c>
      <c r="AB50" s="47">
        <v>94603.193220000001</v>
      </c>
      <c r="AC50" s="16">
        <v>78.956150827019485</v>
      </c>
      <c r="AD50" s="16"/>
      <c r="AE50" s="47"/>
      <c r="AF50" s="16"/>
      <c r="AG50" s="16"/>
      <c r="AH50" s="47"/>
      <c r="AI50" s="16"/>
      <c r="AJ50" s="9"/>
    </row>
    <row r="51" spans="1:36" ht="16.5" customHeight="1" x14ac:dyDescent="0.2">
      <c r="A51" s="17"/>
      <c r="B51" s="15" t="s">
        <v>49</v>
      </c>
      <c r="C51" s="16">
        <v>2594145.63576</v>
      </c>
      <c r="D51" s="47">
        <v>1453943.0557500001</v>
      </c>
      <c r="E51" s="16">
        <v>56.047086782930066</v>
      </c>
      <c r="F51" s="16">
        <v>2594145.63576</v>
      </c>
      <c r="G51" s="47">
        <v>1453943.0557500001</v>
      </c>
      <c r="H51" s="16">
        <v>56.047086782930066</v>
      </c>
      <c r="I51" s="16"/>
      <c r="J51" s="47"/>
      <c r="K51" s="16"/>
      <c r="L51" s="16">
        <v>2594145.63576</v>
      </c>
      <c r="M51" s="47">
        <v>1453943.0557500001</v>
      </c>
      <c r="N51" s="16">
        <v>56.047086782930066</v>
      </c>
      <c r="O51" s="16"/>
      <c r="P51" s="47"/>
      <c r="Q51" s="16"/>
      <c r="R51" s="16"/>
      <c r="S51" s="47"/>
      <c r="T51" s="16"/>
      <c r="U51" s="16"/>
      <c r="V51" s="47"/>
      <c r="W51" s="16"/>
      <c r="X51" s="16"/>
      <c r="Y51" s="47"/>
      <c r="Z51" s="16"/>
      <c r="AA51" s="16"/>
      <c r="AB51" s="47"/>
      <c r="AC51" s="16"/>
      <c r="AD51" s="16"/>
      <c r="AE51" s="47"/>
      <c r="AF51" s="16"/>
      <c r="AG51" s="16"/>
      <c r="AH51" s="47"/>
      <c r="AI51" s="16"/>
      <c r="AJ51" s="9"/>
    </row>
    <row r="52" spans="1:36" ht="16.5" customHeight="1" x14ac:dyDescent="0.2">
      <c r="A52" s="17"/>
      <c r="B52" s="15" t="s">
        <v>50</v>
      </c>
      <c r="C52" s="16">
        <v>1022371.6</v>
      </c>
      <c r="D52" s="47">
        <v>913895.10372999997</v>
      </c>
      <c r="E52" s="16">
        <v>89.389719328079934</v>
      </c>
      <c r="F52" s="16">
        <v>1022371.6</v>
      </c>
      <c r="G52" s="47">
        <v>913895.10372999997</v>
      </c>
      <c r="H52" s="16">
        <v>89.389719328079934</v>
      </c>
      <c r="I52" s="16"/>
      <c r="J52" s="47"/>
      <c r="K52" s="16"/>
      <c r="L52" s="16">
        <v>1022371.6</v>
      </c>
      <c r="M52" s="47">
        <v>913895.10372999997</v>
      </c>
      <c r="N52" s="16">
        <v>89.389719328079934</v>
      </c>
      <c r="O52" s="16"/>
      <c r="P52" s="47"/>
      <c r="Q52" s="16"/>
      <c r="R52" s="16"/>
      <c r="S52" s="47"/>
      <c r="T52" s="16"/>
      <c r="U52" s="16"/>
      <c r="V52" s="47"/>
      <c r="W52" s="16"/>
      <c r="X52" s="16"/>
      <c r="Y52" s="47"/>
      <c r="Z52" s="16"/>
      <c r="AA52" s="16"/>
      <c r="AB52" s="47"/>
      <c r="AC52" s="16"/>
      <c r="AD52" s="16"/>
      <c r="AE52" s="47"/>
      <c r="AF52" s="16"/>
      <c r="AG52" s="16"/>
      <c r="AH52" s="47"/>
      <c r="AI52" s="16"/>
      <c r="AJ52" s="9"/>
    </row>
    <row r="53" spans="1:36" ht="16.5" customHeight="1" x14ac:dyDescent="0.2">
      <c r="A53" s="17"/>
      <c r="B53" s="15" t="s">
        <v>51</v>
      </c>
      <c r="C53" s="16">
        <v>2111279.5949999997</v>
      </c>
      <c r="D53" s="47">
        <v>1916377.92563</v>
      </c>
      <c r="E53" s="16">
        <v>90.768552406248233</v>
      </c>
      <c r="F53" s="16">
        <v>2101364.6259499998</v>
      </c>
      <c r="G53" s="47">
        <v>1906462.95658</v>
      </c>
      <c r="H53" s="16">
        <v>90.724995226285998</v>
      </c>
      <c r="I53" s="16">
        <v>109223.94500000001</v>
      </c>
      <c r="J53" s="47">
        <v>109223.94500000001</v>
      </c>
      <c r="K53" s="16">
        <v>100</v>
      </c>
      <c r="L53" s="16">
        <v>1992140.68095</v>
      </c>
      <c r="M53" s="47">
        <v>1797239.0115799999</v>
      </c>
      <c r="N53" s="16">
        <v>90.216470591973632</v>
      </c>
      <c r="O53" s="16"/>
      <c r="P53" s="47"/>
      <c r="Q53" s="16"/>
      <c r="R53" s="16">
        <v>9914.9690499999997</v>
      </c>
      <c r="S53" s="47">
        <v>9914.9690499999997</v>
      </c>
      <c r="T53" s="16">
        <v>100</v>
      </c>
      <c r="U53" s="16"/>
      <c r="V53" s="47"/>
      <c r="W53" s="16"/>
      <c r="X53" s="16"/>
      <c r="Y53" s="47"/>
      <c r="Z53" s="16"/>
      <c r="AA53" s="16">
        <v>9914.9690499999997</v>
      </c>
      <c r="AB53" s="47">
        <v>9914.9690499999997</v>
      </c>
      <c r="AC53" s="16">
        <v>100</v>
      </c>
      <c r="AD53" s="16"/>
      <c r="AE53" s="47"/>
      <c r="AF53" s="16"/>
      <c r="AG53" s="16"/>
      <c r="AH53" s="47"/>
      <c r="AI53" s="16"/>
      <c r="AJ53" s="9"/>
    </row>
    <row r="54" spans="1:36" ht="16.5" customHeight="1" x14ac:dyDescent="0.2">
      <c r="A54" s="10"/>
      <c r="B54" s="15" t="s">
        <v>52</v>
      </c>
      <c r="C54" s="16">
        <v>226702.19733999998</v>
      </c>
      <c r="D54" s="47">
        <v>226619.58762999999</v>
      </c>
      <c r="E54" s="16">
        <v>99.963560251744681</v>
      </c>
      <c r="F54" s="16">
        <v>85011.500109999994</v>
      </c>
      <c r="G54" s="47">
        <v>84928.890400000004</v>
      </c>
      <c r="H54" s="16">
        <v>99.902825253179756</v>
      </c>
      <c r="I54" s="16"/>
      <c r="J54" s="47"/>
      <c r="K54" s="16"/>
      <c r="L54" s="16">
        <v>85011.500109999994</v>
      </c>
      <c r="M54" s="47">
        <v>84928.890400000004</v>
      </c>
      <c r="N54" s="16">
        <v>99.902825253179756</v>
      </c>
      <c r="O54" s="16"/>
      <c r="P54" s="47"/>
      <c r="Q54" s="16"/>
      <c r="R54" s="16">
        <v>141690.69722999999</v>
      </c>
      <c r="S54" s="47">
        <v>141690.69722999999</v>
      </c>
      <c r="T54" s="16">
        <v>100</v>
      </c>
      <c r="U54" s="16"/>
      <c r="V54" s="47"/>
      <c r="W54" s="16"/>
      <c r="X54" s="16"/>
      <c r="Y54" s="47"/>
      <c r="Z54" s="16"/>
      <c r="AA54" s="16">
        <v>141690.69722999999</v>
      </c>
      <c r="AB54" s="47">
        <v>141690.69722999999</v>
      </c>
      <c r="AC54" s="16">
        <v>100</v>
      </c>
      <c r="AD54" s="16"/>
      <c r="AE54" s="47"/>
      <c r="AF54" s="16"/>
      <c r="AG54" s="16"/>
      <c r="AH54" s="47"/>
      <c r="AI54" s="16"/>
      <c r="AJ54" s="9"/>
    </row>
    <row r="55" spans="1:36" ht="26.65" customHeight="1" x14ac:dyDescent="0.2">
      <c r="A55" s="17"/>
      <c r="B55" s="15" t="s">
        <v>53</v>
      </c>
      <c r="C55" s="16">
        <v>15231365.642949998</v>
      </c>
      <c r="D55" s="47">
        <v>11617899.547259999</v>
      </c>
      <c r="E55" s="16">
        <v>76.276151591419975</v>
      </c>
      <c r="F55" s="16">
        <v>14651275.784019999</v>
      </c>
      <c r="G55" s="47">
        <v>11050120.342329998</v>
      </c>
      <c r="H55" s="16">
        <v>75.420874640707083</v>
      </c>
      <c r="I55" s="16">
        <v>516633.18900000001</v>
      </c>
      <c r="J55" s="47">
        <v>516516.32</v>
      </c>
      <c r="K55" s="16">
        <v>99.977378727792114</v>
      </c>
      <c r="L55" s="16">
        <v>14134642.59502</v>
      </c>
      <c r="M55" s="47">
        <v>10533604.022330001</v>
      </c>
      <c r="N55" s="16">
        <v>74.5233135646547</v>
      </c>
      <c r="O55" s="16"/>
      <c r="P55" s="47"/>
      <c r="Q55" s="16"/>
      <c r="R55" s="16">
        <v>580089.85892999999</v>
      </c>
      <c r="S55" s="47">
        <v>567779.20493000001</v>
      </c>
      <c r="T55" s="16">
        <v>97.87780223865532</v>
      </c>
      <c r="U55" s="16"/>
      <c r="V55" s="47"/>
      <c r="W55" s="16"/>
      <c r="X55" s="16"/>
      <c r="Y55" s="47"/>
      <c r="Z55" s="16"/>
      <c r="AA55" s="16">
        <v>399116.80628999998</v>
      </c>
      <c r="AB55" s="47">
        <v>386806.18686999998</v>
      </c>
      <c r="AC55" s="16">
        <v>96.915534694107805</v>
      </c>
      <c r="AD55" s="16">
        <v>180973.05264000001</v>
      </c>
      <c r="AE55" s="47">
        <v>180973.01806</v>
      </c>
      <c r="AF55" s="16">
        <v>99.999980892182833</v>
      </c>
      <c r="AG55" s="16"/>
      <c r="AH55" s="47"/>
      <c r="AI55" s="16"/>
      <c r="AJ55" s="9"/>
    </row>
    <row r="56" spans="1:36" ht="16.5" customHeight="1" x14ac:dyDescent="0.2">
      <c r="A56" s="17"/>
      <c r="B56" s="15" t="s">
        <v>54</v>
      </c>
      <c r="C56" s="16">
        <v>8354391.8747000005</v>
      </c>
      <c r="D56" s="47">
        <v>5560839.3265699996</v>
      </c>
      <c r="E56" s="16">
        <v>66.561868415703032</v>
      </c>
      <c r="F56" s="16">
        <v>8173418.8220600002</v>
      </c>
      <c r="G56" s="47">
        <v>5379866.3085099999</v>
      </c>
      <c r="H56" s="16">
        <v>65.821493130754277</v>
      </c>
      <c r="I56" s="16">
        <v>2483.3690000000001</v>
      </c>
      <c r="J56" s="47">
        <v>2366.5</v>
      </c>
      <c r="K56" s="16">
        <v>95.293933362299356</v>
      </c>
      <c r="L56" s="16">
        <v>8170935.4530600002</v>
      </c>
      <c r="M56" s="47">
        <v>5377499.8085099999</v>
      </c>
      <c r="N56" s="16">
        <v>65.812535656442321</v>
      </c>
      <c r="O56" s="16"/>
      <c r="P56" s="47"/>
      <c r="Q56" s="16"/>
      <c r="R56" s="16">
        <v>180973.05264000001</v>
      </c>
      <c r="S56" s="47">
        <v>180973.01806</v>
      </c>
      <c r="T56" s="16">
        <v>99.999980892182833</v>
      </c>
      <c r="U56" s="16"/>
      <c r="V56" s="47"/>
      <c r="W56" s="16"/>
      <c r="X56" s="16"/>
      <c r="Y56" s="47"/>
      <c r="Z56" s="16"/>
      <c r="AA56" s="16"/>
      <c r="AB56" s="47"/>
      <c r="AC56" s="16"/>
      <c r="AD56" s="16">
        <v>180973.05264000001</v>
      </c>
      <c r="AE56" s="47">
        <v>180973.01806</v>
      </c>
      <c r="AF56" s="16">
        <v>99.999980892182833</v>
      </c>
      <c r="AG56" s="16"/>
      <c r="AH56" s="47"/>
      <c r="AI56" s="16"/>
      <c r="AJ56" s="9"/>
    </row>
    <row r="57" spans="1:36" ht="16.5" customHeight="1" x14ac:dyDescent="0.2">
      <c r="A57" s="17"/>
      <c r="B57" s="15" t="s">
        <v>55</v>
      </c>
      <c r="C57" s="16">
        <v>614874.88847000001</v>
      </c>
      <c r="D57" s="47">
        <v>529735.25985000003</v>
      </c>
      <c r="E57" s="16">
        <v>86.153341075311459</v>
      </c>
      <c r="F57" s="16">
        <v>614874.88847000001</v>
      </c>
      <c r="G57" s="47">
        <v>529735.25985000003</v>
      </c>
      <c r="H57" s="16">
        <v>86.153341075311459</v>
      </c>
      <c r="I57" s="16"/>
      <c r="J57" s="47"/>
      <c r="K57" s="16"/>
      <c r="L57" s="16">
        <v>614874.88847000001</v>
      </c>
      <c r="M57" s="47">
        <v>529735.25985000003</v>
      </c>
      <c r="N57" s="16">
        <v>86.153341075311459</v>
      </c>
      <c r="O57" s="16"/>
      <c r="P57" s="47"/>
      <c r="Q57" s="16"/>
      <c r="R57" s="16"/>
      <c r="S57" s="47"/>
      <c r="T57" s="16"/>
      <c r="U57" s="16"/>
      <c r="V57" s="47"/>
      <c r="W57" s="16"/>
      <c r="X57" s="16"/>
      <c r="Y57" s="47"/>
      <c r="Z57" s="16"/>
      <c r="AA57" s="16"/>
      <c r="AB57" s="47"/>
      <c r="AC57" s="16"/>
      <c r="AD57" s="16"/>
      <c r="AE57" s="47"/>
      <c r="AF57" s="16"/>
      <c r="AG57" s="16"/>
      <c r="AH57" s="47"/>
      <c r="AI57" s="16"/>
      <c r="AJ57" s="9"/>
    </row>
    <row r="58" spans="1:36" ht="26.65" customHeight="1" x14ac:dyDescent="0.2">
      <c r="A58" s="17"/>
      <c r="B58" s="15" t="s">
        <v>56</v>
      </c>
      <c r="C58" s="16">
        <v>818824.34343000001</v>
      </c>
      <c r="D58" s="47">
        <v>793305.35380000004</v>
      </c>
      <c r="E58" s="16">
        <v>96.883459824471913</v>
      </c>
      <c r="F58" s="16">
        <v>818824.34343000001</v>
      </c>
      <c r="G58" s="47">
        <v>793305.35380000004</v>
      </c>
      <c r="H58" s="16">
        <v>96.883459824471913</v>
      </c>
      <c r="I58" s="16"/>
      <c r="J58" s="47"/>
      <c r="K58" s="16"/>
      <c r="L58" s="16">
        <v>818824.34343000001</v>
      </c>
      <c r="M58" s="47">
        <v>793305.35380000004</v>
      </c>
      <c r="N58" s="16">
        <v>96.883459824471913</v>
      </c>
      <c r="O58" s="16"/>
      <c r="P58" s="47"/>
      <c r="Q58" s="16"/>
      <c r="R58" s="16"/>
      <c r="S58" s="47"/>
      <c r="T58" s="16"/>
      <c r="U58" s="16"/>
      <c r="V58" s="47"/>
      <c r="W58" s="16"/>
      <c r="X58" s="16"/>
      <c r="Y58" s="47"/>
      <c r="Z58" s="16"/>
      <c r="AA58" s="16"/>
      <c r="AB58" s="47"/>
      <c r="AC58" s="16"/>
      <c r="AD58" s="16"/>
      <c r="AE58" s="47"/>
      <c r="AF58" s="16"/>
      <c r="AG58" s="16"/>
      <c r="AH58" s="47"/>
      <c r="AI58" s="16"/>
      <c r="AJ58" s="9"/>
    </row>
    <row r="59" spans="1:36" ht="16.5" customHeight="1" x14ac:dyDescent="0.2">
      <c r="A59" s="10"/>
      <c r="B59" s="15" t="s">
        <v>57</v>
      </c>
      <c r="C59" s="16">
        <v>1116267.3555600001</v>
      </c>
      <c r="D59" s="47">
        <v>926377.40599</v>
      </c>
      <c r="E59" s="16">
        <v>82.988846836362285</v>
      </c>
      <c r="F59" s="16">
        <v>1116267.3555600001</v>
      </c>
      <c r="G59" s="47">
        <v>926377.40599</v>
      </c>
      <c r="H59" s="16">
        <v>82.988846836362285</v>
      </c>
      <c r="I59" s="16"/>
      <c r="J59" s="47"/>
      <c r="K59" s="16"/>
      <c r="L59" s="16">
        <v>1116267.3555600001</v>
      </c>
      <c r="M59" s="47">
        <v>926377.40599</v>
      </c>
      <c r="N59" s="16">
        <v>82.988846836362285</v>
      </c>
      <c r="O59" s="16"/>
      <c r="P59" s="47"/>
      <c r="Q59" s="16"/>
      <c r="R59" s="16"/>
      <c r="S59" s="47"/>
      <c r="T59" s="16"/>
      <c r="U59" s="16"/>
      <c r="V59" s="47"/>
      <c r="W59" s="16"/>
      <c r="X59" s="16"/>
      <c r="Y59" s="47"/>
      <c r="Z59" s="16"/>
      <c r="AA59" s="16"/>
      <c r="AB59" s="47"/>
      <c r="AC59" s="16"/>
      <c r="AD59" s="16"/>
      <c r="AE59" s="47"/>
      <c r="AF59" s="16"/>
      <c r="AG59" s="16"/>
      <c r="AH59" s="47"/>
      <c r="AI59" s="16"/>
      <c r="AJ59" s="9"/>
    </row>
    <row r="60" spans="1:36" ht="16.5" customHeight="1" x14ac:dyDescent="0.2">
      <c r="A60" s="17"/>
      <c r="B60" s="15" t="s">
        <v>58</v>
      </c>
      <c r="C60" s="16">
        <v>3352425.8354699994</v>
      </c>
      <c r="D60" s="47">
        <v>2839601.2145399996</v>
      </c>
      <c r="E60" s="16">
        <v>84.702879464055215</v>
      </c>
      <c r="F60" s="16">
        <v>2953309.0291799996</v>
      </c>
      <c r="G60" s="47">
        <v>2452795.0276699997</v>
      </c>
      <c r="H60" s="16">
        <v>83.052433844047471</v>
      </c>
      <c r="I60" s="16">
        <v>514149.82</v>
      </c>
      <c r="J60" s="47">
        <v>514149.82</v>
      </c>
      <c r="K60" s="16">
        <v>100</v>
      </c>
      <c r="L60" s="16">
        <v>2439159.2091799998</v>
      </c>
      <c r="M60" s="47">
        <v>1938645.2076699999</v>
      </c>
      <c r="N60" s="16">
        <v>79.480060193435946</v>
      </c>
      <c r="O60" s="16"/>
      <c r="P60" s="47"/>
      <c r="Q60" s="16"/>
      <c r="R60" s="16">
        <v>399116.80628999998</v>
      </c>
      <c r="S60" s="47">
        <v>386806.18686999998</v>
      </c>
      <c r="T60" s="16">
        <v>96.915534694107805</v>
      </c>
      <c r="U60" s="16"/>
      <c r="V60" s="47"/>
      <c r="W60" s="16"/>
      <c r="X60" s="16"/>
      <c r="Y60" s="47"/>
      <c r="Z60" s="16"/>
      <c r="AA60" s="16">
        <v>399116.80628999998</v>
      </c>
      <c r="AB60" s="47">
        <v>386806.18686999998</v>
      </c>
      <c r="AC60" s="16">
        <v>96.915534694107805</v>
      </c>
      <c r="AD60" s="16"/>
      <c r="AE60" s="47"/>
      <c r="AF60" s="16"/>
      <c r="AG60" s="16"/>
      <c r="AH60" s="47"/>
      <c r="AI60" s="16"/>
      <c r="AJ60" s="9"/>
    </row>
    <row r="61" spans="1:36" ht="16.5" customHeight="1" x14ac:dyDescent="0.2">
      <c r="A61" s="17"/>
      <c r="B61" s="15" t="s">
        <v>59</v>
      </c>
      <c r="C61" s="16">
        <v>223706.06932000001</v>
      </c>
      <c r="D61" s="47">
        <v>222046.93069000001</v>
      </c>
      <c r="E61" s="16">
        <v>99.258339912259302</v>
      </c>
      <c r="F61" s="16">
        <v>223706.06932000001</v>
      </c>
      <c r="G61" s="47">
        <v>222046.93069000001</v>
      </c>
      <c r="H61" s="16">
        <v>99.258339912259302</v>
      </c>
      <c r="I61" s="16"/>
      <c r="J61" s="47"/>
      <c r="K61" s="16"/>
      <c r="L61" s="16">
        <v>223706.06932000001</v>
      </c>
      <c r="M61" s="47">
        <v>222046.93069000001</v>
      </c>
      <c r="N61" s="16">
        <v>99.258339912259302</v>
      </c>
      <c r="O61" s="16"/>
      <c r="P61" s="47"/>
      <c r="Q61" s="16"/>
      <c r="R61" s="16"/>
      <c r="S61" s="47"/>
      <c r="T61" s="16"/>
      <c r="U61" s="16"/>
      <c r="V61" s="47"/>
      <c r="W61" s="16"/>
      <c r="X61" s="16"/>
      <c r="Y61" s="47"/>
      <c r="Z61" s="16"/>
      <c r="AA61" s="16"/>
      <c r="AB61" s="47"/>
      <c r="AC61" s="16"/>
      <c r="AD61" s="16"/>
      <c r="AE61" s="47"/>
      <c r="AF61" s="16"/>
      <c r="AG61" s="16"/>
      <c r="AH61" s="47"/>
      <c r="AI61" s="16"/>
      <c r="AJ61" s="9"/>
    </row>
    <row r="62" spans="1:36" ht="16.5" customHeight="1" x14ac:dyDescent="0.2">
      <c r="A62" s="17"/>
      <c r="B62" s="15" t="s">
        <v>60</v>
      </c>
      <c r="C62" s="16">
        <v>750875.27599999995</v>
      </c>
      <c r="D62" s="47">
        <v>745994.05582000001</v>
      </c>
      <c r="E62" s="16">
        <v>99.349929297712023</v>
      </c>
      <c r="F62" s="16">
        <v>750875.27599999995</v>
      </c>
      <c r="G62" s="47">
        <v>745994.05582000001</v>
      </c>
      <c r="H62" s="16">
        <v>99.349929297712023</v>
      </c>
      <c r="I62" s="16"/>
      <c r="J62" s="47"/>
      <c r="K62" s="16"/>
      <c r="L62" s="16">
        <v>750875.27599999995</v>
      </c>
      <c r="M62" s="47">
        <v>745994.05582000001</v>
      </c>
      <c r="N62" s="16">
        <v>99.349929297712023</v>
      </c>
      <c r="O62" s="16"/>
      <c r="P62" s="47"/>
      <c r="Q62" s="16"/>
      <c r="R62" s="16"/>
      <c r="S62" s="47"/>
      <c r="T62" s="16"/>
      <c r="U62" s="16"/>
      <c r="V62" s="47"/>
      <c r="W62" s="16"/>
      <c r="X62" s="16"/>
      <c r="Y62" s="47"/>
      <c r="Z62" s="16"/>
      <c r="AA62" s="16"/>
      <c r="AB62" s="47"/>
      <c r="AC62" s="16"/>
      <c r="AD62" s="16"/>
      <c r="AE62" s="47"/>
      <c r="AF62" s="16"/>
      <c r="AG62" s="16"/>
      <c r="AH62" s="47"/>
      <c r="AI62" s="16"/>
      <c r="AJ62" s="9"/>
    </row>
    <row r="63" spans="1:36" ht="26.65" customHeight="1" x14ac:dyDescent="0.2">
      <c r="A63" s="17"/>
      <c r="B63" s="15" t="s">
        <v>61</v>
      </c>
      <c r="C63" s="16">
        <v>23056359.157650001</v>
      </c>
      <c r="D63" s="47">
        <v>21462315.111449998</v>
      </c>
      <c r="E63" s="16">
        <v>93.086314993184402</v>
      </c>
      <c r="F63" s="16">
        <v>21187925.749260008</v>
      </c>
      <c r="G63" s="47">
        <v>19769183.847619995</v>
      </c>
      <c r="H63" s="16">
        <v>93.304007582292186</v>
      </c>
      <c r="I63" s="16">
        <v>1049413.5621799999</v>
      </c>
      <c r="J63" s="47">
        <v>1049413.37788</v>
      </c>
      <c r="K63" s="16">
        <v>99.99998243781036</v>
      </c>
      <c r="L63" s="16">
        <v>20138512.18708</v>
      </c>
      <c r="M63" s="47">
        <v>18719770.469739996</v>
      </c>
      <c r="N63" s="16">
        <v>92.955081764926973</v>
      </c>
      <c r="O63" s="16"/>
      <c r="P63" s="47"/>
      <c r="Q63" s="16"/>
      <c r="R63" s="16">
        <v>1868433.40839</v>
      </c>
      <c r="S63" s="47">
        <v>1693131.2638300003</v>
      </c>
      <c r="T63" s="16">
        <v>90.617693744244548</v>
      </c>
      <c r="U63" s="16"/>
      <c r="V63" s="47"/>
      <c r="W63" s="16"/>
      <c r="X63" s="16">
        <v>1210</v>
      </c>
      <c r="Y63" s="47">
        <v>1210</v>
      </c>
      <c r="Z63" s="16">
        <v>100</v>
      </c>
      <c r="AA63" s="16">
        <v>1858897.8113599999</v>
      </c>
      <c r="AB63" s="47">
        <v>1683595.6668000002</v>
      </c>
      <c r="AC63" s="16">
        <v>90.569565282787352</v>
      </c>
      <c r="AD63" s="16">
        <v>8325.5970300000008</v>
      </c>
      <c r="AE63" s="47">
        <v>8325.5970300000008</v>
      </c>
      <c r="AF63" s="16">
        <v>100</v>
      </c>
      <c r="AG63" s="16"/>
      <c r="AH63" s="47"/>
      <c r="AI63" s="16"/>
      <c r="AJ63" s="9"/>
    </row>
    <row r="64" spans="1:36" ht="16.5" customHeight="1" x14ac:dyDescent="0.2">
      <c r="A64" s="10"/>
      <c r="B64" s="15" t="s">
        <v>62</v>
      </c>
      <c r="C64" s="16">
        <v>4588587.3876</v>
      </c>
      <c r="D64" s="47">
        <v>4135057.0591600002</v>
      </c>
      <c r="E64" s="16">
        <v>90.11612310870224</v>
      </c>
      <c r="F64" s="16">
        <v>4588587.3876</v>
      </c>
      <c r="G64" s="47">
        <v>4135057.0591600002</v>
      </c>
      <c r="H64" s="16">
        <v>90.11612310870224</v>
      </c>
      <c r="I64" s="16">
        <v>228000</v>
      </c>
      <c r="J64" s="47">
        <v>228000</v>
      </c>
      <c r="K64" s="16">
        <v>100</v>
      </c>
      <c r="L64" s="16">
        <v>4360587.3876</v>
      </c>
      <c r="M64" s="47">
        <v>3907057.0591600002</v>
      </c>
      <c r="N64" s="16">
        <v>89.59932944516413</v>
      </c>
      <c r="O64" s="16"/>
      <c r="P64" s="47"/>
      <c r="Q64" s="16"/>
      <c r="R64" s="16"/>
      <c r="S64" s="47"/>
      <c r="T64" s="16"/>
      <c r="U64" s="16"/>
      <c r="V64" s="47"/>
      <c r="W64" s="16"/>
      <c r="X64" s="16"/>
      <c r="Y64" s="47"/>
      <c r="Z64" s="16"/>
      <c r="AA64" s="16"/>
      <c r="AB64" s="47"/>
      <c r="AC64" s="16"/>
      <c r="AD64" s="16"/>
      <c r="AE64" s="47"/>
      <c r="AF64" s="16"/>
      <c r="AG64" s="16"/>
      <c r="AH64" s="47"/>
      <c r="AI64" s="16"/>
      <c r="AJ64" s="9"/>
    </row>
    <row r="65" spans="1:36" ht="16.5" customHeight="1" x14ac:dyDescent="0.2">
      <c r="A65" s="17"/>
      <c r="B65" s="15" t="s">
        <v>63</v>
      </c>
      <c r="C65" s="16">
        <v>665911.77105999994</v>
      </c>
      <c r="D65" s="47">
        <v>592987.88451999996</v>
      </c>
      <c r="E65" s="16">
        <v>89.049016745278493</v>
      </c>
      <c r="F65" s="16">
        <v>665911.77105999994</v>
      </c>
      <c r="G65" s="47">
        <v>592987.88451999996</v>
      </c>
      <c r="H65" s="16">
        <v>89.049016745278493</v>
      </c>
      <c r="I65" s="16">
        <v>24189.317340000001</v>
      </c>
      <c r="J65" s="47">
        <v>24189.133040000001</v>
      </c>
      <c r="K65" s="16">
        <v>99.999238093421937</v>
      </c>
      <c r="L65" s="16">
        <v>641722.45371999999</v>
      </c>
      <c r="M65" s="47">
        <v>568798.75147999998</v>
      </c>
      <c r="N65" s="16">
        <v>88.636255157152647</v>
      </c>
      <c r="O65" s="16"/>
      <c r="P65" s="47"/>
      <c r="Q65" s="16"/>
      <c r="R65" s="16"/>
      <c r="S65" s="47"/>
      <c r="T65" s="16"/>
      <c r="U65" s="16"/>
      <c r="V65" s="47"/>
      <c r="W65" s="16"/>
      <c r="X65" s="16"/>
      <c r="Y65" s="47"/>
      <c r="Z65" s="16"/>
      <c r="AA65" s="16"/>
      <c r="AB65" s="47"/>
      <c r="AC65" s="16"/>
      <c r="AD65" s="16"/>
      <c r="AE65" s="47"/>
      <c r="AF65" s="16"/>
      <c r="AG65" s="16"/>
      <c r="AH65" s="47"/>
      <c r="AI65" s="16"/>
      <c r="AJ65" s="9"/>
    </row>
    <row r="66" spans="1:36" ht="16.5" customHeight="1" x14ac:dyDescent="0.2">
      <c r="A66" s="17"/>
      <c r="B66" s="15" t="s">
        <v>64</v>
      </c>
      <c r="C66" s="16">
        <v>532265.01119999995</v>
      </c>
      <c r="D66" s="47">
        <v>514695.73178000003</v>
      </c>
      <c r="E66" s="16">
        <v>96.69914815922435</v>
      </c>
      <c r="F66" s="16">
        <v>386100.19059999997</v>
      </c>
      <c r="G66" s="47">
        <v>368530.99539</v>
      </c>
      <c r="H66" s="16">
        <v>95.449576136521088</v>
      </c>
      <c r="I66" s="16"/>
      <c r="J66" s="47"/>
      <c r="K66" s="16"/>
      <c r="L66" s="16">
        <v>386100.19059999997</v>
      </c>
      <c r="M66" s="47">
        <v>368530.99539</v>
      </c>
      <c r="N66" s="16">
        <v>95.449576136521088</v>
      </c>
      <c r="O66" s="16"/>
      <c r="P66" s="47"/>
      <c r="Q66" s="16"/>
      <c r="R66" s="16">
        <v>146164.82060000001</v>
      </c>
      <c r="S66" s="47">
        <v>146164.73639000001</v>
      </c>
      <c r="T66" s="16">
        <v>99.999942386957642</v>
      </c>
      <c r="U66" s="16"/>
      <c r="V66" s="47"/>
      <c r="W66" s="16"/>
      <c r="X66" s="16"/>
      <c r="Y66" s="47"/>
      <c r="Z66" s="16"/>
      <c r="AA66" s="16">
        <v>146164.82060000001</v>
      </c>
      <c r="AB66" s="47">
        <v>146164.73639000001</v>
      </c>
      <c r="AC66" s="16">
        <v>99.999942386957642</v>
      </c>
      <c r="AD66" s="16"/>
      <c r="AE66" s="47"/>
      <c r="AF66" s="16"/>
      <c r="AG66" s="16"/>
      <c r="AH66" s="47"/>
      <c r="AI66" s="16"/>
      <c r="AJ66" s="9"/>
    </row>
    <row r="67" spans="1:36" ht="16.5" customHeight="1" x14ac:dyDescent="0.2">
      <c r="A67" s="17"/>
      <c r="B67" s="15" t="s">
        <v>65</v>
      </c>
      <c r="C67" s="16">
        <v>5971265.17227</v>
      </c>
      <c r="D67" s="47">
        <v>5808325.7779299999</v>
      </c>
      <c r="E67" s="16">
        <v>97.271275188101242</v>
      </c>
      <c r="F67" s="16">
        <v>5971265.17227</v>
      </c>
      <c r="G67" s="47">
        <v>5808325.7779299999</v>
      </c>
      <c r="H67" s="16">
        <v>97.271275188101242</v>
      </c>
      <c r="I67" s="16"/>
      <c r="J67" s="47"/>
      <c r="K67" s="16"/>
      <c r="L67" s="16">
        <v>5971265.17227</v>
      </c>
      <c r="M67" s="47">
        <v>5808325.7779299999</v>
      </c>
      <c r="N67" s="16">
        <v>97.271275188101242</v>
      </c>
      <c r="O67" s="16"/>
      <c r="P67" s="47"/>
      <c r="Q67" s="16"/>
      <c r="R67" s="16"/>
      <c r="S67" s="47"/>
      <c r="T67" s="16"/>
      <c r="U67" s="16"/>
      <c r="V67" s="47"/>
      <c r="W67" s="16"/>
      <c r="X67" s="16"/>
      <c r="Y67" s="47"/>
      <c r="Z67" s="16"/>
      <c r="AA67" s="16"/>
      <c r="AB67" s="47"/>
      <c r="AC67" s="16"/>
      <c r="AD67" s="16"/>
      <c r="AE67" s="47"/>
      <c r="AF67" s="16"/>
      <c r="AG67" s="16"/>
      <c r="AH67" s="47"/>
      <c r="AI67" s="16"/>
      <c r="AJ67" s="9"/>
    </row>
    <row r="68" spans="1:36" ht="16.5" customHeight="1" x14ac:dyDescent="0.2">
      <c r="A68" s="17"/>
      <c r="B68" s="15" t="s">
        <v>66</v>
      </c>
      <c r="C68" s="16">
        <v>995554.85929000005</v>
      </c>
      <c r="D68" s="47">
        <v>924910.04931999999</v>
      </c>
      <c r="E68" s="16">
        <v>92.903976178632504</v>
      </c>
      <c r="F68" s="16">
        <v>987925.85929000005</v>
      </c>
      <c r="G68" s="47">
        <v>924910.04931999999</v>
      </c>
      <c r="H68" s="16">
        <v>93.621402924376511</v>
      </c>
      <c r="I68" s="16"/>
      <c r="J68" s="47"/>
      <c r="K68" s="16"/>
      <c r="L68" s="16">
        <v>987925.85929000005</v>
      </c>
      <c r="M68" s="47">
        <v>924910.04931999999</v>
      </c>
      <c r="N68" s="16">
        <v>93.621402924376511</v>
      </c>
      <c r="O68" s="16"/>
      <c r="P68" s="47"/>
      <c r="Q68" s="16"/>
      <c r="R68" s="16">
        <v>7629</v>
      </c>
      <c r="S68" s="47">
        <v>0</v>
      </c>
      <c r="T68" s="16">
        <v>0</v>
      </c>
      <c r="U68" s="16"/>
      <c r="V68" s="47"/>
      <c r="W68" s="16"/>
      <c r="X68" s="16"/>
      <c r="Y68" s="47"/>
      <c r="Z68" s="16"/>
      <c r="AA68" s="16">
        <v>7629</v>
      </c>
      <c r="AB68" s="47">
        <v>0</v>
      </c>
      <c r="AC68" s="16">
        <v>0</v>
      </c>
      <c r="AD68" s="16"/>
      <c r="AE68" s="47"/>
      <c r="AF68" s="16"/>
      <c r="AG68" s="16"/>
      <c r="AH68" s="47"/>
      <c r="AI68" s="16"/>
      <c r="AJ68" s="9"/>
    </row>
    <row r="69" spans="1:36" ht="16.5" customHeight="1" x14ac:dyDescent="0.2">
      <c r="A69" s="10"/>
      <c r="B69" s="15" t="s">
        <v>67</v>
      </c>
      <c r="C69" s="16">
        <v>679121.05275000003</v>
      </c>
      <c r="D69" s="47">
        <v>551647.88193000003</v>
      </c>
      <c r="E69" s="16">
        <v>81.229683529347781</v>
      </c>
      <c r="F69" s="16">
        <v>676891.60045999999</v>
      </c>
      <c r="G69" s="47">
        <v>549513.52564000001</v>
      </c>
      <c r="H69" s="16">
        <v>81.181909373164501</v>
      </c>
      <c r="I69" s="16"/>
      <c r="J69" s="47"/>
      <c r="K69" s="16"/>
      <c r="L69" s="16">
        <v>676891.60045999999</v>
      </c>
      <c r="M69" s="47">
        <v>549513.52564000001</v>
      </c>
      <c r="N69" s="16">
        <v>81.181909373164501</v>
      </c>
      <c r="O69" s="16"/>
      <c r="P69" s="47"/>
      <c r="Q69" s="16"/>
      <c r="R69" s="16">
        <v>2229.4522900000002</v>
      </c>
      <c r="S69" s="47">
        <v>2134.3562900000002</v>
      </c>
      <c r="T69" s="16">
        <v>95.734557746467857</v>
      </c>
      <c r="U69" s="16"/>
      <c r="V69" s="47"/>
      <c r="W69" s="16"/>
      <c r="X69" s="16"/>
      <c r="Y69" s="47"/>
      <c r="Z69" s="16"/>
      <c r="AA69" s="16">
        <v>2229.4522900000002</v>
      </c>
      <c r="AB69" s="47">
        <v>2134.3562900000002</v>
      </c>
      <c r="AC69" s="16">
        <v>95.734557746467857</v>
      </c>
      <c r="AD69" s="16"/>
      <c r="AE69" s="47"/>
      <c r="AF69" s="16"/>
      <c r="AG69" s="16"/>
      <c r="AH69" s="47"/>
      <c r="AI69" s="16"/>
      <c r="AJ69" s="9"/>
    </row>
    <row r="70" spans="1:36" ht="16.5" customHeight="1" x14ac:dyDescent="0.2">
      <c r="A70" s="17"/>
      <c r="B70" s="15" t="s">
        <v>68</v>
      </c>
      <c r="C70" s="16">
        <v>2482491.1685700002</v>
      </c>
      <c r="D70" s="47">
        <v>2430324.7279400001</v>
      </c>
      <c r="E70" s="16">
        <v>97.898625328844574</v>
      </c>
      <c r="F70" s="16">
        <v>2480937.7985700001</v>
      </c>
      <c r="G70" s="47">
        <v>2428771.35794</v>
      </c>
      <c r="H70" s="16">
        <v>97.897309611709389</v>
      </c>
      <c r="I70" s="16"/>
      <c r="J70" s="47"/>
      <c r="K70" s="16"/>
      <c r="L70" s="16">
        <v>2480937.7985700001</v>
      </c>
      <c r="M70" s="47">
        <v>2428771.35794</v>
      </c>
      <c r="N70" s="16">
        <v>97.897309611709389</v>
      </c>
      <c r="O70" s="16"/>
      <c r="P70" s="47"/>
      <c r="Q70" s="16"/>
      <c r="R70" s="16">
        <v>1553.3700000000001</v>
      </c>
      <c r="S70" s="47">
        <v>1553.3700000000001</v>
      </c>
      <c r="T70" s="16">
        <v>100</v>
      </c>
      <c r="U70" s="16"/>
      <c r="V70" s="47"/>
      <c r="W70" s="16"/>
      <c r="X70" s="16"/>
      <c r="Y70" s="47"/>
      <c r="Z70" s="16"/>
      <c r="AA70" s="16">
        <v>1453.3700000000001</v>
      </c>
      <c r="AB70" s="47">
        <v>1453.3700000000001</v>
      </c>
      <c r="AC70" s="16">
        <v>100</v>
      </c>
      <c r="AD70" s="16">
        <v>100</v>
      </c>
      <c r="AE70" s="47">
        <v>100</v>
      </c>
      <c r="AF70" s="16">
        <v>100</v>
      </c>
      <c r="AG70" s="16"/>
      <c r="AH70" s="47"/>
      <c r="AI70" s="16"/>
      <c r="AJ70" s="9"/>
    </row>
    <row r="71" spans="1:36" ht="16.5" customHeight="1" x14ac:dyDescent="0.2">
      <c r="A71" s="17"/>
      <c r="B71" s="15" t="s">
        <v>69</v>
      </c>
      <c r="C71" s="16">
        <v>418628.09922999999</v>
      </c>
      <c r="D71" s="47">
        <v>362802.25354000001</v>
      </c>
      <c r="E71" s="16">
        <v>86.664572733487603</v>
      </c>
      <c r="F71" s="16">
        <v>418628.09922999999</v>
      </c>
      <c r="G71" s="47">
        <v>362802.25354000001</v>
      </c>
      <c r="H71" s="16">
        <v>86.664572733487603</v>
      </c>
      <c r="I71" s="16"/>
      <c r="J71" s="47"/>
      <c r="K71" s="16"/>
      <c r="L71" s="16">
        <v>418628.09922999999</v>
      </c>
      <c r="M71" s="47">
        <v>362802.25354000001</v>
      </c>
      <c r="N71" s="16">
        <v>86.664572733487603</v>
      </c>
      <c r="O71" s="16"/>
      <c r="P71" s="47"/>
      <c r="Q71" s="16"/>
      <c r="R71" s="16"/>
      <c r="S71" s="47"/>
      <c r="T71" s="16"/>
      <c r="U71" s="16"/>
      <c r="V71" s="47"/>
      <c r="W71" s="16"/>
      <c r="X71" s="16"/>
      <c r="Y71" s="47"/>
      <c r="Z71" s="16"/>
      <c r="AA71" s="16"/>
      <c r="AB71" s="47"/>
      <c r="AC71" s="16"/>
      <c r="AD71" s="16"/>
      <c r="AE71" s="47"/>
      <c r="AF71" s="16"/>
      <c r="AG71" s="16"/>
      <c r="AH71" s="47"/>
      <c r="AI71" s="16"/>
      <c r="AJ71" s="9"/>
    </row>
    <row r="72" spans="1:36" ht="16.5" customHeight="1" x14ac:dyDescent="0.2">
      <c r="A72" s="17"/>
      <c r="B72" s="15" t="s">
        <v>70</v>
      </c>
      <c r="C72" s="16">
        <v>2380835.0080300001</v>
      </c>
      <c r="D72" s="47">
        <v>2106993.1446600002</v>
      </c>
      <c r="E72" s="16">
        <v>88.498074732335695</v>
      </c>
      <c r="F72" s="16">
        <v>809615.87858000002</v>
      </c>
      <c r="G72" s="47">
        <v>691589.65330000001</v>
      </c>
      <c r="H72" s="16">
        <v>85.421947814683634</v>
      </c>
      <c r="I72" s="16"/>
      <c r="J72" s="47"/>
      <c r="K72" s="16"/>
      <c r="L72" s="16">
        <v>809615.87858000002</v>
      </c>
      <c r="M72" s="47">
        <v>691589.65330000001</v>
      </c>
      <c r="N72" s="16">
        <v>85.421947814683634</v>
      </c>
      <c r="O72" s="16"/>
      <c r="P72" s="47"/>
      <c r="Q72" s="16"/>
      <c r="R72" s="16">
        <v>1571219.1294499999</v>
      </c>
      <c r="S72" s="47">
        <v>1415403.4913600001</v>
      </c>
      <c r="T72" s="16">
        <v>90.083137662374142</v>
      </c>
      <c r="U72" s="16"/>
      <c r="V72" s="47"/>
      <c r="W72" s="16"/>
      <c r="X72" s="16"/>
      <c r="Y72" s="47"/>
      <c r="Z72" s="16"/>
      <c r="AA72" s="16">
        <v>1571219.1294499999</v>
      </c>
      <c r="AB72" s="47">
        <v>1415403.4913600001</v>
      </c>
      <c r="AC72" s="16">
        <v>90.083137662374142</v>
      </c>
      <c r="AD72" s="16"/>
      <c r="AE72" s="47"/>
      <c r="AF72" s="16"/>
      <c r="AG72" s="16"/>
      <c r="AH72" s="47"/>
      <c r="AI72" s="16"/>
      <c r="AJ72" s="9"/>
    </row>
    <row r="73" spans="1:36" ht="16.5" customHeight="1" x14ac:dyDescent="0.2">
      <c r="A73" s="17"/>
      <c r="B73" s="15" t="s">
        <v>71</v>
      </c>
      <c r="C73" s="16">
        <v>953918.91846999992</v>
      </c>
      <c r="D73" s="47">
        <v>932882.10256999999</v>
      </c>
      <c r="E73" s="16">
        <v>97.79469559805554</v>
      </c>
      <c r="F73" s="16">
        <v>951856.01628999994</v>
      </c>
      <c r="G73" s="47">
        <v>930819.20039000001</v>
      </c>
      <c r="H73" s="16">
        <v>97.789916170095353</v>
      </c>
      <c r="I73" s="16">
        <v>627055.451</v>
      </c>
      <c r="J73" s="47">
        <v>627055.451</v>
      </c>
      <c r="K73" s="16">
        <v>100</v>
      </c>
      <c r="L73" s="16">
        <v>324800.56529</v>
      </c>
      <c r="M73" s="47">
        <v>303763.74939000001</v>
      </c>
      <c r="N73" s="16">
        <v>93.523159086494474</v>
      </c>
      <c r="O73" s="16"/>
      <c r="P73" s="47"/>
      <c r="Q73" s="16"/>
      <c r="R73" s="16">
        <v>2062.90218</v>
      </c>
      <c r="S73" s="47">
        <v>2062.90218</v>
      </c>
      <c r="T73" s="16">
        <v>100</v>
      </c>
      <c r="U73" s="16"/>
      <c r="V73" s="47"/>
      <c r="W73" s="16"/>
      <c r="X73" s="16"/>
      <c r="Y73" s="47"/>
      <c r="Z73" s="16"/>
      <c r="AA73" s="16"/>
      <c r="AB73" s="47"/>
      <c r="AC73" s="16"/>
      <c r="AD73" s="16">
        <v>2062.90218</v>
      </c>
      <c r="AE73" s="47">
        <v>2062.90218</v>
      </c>
      <c r="AF73" s="16">
        <v>100</v>
      </c>
      <c r="AG73" s="16"/>
      <c r="AH73" s="47"/>
      <c r="AI73" s="16"/>
      <c r="AJ73" s="9"/>
    </row>
    <row r="74" spans="1:36" ht="16.5" customHeight="1" x14ac:dyDescent="0.2">
      <c r="A74" s="10"/>
      <c r="B74" s="15" t="s">
        <v>72</v>
      </c>
      <c r="C74" s="16">
        <v>319612.03766000003</v>
      </c>
      <c r="D74" s="47">
        <v>296182.55377</v>
      </c>
      <c r="E74" s="16">
        <v>92.669398793131791</v>
      </c>
      <c r="F74" s="16">
        <v>278704.85959000001</v>
      </c>
      <c r="G74" s="47">
        <v>258030.19370999999</v>
      </c>
      <c r="H74" s="16">
        <v>92.581878224005749</v>
      </c>
      <c r="I74" s="16"/>
      <c r="J74" s="47"/>
      <c r="K74" s="16"/>
      <c r="L74" s="16">
        <v>278704.85959000001</v>
      </c>
      <c r="M74" s="47">
        <v>258030.19370999999</v>
      </c>
      <c r="N74" s="16">
        <v>92.581878224005749</v>
      </c>
      <c r="O74" s="16"/>
      <c r="P74" s="47"/>
      <c r="Q74" s="16"/>
      <c r="R74" s="16">
        <v>40907.178070000002</v>
      </c>
      <c r="S74" s="47">
        <v>38152.360059999999</v>
      </c>
      <c r="T74" s="16">
        <v>93.265685534978772</v>
      </c>
      <c r="U74" s="16"/>
      <c r="V74" s="47"/>
      <c r="W74" s="16"/>
      <c r="X74" s="16"/>
      <c r="Y74" s="47"/>
      <c r="Z74" s="16"/>
      <c r="AA74" s="16">
        <v>40497.84607</v>
      </c>
      <c r="AB74" s="47">
        <v>37743.028059999997</v>
      </c>
      <c r="AC74" s="16">
        <v>93.197618448056872</v>
      </c>
      <c r="AD74" s="16">
        <v>409.33199999999999</v>
      </c>
      <c r="AE74" s="47">
        <v>409.33199999999999</v>
      </c>
      <c r="AF74" s="16">
        <v>100</v>
      </c>
      <c r="AG74" s="16"/>
      <c r="AH74" s="47"/>
      <c r="AI74" s="16"/>
      <c r="AJ74" s="9"/>
    </row>
    <row r="75" spans="1:36" ht="16.5" customHeight="1" x14ac:dyDescent="0.2">
      <c r="A75" s="17"/>
      <c r="B75" s="15" t="s">
        <v>73</v>
      </c>
      <c r="C75" s="16">
        <v>2034577.1793399998</v>
      </c>
      <c r="D75" s="47">
        <v>1796335.855</v>
      </c>
      <c r="E75" s="16">
        <v>88.290376656181536</v>
      </c>
      <c r="F75" s="16">
        <v>2017029.3829999999</v>
      </c>
      <c r="G75" s="47">
        <v>1787347.63421</v>
      </c>
      <c r="H75" s="16">
        <v>88.61287045564076</v>
      </c>
      <c r="I75" s="16">
        <v>83713.778000000006</v>
      </c>
      <c r="J75" s="47">
        <v>83713.778000000006</v>
      </c>
      <c r="K75" s="16">
        <v>100</v>
      </c>
      <c r="L75" s="16">
        <v>1933315.605</v>
      </c>
      <c r="M75" s="47">
        <v>1703633.8562100001</v>
      </c>
      <c r="N75" s="16">
        <v>88.119800605964699</v>
      </c>
      <c r="O75" s="16"/>
      <c r="P75" s="47"/>
      <c r="Q75" s="16"/>
      <c r="R75" s="16">
        <v>17547.796340000001</v>
      </c>
      <c r="S75" s="47">
        <v>8988.2207899999994</v>
      </c>
      <c r="T75" s="16">
        <v>51.221364870251271</v>
      </c>
      <c r="U75" s="16"/>
      <c r="V75" s="47"/>
      <c r="W75" s="16"/>
      <c r="X75" s="16">
        <v>1210</v>
      </c>
      <c r="Y75" s="47">
        <v>1210</v>
      </c>
      <c r="Z75" s="16">
        <v>100</v>
      </c>
      <c r="AA75" s="16">
        <v>10584.433489999999</v>
      </c>
      <c r="AB75" s="47">
        <v>2024.8579400000001</v>
      </c>
      <c r="AC75" s="16">
        <v>19.130527315543652</v>
      </c>
      <c r="AD75" s="16">
        <v>5753.3628500000004</v>
      </c>
      <c r="AE75" s="47">
        <v>5753.3628500000004</v>
      </c>
      <c r="AF75" s="16">
        <v>100</v>
      </c>
      <c r="AG75" s="16"/>
      <c r="AH75" s="47"/>
      <c r="AI75" s="16"/>
      <c r="AJ75" s="9"/>
    </row>
    <row r="76" spans="1:36" ht="16.5" customHeight="1" x14ac:dyDescent="0.2">
      <c r="A76" s="17"/>
      <c r="B76" s="15" t="s">
        <v>74</v>
      </c>
      <c r="C76" s="16">
        <v>674666.37664999999</v>
      </c>
      <c r="D76" s="47">
        <v>650776.96776999999</v>
      </c>
      <c r="E76" s="16">
        <v>96.459078189338427</v>
      </c>
      <c r="F76" s="16">
        <v>674666.37664999999</v>
      </c>
      <c r="G76" s="47">
        <v>650776.96776999999</v>
      </c>
      <c r="H76" s="16">
        <v>96.459078189338427</v>
      </c>
      <c r="I76" s="16"/>
      <c r="J76" s="47"/>
      <c r="K76" s="16"/>
      <c r="L76" s="16">
        <v>674666.37664999999</v>
      </c>
      <c r="M76" s="47">
        <v>650776.96776999999</v>
      </c>
      <c r="N76" s="16">
        <v>96.459078189338427</v>
      </c>
      <c r="O76" s="16"/>
      <c r="P76" s="47"/>
      <c r="Q76" s="16"/>
      <c r="R76" s="16"/>
      <c r="S76" s="47"/>
      <c r="T76" s="16"/>
      <c r="U76" s="16"/>
      <c r="V76" s="47"/>
      <c r="W76" s="16"/>
      <c r="X76" s="16"/>
      <c r="Y76" s="47"/>
      <c r="Z76" s="16"/>
      <c r="AA76" s="16"/>
      <c r="AB76" s="47"/>
      <c r="AC76" s="16"/>
      <c r="AD76" s="16"/>
      <c r="AE76" s="47"/>
      <c r="AF76" s="16"/>
      <c r="AG76" s="16"/>
      <c r="AH76" s="47"/>
      <c r="AI76" s="16"/>
      <c r="AJ76" s="9"/>
    </row>
    <row r="77" spans="1:36" ht="16.5" customHeight="1" x14ac:dyDescent="0.2">
      <c r="A77" s="17"/>
      <c r="B77" s="15" t="s">
        <v>75</v>
      </c>
      <c r="C77" s="16">
        <v>358925.11552999995</v>
      </c>
      <c r="D77" s="47">
        <v>358393.12156</v>
      </c>
      <c r="E77" s="16">
        <v>99.851781347422744</v>
      </c>
      <c r="F77" s="16">
        <v>279805.35606999998</v>
      </c>
      <c r="G77" s="47">
        <v>279721.29479999997</v>
      </c>
      <c r="H77" s="16">
        <v>99.969957233420871</v>
      </c>
      <c r="I77" s="16">
        <v>86455.015839999993</v>
      </c>
      <c r="J77" s="47">
        <v>86455.015839999993</v>
      </c>
      <c r="K77" s="16">
        <v>100</v>
      </c>
      <c r="L77" s="16">
        <v>193350.34023</v>
      </c>
      <c r="M77" s="47">
        <v>193266.27896</v>
      </c>
      <c r="N77" s="16">
        <v>99.956523857211735</v>
      </c>
      <c r="O77" s="16"/>
      <c r="P77" s="47"/>
      <c r="Q77" s="16"/>
      <c r="R77" s="16">
        <v>79119.759460000001</v>
      </c>
      <c r="S77" s="47">
        <v>78671.826759999996</v>
      </c>
      <c r="T77" s="16">
        <v>99.433854825827098</v>
      </c>
      <c r="U77" s="16"/>
      <c r="V77" s="47"/>
      <c r="W77" s="16"/>
      <c r="X77" s="16"/>
      <c r="Y77" s="47"/>
      <c r="Z77" s="16"/>
      <c r="AA77" s="16">
        <v>79119.759460000001</v>
      </c>
      <c r="AB77" s="47">
        <v>78671.826759999996</v>
      </c>
      <c r="AC77" s="16">
        <v>99.433854825827098</v>
      </c>
      <c r="AD77" s="16"/>
      <c r="AE77" s="47"/>
      <c r="AF77" s="16"/>
      <c r="AG77" s="16"/>
      <c r="AH77" s="47"/>
      <c r="AI77" s="16"/>
      <c r="AJ77" s="9"/>
    </row>
    <row r="78" spans="1:36" ht="26.65" customHeight="1" x14ac:dyDescent="0.2">
      <c r="A78" s="17"/>
      <c r="B78" s="15" t="s">
        <v>76</v>
      </c>
      <c r="C78" s="16">
        <v>11946229.889790002</v>
      </c>
      <c r="D78" s="47">
        <v>10655400.96494</v>
      </c>
      <c r="E78" s="16">
        <v>89.194675334741163</v>
      </c>
      <c r="F78" s="16">
        <v>11906230.347490001</v>
      </c>
      <c r="G78" s="47">
        <v>10631423.81755</v>
      </c>
      <c r="H78" s="16">
        <v>89.292945854951071</v>
      </c>
      <c r="I78" s="16">
        <v>4068824.4166200003</v>
      </c>
      <c r="J78" s="47">
        <v>3918377.6398400003</v>
      </c>
      <c r="K78" s="16">
        <v>96.302450993818582</v>
      </c>
      <c r="L78" s="16">
        <v>7837405.9308700003</v>
      </c>
      <c r="M78" s="47">
        <v>6713046.1777100004</v>
      </c>
      <c r="N78" s="16">
        <v>85.653929845188088</v>
      </c>
      <c r="O78" s="16"/>
      <c r="P78" s="47"/>
      <c r="Q78" s="16"/>
      <c r="R78" s="16">
        <v>39999.542300000001</v>
      </c>
      <c r="S78" s="47">
        <v>23977.147389999998</v>
      </c>
      <c r="T78" s="16">
        <v>59.943554379120975</v>
      </c>
      <c r="U78" s="16"/>
      <c r="V78" s="47"/>
      <c r="W78" s="16"/>
      <c r="X78" s="16"/>
      <c r="Y78" s="47"/>
      <c r="Z78" s="16"/>
      <c r="AA78" s="16">
        <v>35499.542300000001</v>
      </c>
      <c r="AB78" s="47">
        <v>19477.147389999998</v>
      </c>
      <c r="AC78" s="16">
        <v>54.865911299369053</v>
      </c>
      <c r="AD78" s="16">
        <v>4500</v>
      </c>
      <c r="AE78" s="47">
        <v>4500</v>
      </c>
      <c r="AF78" s="16">
        <v>100</v>
      </c>
      <c r="AG78" s="16"/>
      <c r="AH78" s="47"/>
      <c r="AI78" s="16"/>
      <c r="AJ78" s="9"/>
    </row>
    <row r="79" spans="1:36" ht="16.5" customHeight="1" x14ac:dyDescent="0.2">
      <c r="A79" s="10"/>
      <c r="B79" s="15" t="s">
        <v>77</v>
      </c>
      <c r="C79" s="16">
        <v>526444.09311000002</v>
      </c>
      <c r="D79" s="47">
        <v>472137.67914999998</v>
      </c>
      <c r="E79" s="16">
        <v>89.68429607801626</v>
      </c>
      <c r="F79" s="16">
        <v>505844.55080999999</v>
      </c>
      <c r="G79" s="47">
        <v>452660.53175999998</v>
      </c>
      <c r="H79" s="16">
        <v>89.486094302125551</v>
      </c>
      <c r="I79" s="16"/>
      <c r="J79" s="47"/>
      <c r="K79" s="16"/>
      <c r="L79" s="16">
        <v>505844.55080999999</v>
      </c>
      <c r="M79" s="47">
        <v>452660.53175999998</v>
      </c>
      <c r="N79" s="16">
        <v>89.486094302125551</v>
      </c>
      <c r="O79" s="16"/>
      <c r="P79" s="47"/>
      <c r="Q79" s="16"/>
      <c r="R79" s="16">
        <v>20599.542300000001</v>
      </c>
      <c r="S79" s="47">
        <v>19477.147389999998</v>
      </c>
      <c r="T79" s="16">
        <v>94.551359959099656</v>
      </c>
      <c r="U79" s="16"/>
      <c r="V79" s="47"/>
      <c r="W79" s="16"/>
      <c r="X79" s="16"/>
      <c r="Y79" s="47"/>
      <c r="Z79" s="16"/>
      <c r="AA79" s="16">
        <v>20599.542300000001</v>
      </c>
      <c r="AB79" s="47">
        <v>19477.147389999998</v>
      </c>
      <c r="AC79" s="16">
        <v>94.551359959099656</v>
      </c>
      <c r="AD79" s="16"/>
      <c r="AE79" s="47"/>
      <c r="AF79" s="16"/>
      <c r="AG79" s="16"/>
      <c r="AH79" s="47"/>
      <c r="AI79" s="16"/>
      <c r="AJ79" s="9"/>
    </row>
    <row r="80" spans="1:36" ht="16.5" customHeight="1" x14ac:dyDescent="0.2">
      <c r="A80" s="17"/>
      <c r="B80" s="15" t="s">
        <v>78</v>
      </c>
      <c r="C80" s="16">
        <v>1861926.7627900001</v>
      </c>
      <c r="D80" s="47">
        <v>1907957.0904999999</v>
      </c>
      <c r="E80" s="16">
        <v>102.4721878770906</v>
      </c>
      <c r="F80" s="16">
        <v>1843526.7627900001</v>
      </c>
      <c r="G80" s="47">
        <v>1904457.0904999999</v>
      </c>
      <c r="H80" s="16">
        <v>103.30509591397457</v>
      </c>
      <c r="I80" s="16">
        <v>75000</v>
      </c>
      <c r="J80" s="47">
        <v>75000</v>
      </c>
      <c r="K80" s="16">
        <v>100</v>
      </c>
      <c r="L80" s="16">
        <v>1768526.7627900001</v>
      </c>
      <c r="M80" s="47">
        <v>1829457.0904999999</v>
      </c>
      <c r="N80" s="16">
        <v>103.44525901399859</v>
      </c>
      <c r="O80" s="16"/>
      <c r="P80" s="47"/>
      <c r="Q80" s="16"/>
      <c r="R80" s="16">
        <v>18400</v>
      </c>
      <c r="S80" s="47">
        <v>3500</v>
      </c>
      <c r="T80" s="16">
        <v>19.021739130434785</v>
      </c>
      <c r="U80" s="16"/>
      <c r="V80" s="47"/>
      <c r="W80" s="16"/>
      <c r="X80" s="16"/>
      <c r="Y80" s="47"/>
      <c r="Z80" s="16"/>
      <c r="AA80" s="16">
        <v>14900</v>
      </c>
      <c r="AB80" s="47">
        <v>0</v>
      </c>
      <c r="AC80" s="16">
        <v>0</v>
      </c>
      <c r="AD80" s="16">
        <v>3500</v>
      </c>
      <c r="AE80" s="47">
        <v>3500</v>
      </c>
      <c r="AF80" s="16">
        <v>100</v>
      </c>
      <c r="AG80" s="16"/>
      <c r="AH80" s="47"/>
      <c r="AI80" s="16"/>
      <c r="AJ80" s="9"/>
    </row>
    <row r="81" spans="1:36" ht="16.5" customHeight="1" x14ac:dyDescent="0.2">
      <c r="A81" s="17"/>
      <c r="B81" s="15" t="s">
        <v>79</v>
      </c>
      <c r="C81" s="16">
        <v>2839461.2114800001</v>
      </c>
      <c r="D81" s="47">
        <v>2482694.8744399999</v>
      </c>
      <c r="E81" s="16">
        <v>87.4354213539672</v>
      </c>
      <c r="F81" s="16">
        <v>2839461.2114800001</v>
      </c>
      <c r="G81" s="47">
        <v>2482694.8744399999</v>
      </c>
      <c r="H81" s="16">
        <v>87.4354213539672</v>
      </c>
      <c r="I81" s="16">
        <v>694307.91553999996</v>
      </c>
      <c r="J81" s="47">
        <v>546193.75</v>
      </c>
      <c r="K81" s="16">
        <v>78.667366131811463</v>
      </c>
      <c r="L81" s="16">
        <v>2145153.2959400001</v>
      </c>
      <c r="M81" s="47">
        <v>1936501.1244399999</v>
      </c>
      <c r="N81" s="16">
        <v>90.273321170337653</v>
      </c>
      <c r="O81" s="16"/>
      <c r="P81" s="47"/>
      <c r="Q81" s="16"/>
      <c r="R81" s="16"/>
      <c r="S81" s="47"/>
      <c r="T81" s="16"/>
      <c r="U81" s="16"/>
      <c r="V81" s="47"/>
      <c r="W81" s="16"/>
      <c r="X81" s="16"/>
      <c r="Y81" s="47"/>
      <c r="Z81" s="16"/>
      <c r="AA81" s="16"/>
      <c r="AB81" s="47"/>
      <c r="AC81" s="16"/>
      <c r="AD81" s="16"/>
      <c r="AE81" s="47"/>
      <c r="AF81" s="16"/>
      <c r="AG81" s="16"/>
      <c r="AH81" s="47"/>
      <c r="AI81" s="16"/>
      <c r="AJ81" s="9"/>
    </row>
    <row r="82" spans="1:36" ht="16.5" customHeight="1" x14ac:dyDescent="0.2">
      <c r="A82" s="17"/>
      <c r="B82" s="15" t="s">
        <v>80</v>
      </c>
      <c r="C82" s="16">
        <v>2198981.5739700003</v>
      </c>
      <c r="D82" s="47">
        <v>2110077.25954</v>
      </c>
      <c r="E82" s="16">
        <v>95.957023220094825</v>
      </c>
      <c r="F82" s="16">
        <v>2197981.5739700003</v>
      </c>
      <c r="G82" s="47">
        <v>2109077.25954</v>
      </c>
      <c r="H82" s="16">
        <v>95.955183815785077</v>
      </c>
      <c r="I82" s="16">
        <v>1408457.75</v>
      </c>
      <c r="J82" s="47">
        <v>1406125.426</v>
      </c>
      <c r="K82" s="16">
        <v>99.834405824384859</v>
      </c>
      <c r="L82" s="16">
        <v>789523.82397000003</v>
      </c>
      <c r="M82" s="47">
        <v>702951.83354000002</v>
      </c>
      <c r="N82" s="16">
        <v>89.034910942308755</v>
      </c>
      <c r="O82" s="16"/>
      <c r="P82" s="47"/>
      <c r="Q82" s="16"/>
      <c r="R82" s="16">
        <v>1000</v>
      </c>
      <c r="S82" s="47">
        <v>1000</v>
      </c>
      <c r="T82" s="16">
        <v>100</v>
      </c>
      <c r="U82" s="16"/>
      <c r="V82" s="47"/>
      <c r="W82" s="16"/>
      <c r="X82" s="16"/>
      <c r="Y82" s="47"/>
      <c r="Z82" s="16"/>
      <c r="AA82" s="16"/>
      <c r="AB82" s="47"/>
      <c r="AC82" s="16"/>
      <c r="AD82" s="16">
        <v>1000</v>
      </c>
      <c r="AE82" s="47">
        <v>1000</v>
      </c>
      <c r="AF82" s="16">
        <v>100</v>
      </c>
      <c r="AG82" s="16"/>
      <c r="AH82" s="47"/>
      <c r="AI82" s="16"/>
      <c r="AJ82" s="9"/>
    </row>
    <row r="83" spans="1:36" ht="26.65" customHeight="1" x14ac:dyDescent="0.2">
      <c r="A83" s="17"/>
      <c r="B83" s="15" t="s">
        <v>81</v>
      </c>
      <c r="C83" s="16">
        <v>3000604.4055500003</v>
      </c>
      <c r="D83" s="47">
        <v>2907316.7753400002</v>
      </c>
      <c r="E83" s="16">
        <v>96.891038684158005</v>
      </c>
      <c r="F83" s="16">
        <v>3000604.4055500003</v>
      </c>
      <c r="G83" s="47">
        <v>2907316.7753400002</v>
      </c>
      <c r="H83" s="16">
        <v>96.891038684158005</v>
      </c>
      <c r="I83" s="16">
        <v>1891058.7510800001</v>
      </c>
      <c r="J83" s="47">
        <v>1891058.4638400001</v>
      </c>
      <c r="K83" s="16">
        <v>99.999984810625278</v>
      </c>
      <c r="L83" s="16">
        <v>1109545.65447</v>
      </c>
      <c r="M83" s="47">
        <v>1016258.3115</v>
      </c>
      <c r="N83" s="16">
        <v>91.592293422611732</v>
      </c>
      <c r="O83" s="16"/>
      <c r="P83" s="47"/>
      <c r="Q83" s="16"/>
      <c r="R83" s="16"/>
      <c r="S83" s="47"/>
      <c r="T83" s="16"/>
      <c r="U83" s="16"/>
      <c r="V83" s="47"/>
      <c r="W83" s="16"/>
      <c r="X83" s="16"/>
      <c r="Y83" s="47"/>
      <c r="Z83" s="16"/>
      <c r="AA83" s="16"/>
      <c r="AB83" s="47"/>
      <c r="AC83" s="16"/>
      <c r="AD83" s="16"/>
      <c r="AE83" s="47"/>
      <c r="AF83" s="16"/>
      <c r="AG83" s="16"/>
      <c r="AH83" s="47"/>
      <c r="AI83" s="16"/>
      <c r="AJ83" s="9"/>
    </row>
    <row r="84" spans="1:36" ht="16.5" customHeight="1" x14ac:dyDescent="0.2">
      <c r="A84" s="10"/>
      <c r="B84" s="15" t="s">
        <v>82</v>
      </c>
      <c r="C84" s="16">
        <v>1518811.84289</v>
      </c>
      <c r="D84" s="47">
        <v>775217.28596999997</v>
      </c>
      <c r="E84" s="16">
        <v>51.041035109056963</v>
      </c>
      <c r="F84" s="16">
        <v>1518811.84289</v>
      </c>
      <c r="G84" s="47">
        <v>775217.28596999997</v>
      </c>
      <c r="H84" s="16">
        <v>51.041035109056963</v>
      </c>
      <c r="I84" s="16"/>
      <c r="J84" s="47"/>
      <c r="K84" s="16"/>
      <c r="L84" s="16">
        <v>1518811.84289</v>
      </c>
      <c r="M84" s="47">
        <v>775217.28596999997</v>
      </c>
      <c r="N84" s="16">
        <v>51.041035109056963</v>
      </c>
      <c r="O84" s="16"/>
      <c r="P84" s="47"/>
      <c r="Q84" s="16"/>
      <c r="R84" s="16"/>
      <c r="S84" s="47"/>
      <c r="T84" s="16"/>
      <c r="U84" s="16"/>
      <c r="V84" s="47"/>
      <c r="W84" s="16"/>
      <c r="X84" s="16"/>
      <c r="Y84" s="47"/>
      <c r="Z84" s="16"/>
      <c r="AA84" s="16"/>
      <c r="AB84" s="47"/>
      <c r="AC84" s="16"/>
      <c r="AD84" s="16"/>
      <c r="AE84" s="47"/>
      <c r="AF84" s="16"/>
      <c r="AG84" s="16"/>
      <c r="AH84" s="47"/>
      <c r="AI84" s="16"/>
      <c r="AJ84" s="9"/>
    </row>
    <row r="85" spans="1:36" ht="26.65" customHeight="1" x14ac:dyDescent="0.2">
      <c r="A85" s="17"/>
      <c r="B85" s="15" t="s">
        <v>83</v>
      </c>
      <c r="C85" s="16">
        <v>17164319.206050001</v>
      </c>
      <c r="D85" s="47">
        <v>15783580.563720001</v>
      </c>
      <c r="E85" s="16">
        <v>91.955762266158956</v>
      </c>
      <c r="F85" s="16">
        <v>16102726.65253</v>
      </c>
      <c r="G85" s="47">
        <v>14768010.595729999</v>
      </c>
      <c r="H85" s="16">
        <v>91.711241918210817</v>
      </c>
      <c r="I85" s="16">
        <v>1179462.06892</v>
      </c>
      <c r="J85" s="47">
        <v>1259758.5896600001</v>
      </c>
      <c r="K85" s="16">
        <v>106.80789343344676</v>
      </c>
      <c r="L85" s="16">
        <v>14371122.999859998</v>
      </c>
      <c r="M85" s="47">
        <v>12973137.925069999</v>
      </c>
      <c r="N85" s="16">
        <v>90.272262823137638</v>
      </c>
      <c r="O85" s="16">
        <v>552141.58374999999</v>
      </c>
      <c r="P85" s="47">
        <v>535114.08100000001</v>
      </c>
      <c r="Q85" s="16">
        <v>96.916098469824774</v>
      </c>
      <c r="R85" s="16">
        <v>1061592.5535200001</v>
      </c>
      <c r="S85" s="47">
        <v>1015569.96799</v>
      </c>
      <c r="T85" s="16">
        <v>95.664759951697135</v>
      </c>
      <c r="U85" s="16">
        <v>297237.47628</v>
      </c>
      <c r="V85" s="47">
        <v>297092.39238999999</v>
      </c>
      <c r="W85" s="16">
        <v>99.951189233667378</v>
      </c>
      <c r="X85" s="16">
        <v>259123.72372000001</v>
      </c>
      <c r="Y85" s="47">
        <v>259123.72372000001</v>
      </c>
      <c r="Z85" s="16">
        <v>100</v>
      </c>
      <c r="AA85" s="16">
        <v>170407.47931</v>
      </c>
      <c r="AB85" s="47">
        <v>127092.11163</v>
      </c>
      <c r="AC85" s="16">
        <v>74.581298980896236</v>
      </c>
      <c r="AD85" s="16">
        <v>334823.87421000004</v>
      </c>
      <c r="AE85" s="47">
        <v>332261.74025000003</v>
      </c>
      <c r="AF85" s="16">
        <v>99.234781580003755</v>
      </c>
      <c r="AG85" s="16"/>
      <c r="AH85" s="47"/>
      <c r="AI85" s="16"/>
      <c r="AJ85" s="9"/>
    </row>
    <row r="86" spans="1:36" ht="16.5" customHeight="1" x14ac:dyDescent="0.2">
      <c r="A86" s="17"/>
      <c r="B86" s="15" t="s">
        <v>84</v>
      </c>
      <c r="C86" s="16">
        <v>627460.84106000001</v>
      </c>
      <c r="D86" s="47">
        <v>606003.08165000007</v>
      </c>
      <c r="E86" s="16">
        <v>96.580223337324071</v>
      </c>
      <c r="F86" s="16">
        <v>627460.84106000001</v>
      </c>
      <c r="G86" s="47">
        <v>606003.08165000007</v>
      </c>
      <c r="H86" s="16">
        <v>96.580223337324071</v>
      </c>
      <c r="I86" s="16"/>
      <c r="J86" s="47"/>
      <c r="K86" s="16"/>
      <c r="L86" s="16">
        <v>75319.257310000001</v>
      </c>
      <c r="M86" s="47">
        <v>70889.000650000002</v>
      </c>
      <c r="N86" s="16">
        <v>94.118029281985756</v>
      </c>
      <c r="O86" s="16">
        <v>552141.58374999999</v>
      </c>
      <c r="P86" s="47">
        <v>535114.08100000001</v>
      </c>
      <c r="Q86" s="16">
        <v>96.916098469824774</v>
      </c>
      <c r="R86" s="16"/>
      <c r="S86" s="47"/>
      <c r="T86" s="16"/>
      <c r="U86" s="16"/>
      <c r="V86" s="47"/>
      <c r="W86" s="16"/>
      <c r="X86" s="16"/>
      <c r="Y86" s="47"/>
      <c r="Z86" s="16"/>
      <c r="AA86" s="16"/>
      <c r="AB86" s="47"/>
      <c r="AC86" s="16"/>
      <c r="AD86" s="16"/>
      <c r="AE86" s="47"/>
      <c r="AF86" s="16"/>
      <c r="AG86" s="16"/>
      <c r="AH86" s="47"/>
      <c r="AI86" s="16"/>
      <c r="AJ86" s="9"/>
    </row>
    <row r="87" spans="1:36" ht="16.5" customHeight="1" x14ac:dyDescent="0.2">
      <c r="A87" s="17"/>
      <c r="B87" s="15" t="s">
        <v>85</v>
      </c>
      <c r="C87" s="16">
        <v>1821227.6876099999</v>
      </c>
      <c r="D87" s="47">
        <v>1537702.24713</v>
      </c>
      <c r="E87" s="16">
        <v>84.432180423740931</v>
      </c>
      <c r="F87" s="16">
        <v>1782428.3368599999</v>
      </c>
      <c r="G87" s="47">
        <v>1499338.64228</v>
      </c>
      <c r="H87" s="16">
        <v>84.117751680345108</v>
      </c>
      <c r="I87" s="16"/>
      <c r="J87" s="47"/>
      <c r="K87" s="16"/>
      <c r="L87" s="16">
        <v>1782428.3368599999</v>
      </c>
      <c r="M87" s="47">
        <v>1499338.64228</v>
      </c>
      <c r="N87" s="16">
        <v>84.117751680345108</v>
      </c>
      <c r="O87" s="16"/>
      <c r="P87" s="47"/>
      <c r="Q87" s="16"/>
      <c r="R87" s="16">
        <v>38799.350749999998</v>
      </c>
      <c r="S87" s="47">
        <v>38363.604850000003</v>
      </c>
      <c r="T87" s="16">
        <v>98.876924764005253</v>
      </c>
      <c r="U87" s="16"/>
      <c r="V87" s="47"/>
      <c r="W87" s="16"/>
      <c r="X87" s="16"/>
      <c r="Y87" s="47"/>
      <c r="Z87" s="16"/>
      <c r="AA87" s="16">
        <v>38799.350749999998</v>
      </c>
      <c r="AB87" s="47">
        <v>38363.604850000003</v>
      </c>
      <c r="AC87" s="16">
        <v>98.876924764005253</v>
      </c>
      <c r="AD87" s="16"/>
      <c r="AE87" s="47"/>
      <c r="AF87" s="16"/>
      <c r="AG87" s="16"/>
      <c r="AH87" s="47"/>
      <c r="AI87" s="16"/>
      <c r="AJ87" s="9"/>
    </row>
    <row r="88" spans="1:36" ht="16.5" customHeight="1" x14ac:dyDescent="0.2">
      <c r="A88" s="17"/>
      <c r="B88" s="15" t="s">
        <v>86</v>
      </c>
      <c r="C88" s="16">
        <v>2428352.6715500001</v>
      </c>
      <c r="D88" s="47">
        <v>2020386.24758</v>
      </c>
      <c r="E88" s="16">
        <v>83.199869246768102</v>
      </c>
      <c r="F88" s="16">
        <v>2420776.6715500001</v>
      </c>
      <c r="G88" s="47">
        <v>2015613.3675800001</v>
      </c>
      <c r="H88" s="16">
        <v>83.263086234610071</v>
      </c>
      <c r="I88" s="16">
        <v>274536.88436999999</v>
      </c>
      <c r="J88" s="47">
        <v>110571.43511000001</v>
      </c>
      <c r="K88" s="16">
        <v>40.275621020372697</v>
      </c>
      <c r="L88" s="16">
        <v>2146239.78718</v>
      </c>
      <c r="M88" s="47">
        <v>1905041.9324700001</v>
      </c>
      <c r="N88" s="16">
        <v>88.761840305508642</v>
      </c>
      <c r="O88" s="16"/>
      <c r="P88" s="47"/>
      <c r="Q88" s="16"/>
      <c r="R88" s="16">
        <v>7576</v>
      </c>
      <c r="S88" s="47">
        <v>4772.88</v>
      </c>
      <c r="T88" s="16">
        <v>63</v>
      </c>
      <c r="U88" s="16"/>
      <c r="V88" s="47"/>
      <c r="W88" s="16"/>
      <c r="X88" s="16"/>
      <c r="Y88" s="47"/>
      <c r="Z88" s="16"/>
      <c r="AA88" s="16">
        <v>7576</v>
      </c>
      <c r="AB88" s="47">
        <v>4772.88</v>
      </c>
      <c r="AC88" s="16">
        <v>63</v>
      </c>
      <c r="AD88" s="16"/>
      <c r="AE88" s="47"/>
      <c r="AF88" s="16"/>
      <c r="AG88" s="16"/>
      <c r="AH88" s="47"/>
      <c r="AI88" s="16"/>
      <c r="AJ88" s="9"/>
    </row>
    <row r="89" spans="1:36" ht="16.5" customHeight="1" x14ac:dyDescent="0.2">
      <c r="A89" s="10"/>
      <c r="B89" s="15" t="s">
        <v>87</v>
      </c>
      <c r="C89" s="16">
        <v>2199906.50777</v>
      </c>
      <c r="D89" s="47">
        <v>1885997.07901</v>
      </c>
      <c r="E89" s="16">
        <v>85.730783210500903</v>
      </c>
      <c r="F89" s="16">
        <v>2199906.50777</v>
      </c>
      <c r="G89" s="47">
        <v>1885997.07901</v>
      </c>
      <c r="H89" s="16">
        <v>85.730783210500903</v>
      </c>
      <c r="I89" s="16">
        <v>826542.39</v>
      </c>
      <c r="J89" s="47">
        <v>823554.36</v>
      </c>
      <c r="K89" s="16">
        <v>99.638490410637019</v>
      </c>
      <c r="L89" s="16">
        <v>1373364.1177699999</v>
      </c>
      <c r="M89" s="47">
        <v>1062442.7190099999</v>
      </c>
      <c r="N89" s="16">
        <v>77.360599804743785</v>
      </c>
      <c r="O89" s="16"/>
      <c r="P89" s="47"/>
      <c r="Q89" s="16"/>
      <c r="R89" s="16"/>
      <c r="S89" s="47"/>
      <c r="T89" s="16"/>
      <c r="U89" s="16"/>
      <c r="V89" s="47"/>
      <c r="W89" s="16"/>
      <c r="X89" s="16"/>
      <c r="Y89" s="47"/>
      <c r="Z89" s="16"/>
      <c r="AA89" s="16"/>
      <c r="AB89" s="47"/>
      <c r="AC89" s="16"/>
      <c r="AD89" s="16"/>
      <c r="AE89" s="47"/>
      <c r="AF89" s="16"/>
      <c r="AG89" s="16"/>
      <c r="AH89" s="47"/>
      <c r="AI89" s="16"/>
      <c r="AJ89" s="9"/>
    </row>
    <row r="90" spans="1:36" ht="16.5" customHeight="1" x14ac:dyDescent="0.2">
      <c r="A90" s="17"/>
      <c r="B90" s="15" t="s">
        <v>125</v>
      </c>
      <c r="C90" s="16">
        <v>4189277.7760299998</v>
      </c>
      <c r="D90" s="47">
        <v>3686941.3395599998</v>
      </c>
      <c r="E90" s="16">
        <v>88.008996697611124</v>
      </c>
      <c r="F90" s="16">
        <v>4114160.0134000001</v>
      </c>
      <c r="G90" s="47">
        <v>3611823.57693</v>
      </c>
      <c r="H90" s="16">
        <v>87.790060794089968</v>
      </c>
      <c r="I90" s="16"/>
      <c r="J90" s="47"/>
      <c r="K90" s="16"/>
      <c r="L90" s="16">
        <v>4114160.0134000001</v>
      </c>
      <c r="M90" s="47">
        <v>3611823.57693</v>
      </c>
      <c r="N90" s="16">
        <v>87.790060794089968</v>
      </c>
      <c r="O90" s="16"/>
      <c r="P90" s="47"/>
      <c r="Q90" s="16"/>
      <c r="R90" s="16">
        <v>75117.762629999997</v>
      </c>
      <c r="S90" s="47">
        <v>75117.762629999997</v>
      </c>
      <c r="T90" s="16">
        <v>100</v>
      </c>
      <c r="U90" s="16"/>
      <c r="V90" s="47"/>
      <c r="W90" s="16"/>
      <c r="X90" s="16"/>
      <c r="Y90" s="47"/>
      <c r="Z90" s="16"/>
      <c r="AA90" s="16">
        <v>4298.89138</v>
      </c>
      <c r="AB90" s="47">
        <v>4298.89138</v>
      </c>
      <c r="AC90" s="16">
        <v>100</v>
      </c>
      <c r="AD90" s="16">
        <v>70818.871249999997</v>
      </c>
      <c r="AE90" s="47">
        <v>70818.871249999997</v>
      </c>
      <c r="AF90" s="16">
        <v>100</v>
      </c>
      <c r="AG90" s="16"/>
      <c r="AH90" s="47"/>
      <c r="AI90" s="16"/>
      <c r="AJ90" s="9"/>
    </row>
    <row r="91" spans="1:36" ht="16.5" customHeight="1" x14ac:dyDescent="0.2">
      <c r="A91" s="17"/>
      <c r="B91" s="15" t="s">
        <v>89</v>
      </c>
      <c r="C91" s="16">
        <v>3373671.3995699999</v>
      </c>
      <c r="D91" s="47">
        <v>3277797.7983400002</v>
      </c>
      <c r="E91" s="16">
        <v>97.158181995963815</v>
      </c>
      <c r="F91" s="16">
        <v>3373671.3995699999</v>
      </c>
      <c r="G91" s="47">
        <v>3277797.7983400002</v>
      </c>
      <c r="H91" s="16">
        <v>97.158181995963815</v>
      </c>
      <c r="I91" s="16"/>
      <c r="J91" s="47"/>
      <c r="K91" s="16"/>
      <c r="L91" s="16">
        <v>3373671.3995699999</v>
      </c>
      <c r="M91" s="47">
        <v>3277797.7983400002</v>
      </c>
      <c r="N91" s="16">
        <v>97.158181995963815</v>
      </c>
      <c r="O91" s="16"/>
      <c r="P91" s="47"/>
      <c r="Q91" s="16"/>
      <c r="R91" s="16"/>
      <c r="S91" s="47"/>
      <c r="T91" s="16"/>
      <c r="U91" s="16"/>
      <c r="V91" s="47"/>
      <c r="W91" s="16"/>
      <c r="X91" s="16"/>
      <c r="Y91" s="47"/>
      <c r="Z91" s="16"/>
      <c r="AA91" s="16"/>
      <c r="AB91" s="47"/>
      <c r="AC91" s="16"/>
      <c r="AD91" s="16"/>
      <c r="AE91" s="47"/>
      <c r="AF91" s="16"/>
      <c r="AG91" s="16"/>
      <c r="AH91" s="47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47">
        <v>522773.88543999998</v>
      </c>
      <c r="E92" s="16"/>
      <c r="F92" s="16">
        <v>0</v>
      </c>
      <c r="G92" s="47">
        <v>522773.88543999998</v>
      </c>
      <c r="H92" s="16"/>
      <c r="I92" s="16">
        <v>0</v>
      </c>
      <c r="J92" s="47">
        <v>247250</v>
      </c>
      <c r="K92" s="16"/>
      <c r="L92" s="16">
        <v>0</v>
      </c>
      <c r="M92" s="47">
        <v>275523.88543999998</v>
      </c>
      <c r="N92" s="16"/>
      <c r="O92" s="16"/>
      <c r="P92" s="47"/>
      <c r="Q92" s="16"/>
      <c r="R92" s="16"/>
      <c r="S92" s="47"/>
      <c r="T92" s="16"/>
      <c r="U92" s="16"/>
      <c r="V92" s="47"/>
      <c r="W92" s="16"/>
      <c r="X92" s="16"/>
      <c r="Y92" s="47"/>
      <c r="Z92" s="16"/>
      <c r="AA92" s="16"/>
      <c r="AB92" s="47"/>
      <c r="AC92" s="16"/>
      <c r="AD92" s="16"/>
      <c r="AE92" s="47"/>
      <c r="AF92" s="16"/>
      <c r="AG92" s="16"/>
      <c r="AH92" s="47"/>
      <c r="AI92" s="16"/>
      <c r="AJ92" s="9"/>
    </row>
    <row r="93" spans="1:36" ht="16.5" customHeight="1" x14ac:dyDescent="0.2">
      <c r="A93" s="17"/>
      <c r="B93" s="15" t="s">
        <v>91</v>
      </c>
      <c r="C93" s="16">
        <v>1044658.6849</v>
      </c>
      <c r="D93" s="47">
        <v>1039092.50703</v>
      </c>
      <c r="E93" s="16">
        <v>99.467177370900544</v>
      </c>
      <c r="F93" s="16">
        <v>488297.48489999998</v>
      </c>
      <c r="G93" s="47">
        <v>482876.39091999998</v>
      </c>
      <c r="H93" s="16">
        <v>98.889796866123476</v>
      </c>
      <c r="I93" s="16">
        <v>78382.794550000006</v>
      </c>
      <c r="J93" s="47">
        <v>78382.794550000006</v>
      </c>
      <c r="K93" s="16">
        <v>100</v>
      </c>
      <c r="L93" s="16">
        <v>409914.69034999999</v>
      </c>
      <c r="M93" s="47">
        <v>404493.59636999998</v>
      </c>
      <c r="N93" s="16">
        <v>98.677506781869354</v>
      </c>
      <c r="O93" s="16"/>
      <c r="P93" s="47"/>
      <c r="Q93" s="16"/>
      <c r="R93" s="16">
        <v>556361.19999999995</v>
      </c>
      <c r="S93" s="47">
        <v>556216.11611000006</v>
      </c>
      <c r="T93" s="16">
        <v>99.973922716034139</v>
      </c>
      <c r="U93" s="16">
        <v>297237.47628</v>
      </c>
      <c r="V93" s="47">
        <v>297092.39238999999</v>
      </c>
      <c r="W93" s="16">
        <v>99.951189233667378</v>
      </c>
      <c r="X93" s="16">
        <v>259123.72372000001</v>
      </c>
      <c r="Y93" s="47">
        <v>259123.72372000001</v>
      </c>
      <c r="Z93" s="16">
        <v>100</v>
      </c>
      <c r="AA93" s="16"/>
      <c r="AB93" s="47"/>
      <c r="AC93" s="16"/>
      <c r="AD93" s="16"/>
      <c r="AE93" s="47"/>
      <c r="AF93" s="16"/>
      <c r="AG93" s="16"/>
      <c r="AH93" s="47"/>
      <c r="AI93" s="16"/>
      <c r="AJ93" s="9"/>
    </row>
    <row r="94" spans="1:36" ht="16.5" customHeight="1" x14ac:dyDescent="0.2">
      <c r="A94" s="10"/>
      <c r="B94" s="15" t="s">
        <v>92</v>
      </c>
      <c r="C94" s="16">
        <v>916613.09287000005</v>
      </c>
      <c r="D94" s="47">
        <v>715314.73600000003</v>
      </c>
      <c r="E94" s="16">
        <v>78.038895752654341</v>
      </c>
      <c r="F94" s="16">
        <v>541325.45273000002</v>
      </c>
      <c r="G94" s="47">
        <v>382578.49049</v>
      </c>
      <c r="H94" s="16">
        <v>70.674395331050661</v>
      </c>
      <c r="I94" s="16"/>
      <c r="J94" s="47"/>
      <c r="K94" s="16"/>
      <c r="L94" s="16">
        <v>541325.45273000002</v>
      </c>
      <c r="M94" s="47">
        <v>382578.49049</v>
      </c>
      <c r="N94" s="16">
        <v>70.674395331050661</v>
      </c>
      <c r="O94" s="16"/>
      <c r="P94" s="47"/>
      <c r="Q94" s="16"/>
      <c r="R94" s="16">
        <v>375287.64014000003</v>
      </c>
      <c r="S94" s="47">
        <v>332736.24551000004</v>
      </c>
      <c r="T94" s="16">
        <v>88.661658397775554</v>
      </c>
      <c r="U94" s="16"/>
      <c r="V94" s="47"/>
      <c r="W94" s="16"/>
      <c r="X94" s="16"/>
      <c r="Y94" s="47"/>
      <c r="Z94" s="16"/>
      <c r="AA94" s="16">
        <v>111282.63718000001</v>
      </c>
      <c r="AB94" s="47">
        <v>71293.376510000002</v>
      </c>
      <c r="AC94" s="16">
        <v>64.065139285549776</v>
      </c>
      <c r="AD94" s="16">
        <v>264005.00296000001</v>
      </c>
      <c r="AE94" s="47">
        <v>261442.86900000001</v>
      </c>
      <c r="AF94" s="16">
        <v>99.029513103436074</v>
      </c>
      <c r="AG94" s="16"/>
      <c r="AH94" s="47"/>
      <c r="AI94" s="16"/>
      <c r="AJ94" s="9"/>
    </row>
    <row r="95" spans="1:36" ht="16.5" customHeight="1" x14ac:dyDescent="0.2">
      <c r="A95" s="17"/>
      <c r="B95" s="15" t="s">
        <v>93</v>
      </c>
      <c r="C95" s="16">
        <v>563150.54469000001</v>
      </c>
      <c r="D95" s="47">
        <v>491571.64197999996</v>
      </c>
      <c r="E95" s="16">
        <v>87.289561666072359</v>
      </c>
      <c r="F95" s="16">
        <v>554699.94469000003</v>
      </c>
      <c r="G95" s="47">
        <v>483208.28308999998</v>
      </c>
      <c r="H95" s="16">
        <v>87.111651572283108</v>
      </c>
      <c r="I95" s="16"/>
      <c r="J95" s="47"/>
      <c r="K95" s="16"/>
      <c r="L95" s="16">
        <v>554699.94469000003</v>
      </c>
      <c r="M95" s="47">
        <v>483208.28308999998</v>
      </c>
      <c r="N95" s="16">
        <v>87.111651572283108</v>
      </c>
      <c r="O95" s="16"/>
      <c r="P95" s="47"/>
      <c r="Q95" s="16"/>
      <c r="R95" s="16">
        <v>8450.6</v>
      </c>
      <c r="S95" s="47">
        <v>8363.3588899999995</v>
      </c>
      <c r="T95" s="16">
        <v>98.967634132487632</v>
      </c>
      <c r="U95" s="16"/>
      <c r="V95" s="47"/>
      <c r="W95" s="16"/>
      <c r="X95" s="16"/>
      <c r="Y95" s="47"/>
      <c r="Z95" s="16"/>
      <c r="AA95" s="16">
        <v>8450.6</v>
      </c>
      <c r="AB95" s="47">
        <v>8363.3588899999995</v>
      </c>
      <c r="AC95" s="16">
        <v>98.967634132487632</v>
      </c>
      <c r="AD95" s="16"/>
      <c r="AE95" s="47"/>
      <c r="AF95" s="16"/>
      <c r="AG95" s="16"/>
      <c r="AH95" s="47"/>
      <c r="AI95" s="16"/>
      <c r="AJ95" s="9"/>
    </row>
    <row r="96" spans="1:36" ht="26.65" customHeight="1" x14ac:dyDescent="0.2">
      <c r="A96" s="17"/>
      <c r="B96" s="15" t="s">
        <v>94</v>
      </c>
      <c r="C96" s="16">
        <v>9165300.9335000012</v>
      </c>
      <c r="D96" s="47">
        <v>8116372.8013300002</v>
      </c>
      <c r="E96" s="16">
        <v>88.555442535050048</v>
      </c>
      <c r="F96" s="16">
        <v>8807425.5728800017</v>
      </c>
      <c r="G96" s="47">
        <v>7764340.8467100002</v>
      </c>
      <c r="H96" s="16">
        <v>88.156757981788815</v>
      </c>
      <c r="I96" s="16">
        <v>1538953.4673900001</v>
      </c>
      <c r="J96" s="47">
        <v>1538953.4673900001</v>
      </c>
      <c r="K96" s="16">
        <v>100</v>
      </c>
      <c r="L96" s="16">
        <v>7268472.10549</v>
      </c>
      <c r="M96" s="47">
        <v>6225387.3793200003</v>
      </c>
      <c r="N96" s="16">
        <v>85.649188563547767</v>
      </c>
      <c r="O96" s="16"/>
      <c r="P96" s="47"/>
      <c r="Q96" s="16"/>
      <c r="R96" s="16">
        <v>357875.36062000005</v>
      </c>
      <c r="S96" s="47">
        <v>352031.95462000003</v>
      </c>
      <c r="T96" s="16">
        <v>98.367195218503838</v>
      </c>
      <c r="U96" s="16"/>
      <c r="V96" s="47"/>
      <c r="W96" s="16"/>
      <c r="X96" s="16"/>
      <c r="Y96" s="47"/>
      <c r="Z96" s="16"/>
      <c r="AA96" s="16">
        <v>148395.77283999999</v>
      </c>
      <c r="AB96" s="47">
        <v>148395.77283999999</v>
      </c>
      <c r="AC96" s="16">
        <v>100</v>
      </c>
      <c r="AD96" s="16">
        <v>209479.58778</v>
      </c>
      <c r="AE96" s="47">
        <v>203636.18178000001</v>
      </c>
      <c r="AF96" s="16">
        <v>97.210512937357478</v>
      </c>
      <c r="AG96" s="16"/>
      <c r="AH96" s="47"/>
      <c r="AI96" s="16"/>
      <c r="AJ96" s="9"/>
    </row>
    <row r="97" spans="1:36" ht="16.5" customHeight="1" x14ac:dyDescent="0.2">
      <c r="A97" s="17"/>
      <c r="B97" s="15" t="s">
        <v>95</v>
      </c>
      <c r="C97" s="16">
        <v>2234888.32528</v>
      </c>
      <c r="D97" s="47">
        <v>2214430.5888700001</v>
      </c>
      <c r="E97" s="16">
        <v>99.084619299381018</v>
      </c>
      <c r="F97" s="16">
        <v>2234888.32528</v>
      </c>
      <c r="G97" s="47">
        <v>2214430.5888700001</v>
      </c>
      <c r="H97" s="16">
        <v>99.084619299381018</v>
      </c>
      <c r="I97" s="16">
        <v>1352569.077</v>
      </c>
      <c r="J97" s="47">
        <v>1352569.077</v>
      </c>
      <c r="K97" s="16">
        <v>100</v>
      </c>
      <c r="L97" s="16">
        <v>882319.24828000006</v>
      </c>
      <c r="M97" s="47">
        <v>861861.51187000005</v>
      </c>
      <c r="N97" s="16">
        <v>97.681368002581777</v>
      </c>
      <c r="O97" s="16"/>
      <c r="P97" s="47"/>
      <c r="Q97" s="16"/>
      <c r="R97" s="16"/>
      <c r="S97" s="47"/>
      <c r="T97" s="16"/>
      <c r="U97" s="16"/>
      <c r="V97" s="47"/>
      <c r="W97" s="16"/>
      <c r="X97" s="16"/>
      <c r="Y97" s="47"/>
      <c r="Z97" s="16"/>
      <c r="AA97" s="16"/>
      <c r="AB97" s="47"/>
      <c r="AC97" s="16"/>
      <c r="AD97" s="16"/>
      <c r="AE97" s="47"/>
      <c r="AF97" s="16"/>
      <c r="AG97" s="16"/>
      <c r="AH97" s="47"/>
      <c r="AI97" s="16"/>
      <c r="AJ97" s="9"/>
    </row>
    <row r="98" spans="1:36" ht="16.5" customHeight="1" x14ac:dyDescent="0.2">
      <c r="A98" s="17"/>
      <c r="B98" s="15" t="s">
        <v>96</v>
      </c>
      <c r="C98" s="16">
        <v>1065562.92347</v>
      </c>
      <c r="D98" s="47">
        <v>1019288.3237899999</v>
      </c>
      <c r="E98" s="16">
        <v>95.65726259231063</v>
      </c>
      <c r="F98" s="16">
        <v>1056847.9555200001</v>
      </c>
      <c r="G98" s="47">
        <v>1010573.35584</v>
      </c>
      <c r="H98" s="16">
        <v>95.621451559015256</v>
      </c>
      <c r="I98" s="16">
        <v>186384.39038999999</v>
      </c>
      <c r="J98" s="47">
        <v>186384.39038999999</v>
      </c>
      <c r="K98" s="16">
        <v>100</v>
      </c>
      <c r="L98" s="16">
        <v>870463.56513</v>
      </c>
      <c r="M98" s="47">
        <v>824188.96545000002</v>
      </c>
      <c r="N98" s="16">
        <v>94.68391308565694</v>
      </c>
      <c r="O98" s="16"/>
      <c r="P98" s="47"/>
      <c r="Q98" s="16"/>
      <c r="R98" s="16">
        <v>8714.9679500000002</v>
      </c>
      <c r="S98" s="47">
        <v>8714.9679500000002</v>
      </c>
      <c r="T98" s="16">
        <v>100</v>
      </c>
      <c r="U98" s="16"/>
      <c r="V98" s="47"/>
      <c r="W98" s="16"/>
      <c r="X98" s="16"/>
      <c r="Y98" s="47"/>
      <c r="Z98" s="16"/>
      <c r="AA98" s="16">
        <v>8714.9679500000002</v>
      </c>
      <c r="AB98" s="47">
        <v>8714.9679500000002</v>
      </c>
      <c r="AC98" s="16">
        <v>100</v>
      </c>
      <c r="AD98" s="16"/>
      <c r="AE98" s="47"/>
      <c r="AF98" s="16"/>
      <c r="AG98" s="16"/>
      <c r="AH98" s="47"/>
      <c r="AI98" s="16"/>
      <c r="AJ98" s="9"/>
    </row>
    <row r="99" spans="1:36" ht="16.5" customHeight="1" x14ac:dyDescent="0.2">
      <c r="A99" s="10"/>
      <c r="B99" s="15" t="s">
        <v>97</v>
      </c>
      <c r="C99" s="16">
        <v>1811955.66659</v>
      </c>
      <c r="D99" s="47">
        <v>1117585.12259</v>
      </c>
      <c r="E99" s="16">
        <v>61.678392203338682</v>
      </c>
      <c r="F99" s="16">
        <v>1809965.66659</v>
      </c>
      <c r="G99" s="47">
        <v>1115595.12259</v>
      </c>
      <c r="H99" s="16">
        <v>61.636258807704145</v>
      </c>
      <c r="I99" s="16"/>
      <c r="J99" s="47"/>
      <c r="K99" s="16"/>
      <c r="L99" s="16">
        <v>1809965.66659</v>
      </c>
      <c r="M99" s="47">
        <v>1115595.12259</v>
      </c>
      <c r="N99" s="16">
        <v>61.636258807704145</v>
      </c>
      <c r="O99" s="16"/>
      <c r="P99" s="47"/>
      <c r="Q99" s="16"/>
      <c r="R99" s="16">
        <v>1990</v>
      </c>
      <c r="S99" s="47">
        <v>1990</v>
      </c>
      <c r="T99" s="16">
        <v>100</v>
      </c>
      <c r="U99" s="16"/>
      <c r="V99" s="47"/>
      <c r="W99" s="16"/>
      <c r="X99" s="16"/>
      <c r="Y99" s="47"/>
      <c r="Z99" s="16"/>
      <c r="AA99" s="16">
        <v>1990</v>
      </c>
      <c r="AB99" s="47">
        <v>1990</v>
      </c>
      <c r="AC99" s="16">
        <v>100</v>
      </c>
      <c r="AD99" s="16"/>
      <c r="AE99" s="47"/>
      <c r="AF99" s="16"/>
      <c r="AG99" s="16"/>
      <c r="AH99" s="47"/>
      <c r="AI99" s="16"/>
      <c r="AJ99" s="9"/>
    </row>
    <row r="100" spans="1:36" ht="16.5" customHeight="1" x14ac:dyDescent="0.2">
      <c r="A100" s="17"/>
      <c r="B100" s="15" t="s">
        <v>98</v>
      </c>
      <c r="C100" s="16">
        <v>16544.859229999998</v>
      </c>
      <c r="D100" s="47">
        <v>436376.58987000003</v>
      </c>
      <c r="E100" s="16">
        <v>2637.5358279189181</v>
      </c>
      <c r="F100" s="16">
        <v>16544.859229999998</v>
      </c>
      <c r="G100" s="47">
        <v>436376.58987000003</v>
      </c>
      <c r="H100" s="16">
        <v>2637.5358279189181</v>
      </c>
      <c r="I100" s="16"/>
      <c r="J100" s="47"/>
      <c r="K100" s="16"/>
      <c r="L100" s="16">
        <v>16544.859229999998</v>
      </c>
      <c r="M100" s="47">
        <v>436376.58987000003</v>
      </c>
      <c r="N100" s="16">
        <v>2637.5358279189181</v>
      </c>
      <c r="O100" s="16"/>
      <c r="P100" s="47"/>
      <c r="Q100" s="16"/>
      <c r="R100" s="16"/>
      <c r="S100" s="47"/>
      <c r="T100" s="16"/>
      <c r="U100" s="16"/>
      <c r="V100" s="47"/>
      <c r="W100" s="16"/>
      <c r="X100" s="16"/>
      <c r="Y100" s="47"/>
      <c r="Z100" s="16"/>
      <c r="AA100" s="16"/>
      <c r="AB100" s="47"/>
      <c r="AC100" s="16"/>
      <c r="AD100" s="16"/>
      <c r="AE100" s="47"/>
      <c r="AF100" s="16"/>
      <c r="AG100" s="16"/>
      <c r="AH100" s="47"/>
      <c r="AI100" s="16"/>
      <c r="AJ100" s="9"/>
    </row>
    <row r="101" spans="1:36" ht="16.5" customHeight="1" x14ac:dyDescent="0.2">
      <c r="A101" s="17"/>
      <c r="B101" s="15" t="s">
        <v>99</v>
      </c>
      <c r="C101" s="16">
        <v>316527.59880000004</v>
      </c>
      <c r="D101" s="47">
        <v>293949.69280000002</v>
      </c>
      <c r="E101" s="16">
        <v>92.867002408132507</v>
      </c>
      <c r="F101" s="16">
        <v>16734.5</v>
      </c>
      <c r="G101" s="47">
        <v>0</v>
      </c>
      <c r="H101" s="16">
        <v>0</v>
      </c>
      <c r="I101" s="16"/>
      <c r="J101" s="47"/>
      <c r="K101" s="16"/>
      <c r="L101" s="16">
        <v>16734.5</v>
      </c>
      <c r="M101" s="47">
        <v>0</v>
      </c>
      <c r="N101" s="16">
        <v>0</v>
      </c>
      <c r="O101" s="16"/>
      <c r="P101" s="47"/>
      <c r="Q101" s="16"/>
      <c r="R101" s="16">
        <v>299793.09880000004</v>
      </c>
      <c r="S101" s="47">
        <v>293949.69280000002</v>
      </c>
      <c r="T101" s="16">
        <v>98.050853730993211</v>
      </c>
      <c r="U101" s="16"/>
      <c r="V101" s="47"/>
      <c r="W101" s="16"/>
      <c r="X101" s="16"/>
      <c r="Y101" s="47"/>
      <c r="Z101" s="16"/>
      <c r="AA101" s="16">
        <v>90313.511020000005</v>
      </c>
      <c r="AB101" s="47">
        <v>90313.511020000005</v>
      </c>
      <c r="AC101" s="16">
        <v>100</v>
      </c>
      <c r="AD101" s="16">
        <v>209479.58778</v>
      </c>
      <c r="AE101" s="47">
        <v>203636.18178000001</v>
      </c>
      <c r="AF101" s="16">
        <v>97.210512937357478</v>
      </c>
      <c r="AG101" s="16"/>
      <c r="AH101" s="47"/>
      <c r="AI101" s="16"/>
      <c r="AJ101" s="9"/>
    </row>
    <row r="102" spans="1:36" ht="16.5" customHeight="1" x14ac:dyDescent="0.2">
      <c r="A102" s="17"/>
      <c r="B102" s="15" t="s">
        <v>100</v>
      </c>
      <c r="C102" s="16">
        <v>1710211.4544800001</v>
      </c>
      <c r="D102" s="47">
        <v>1429709.4436600001</v>
      </c>
      <c r="E102" s="16">
        <v>83.598401818371144</v>
      </c>
      <c r="F102" s="16">
        <v>1710211.4544800001</v>
      </c>
      <c r="G102" s="47">
        <v>1429709.4436600001</v>
      </c>
      <c r="H102" s="16">
        <v>83.598401818371144</v>
      </c>
      <c r="I102" s="16"/>
      <c r="J102" s="47"/>
      <c r="K102" s="16"/>
      <c r="L102" s="16">
        <v>1710211.4544800001</v>
      </c>
      <c r="M102" s="47">
        <v>1429709.4436600001</v>
      </c>
      <c r="N102" s="16">
        <v>83.598401818371144</v>
      </c>
      <c r="O102" s="16"/>
      <c r="P102" s="47"/>
      <c r="Q102" s="16"/>
      <c r="R102" s="16"/>
      <c r="S102" s="47"/>
      <c r="T102" s="16"/>
      <c r="U102" s="16"/>
      <c r="V102" s="47"/>
      <c r="W102" s="16"/>
      <c r="X102" s="16"/>
      <c r="Y102" s="47"/>
      <c r="Z102" s="16"/>
      <c r="AA102" s="16"/>
      <c r="AB102" s="47"/>
      <c r="AC102" s="16"/>
      <c r="AD102" s="16"/>
      <c r="AE102" s="47"/>
      <c r="AF102" s="16"/>
      <c r="AG102" s="16"/>
      <c r="AH102" s="47"/>
      <c r="AI102" s="16"/>
      <c r="AJ102" s="9"/>
    </row>
    <row r="103" spans="1:36" ht="16.5" customHeight="1" x14ac:dyDescent="0.2">
      <c r="A103" s="17"/>
      <c r="B103" s="15" t="s">
        <v>101</v>
      </c>
      <c r="C103" s="16">
        <v>262196.90000000002</v>
      </c>
      <c r="D103" s="47">
        <v>133619.83996000001</v>
      </c>
      <c r="E103" s="16">
        <v>50.961639882088619</v>
      </c>
      <c r="F103" s="16">
        <v>262196.90000000002</v>
      </c>
      <c r="G103" s="47">
        <v>133619.83996000001</v>
      </c>
      <c r="H103" s="16">
        <v>50.961639882088619</v>
      </c>
      <c r="I103" s="16"/>
      <c r="J103" s="47"/>
      <c r="K103" s="16"/>
      <c r="L103" s="16">
        <v>262196.90000000002</v>
      </c>
      <c r="M103" s="47">
        <v>133619.83996000001</v>
      </c>
      <c r="N103" s="16">
        <v>50.961639882088619</v>
      </c>
      <c r="O103" s="16"/>
      <c r="P103" s="47"/>
      <c r="Q103" s="16"/>
      <c r="R103" s="16"/>
      <c r="S103" s="47"/>
      <c r="T103" s="16"/>
      <c r="U103" s="16"/>
      <c r="V103" s="47"/>
      <c r="W103" s="16"/>
      <c r="X103" s="16"/>
      <c r="Y103" s="47"/>
      <c r="Z103" s="16"/>
      <c r="AA103" s="16"/>
      <c r="AB103" s="47"/>
      <c r="AC103" s="16"/>
      <c r="AD103" s="16"/>
      <c r="AE103" s="47"/>
      <c r="AF103" s="16"/>
      <c r="AG103" s="16"/>
      <c r="AH103" s="47"/>
      <c r="AI103" s="16"/>
      <c r="AJ103" s="9"/>
    </row>
    <row r="104" spans="1:36" ht="16.5" customHeight="1" x14ac:dyDescent="0.2">
      <c r="A104" s="10"/>
      <c r="B104" s="15" t="s">
        <v>102</v>
      </c>
      <c r="C104" s="16">
        <v>488128.15886999998</v>
      </c>
      <c r="D104" s="47">
        <v>486237.55417999998</v>
      </c>
      <c r="E104" s="16">
        <v>99.612682723656704</v>
      </c>
      <c r="F104" s="16">
        <v>488128.15886999998</v>
      </c>
      <c r="G104" s="47">
        <v>486237.55417999998</v>
      </c>
      <c r="H104" s="16">
        <v>99.612682723656704</v>
      </c>
      <c r="I104" s="16"/>
      <c r="J104" s="47"/>
      <c r="K104" s="16"/>
      <c r="L104" s="16">
        <v>488128.15886999998</v>
      </c>
      <c r="M104" s="47">
        <v>486237.55417999998</v>
      </c>
      <c r="N104" s="16">
        <v>99.612682723656704</v>
      </c>
      <c r="O104" s="16"/>
      <c r="P104" s="47"/>
      <c r="Q104" s="16"/>
      <c r="R104" s="16"/>
      <c r="S104" s="47"/>
      <c r="T104" s="16"/>
      <c r="U104" s="16"/>
      <c r="V104" s="47"/>
      <c r="W104" s="16"/>
      <c r="X104" s="16"/>
      <c r="Y104" s="47"/>
      <c r="Z104" s="16"/>
      <c r="AA104" s="16"/>
      <c r="AB104" s="47"/>
      <c r="AC104" s="16"/>
      <c r="AD104" s="16"/>
      <c r="AE104" s="47"/>
      <c r="AF104" s="16"/>
      <c r="AG104" s="16"/>
      <c r="AH104" s="47"/>
      <c r="AI104" s="16"/>
      <c r="AJ104" s="9"/>
    </row>
    <row r="105" spans="1:36" ht="16.5" customHeight="1" x14ac:dyDescent="0.2">
      <c r="A105" s="17"/>
      <c r="B105" s="15" t="s">
        <v>126</v>
      </c>
      <c r="C105" s="16">
        <v>136730.23000000001</v>
      </c>
      <c r="D105" s="47">
        <v>0</v>
      </c>
      <c r="E105" s="16">
        <v>0</v>
      </c>
      <c r="F105" s="16">
        <v>136730.23000000001</v>
      </c>
      <c r="G105" s="47">
        <v>0</v>
      </c>
      <c r="H105" s="16">
        <v>0</v>
      </c>
      <c r="I105" s="16"/>
      <c r="J105" s="47"/>
      <c r="K105" s="16"/>
      <c r="L105" s="16">
        <v>136730.23000000001</v>
      </c>
      <c r="M105" s="47">
        <v>0</v>
      </c>
      <c r="N105" s="16">
        <v>0</v>
      </c>
      <c r="O105" s="16"/>
      <c r="P105" s="47"/>
      <c r="Q105" s="16"/>
      <c r="R105" s="16"/>
      <c r="S105" s="47"/>
      <c r="T105" s="16"/>
      <c r="U105" s="16"/>
      <c r="V105" s="47"/>
      <c r="W105" s="16"/>
      <c r="X105" s="16"/>
      <c r="Y105" s="47"/>
      <c r="Z105" s="16"/>
      <c r="AA105" s="16"/>
      <c r="AB105" s="47"/>
      <c r="AC105" s="16"/>
      <c r="AD105" s="16"/>
      <c r="AE105" s="47"/>
      <c r="AF105" s="16"/>
      <c r="AG105" s="16"/>
      <c r="AH105" s="47"/>
      <c r="AI105" s="16"/>
      <c r="AJ105" s="9"/>
    </row>
    <row r="106" spans="1:36" ht="16.5" customHeight="1" x14ac:dyDescent="0.2">
      <c r="A106" s="17"/>
      <c r="B106" s="15" t="s">
        <v>103</v>
      </c>
      <c r="C106" s="16">
        <v>76074.400000000009</v>
      </c>
      <c r="D106" s="47">
        <v>59365</v>
      </c>
      <c r="E106" s="16">
        <v>78.035449507324401</v>
      </c>
      <c r="F106" s="16">
        <v>76074.400000000009</v>
      </c>
      <c r="G106" s="47">
        <v>59365</v>
      </c>
      <c r="H106" s="16">
        <v>78.035449507324401</v>
      </c>
      <c r="I106" s="16"/>
      <c r="J106" s="47"/>
      <c r="K106" s="16"/>
      <c r="L106" s="16">
        <v>76074.400000000009</v>
      </c>
      <c r="M106" s="47">
        <v>59365</v>
      </c>
      <c r="N106" s="16">
        <v>78.035449507324401</v>
      </c>
      <c r="O106" s="16"/>
      <c r="P106" s="47"/>
      <c r="Q106" s="16"/>
      <c r="R106" s="16"/>
      <c r="S106" s="47"/>
      <c r="T106" s="16"/>
      <c r="U106" s="16"/>
      <c r="V106" s="47"/>
      <c r="W106" s="16"/>
      <c r="X106" s="16"/>
      <c r="Y106" s="47"/>
      <c r="Z106" s="16"/>
      <c r="AA106" s="16"/>
      <c r="AB106" s="47"/>
      <c r="AC106" s="16"/>
      <c r="AD106" s="16"/>
      <c r="AE106" s="47"/>
      <c r="AF106" s="16"/>
      <c r="AG106" s="16"/>
      <c r="AH106" s="47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1046480.4167800001</v>
      </c>
      <c r="D107" s="47">
        <v>925810.64561000001</v>
      </c>
      <c r="E107" s="16">
        <v>88.468989076613724</v>
      </c>
      <c r="F107" s="16">
        <v>999103.12291000003</v>
      </c>
      <c r="G107" s="47">
        <v>878433.35173999995</v>
      </c>
      <c r="H107" s="16">
        <v>87.922190572427013</v>
      </c>
      <c r="I107" s="16"/>
      <c r="J107" s="47"/>
      <c r="K107" s="16"/>
      <c r="L107" s="16">
        <v>999103.12291000003</v>
      </c>
      <c r="M107" s="47">
        <v>878433.35173999995</v>
      </c>
      <c r="N107" s="16">
        <v>87.922190572427013</v>
      </c>
      <c r="O107" s="16"/>
      <c r="P107" s="47"/>
      <c r="Q107" s="16"/>
      <c r="R107" s="16">
        <v>47377.293870000001</v>
      </c>
      <c r="S107" s="47">
        <v>47377.293870000001</v>
      </c>
      <c r="T107" s="16">
        <v>100</v>
      </c>
      <c r="U107" s="16"/>
      <c r="V107" s="47"/>
      <c r="W107" s="16"/>
      <c r="X107" s="16"/>
      <c r="Y107" s="47"/>
      <c r="Z107" s="16"/>
      <c r="AA107" s="16">
        <v>47377.293870000001</v>
      </c>
      <c r="AB107" s="47">
        <v>47377.293870000001</v>
      </c>
      <c r="AC107" s="16">
        <v>100</v>
      </c>
      <c r="AD107" s="16"/>
      <c r="AE107" s="47"/>
      <c r="AF107" s="16"/>
      <c r="AG107" s="16"/>
      <c r="AH107" s="47"/>
      <c r="AI107" s="16"/>
      <c r="AJ107" s="9"/>
    </row>
    <row r="108" spans="1:36" ht="13.35" customHeight="1" thickTop="1" x14ac:dyDescent="0.2">
      <c r="A108" s="1"/>
      <c r="B108" s="18"/>
      <c r="C108" s="18"/>
      <c r="D108" s="48"/>
      <c r="E108" s="18"/>
      <c r="F108" s="18"/>
      <c r="G108" s="48"/>
      <c r="H108" s="18"/>
      <c r="I108" s="18"/>
      <c r="J108" s="48"/>
      <c r="K108" s="18"/>
      <c r="L108" s="18"/>
      <c r="M108" s="48"/>
      <c r="N108" s="18"/>
      <c r="O108" s="18"/>
      <c r="P108" s="48"/>
      <c r="Q108" s="18"/>
      <c r="R108" s="18"/>
      <c r="S108" s="48"/>
      <c r="T108" s="18"/>
      <c r="U108" s="18"/>
      <c r="V108" s="48"/>
      <c r="W108" s="18"/>
      <c r="X108" s="18"/>
      <c r="Y108" s="48"/>
      <c r="Z108" s="18"/>
      <c r="AA108" s="18"/>
      <c r="AB108" s="48"/>
      <c r="AC108" s="18"/>
      <c r="AD108" s="18"/>
      <c r="AE108" s="48"/>
      <c r="AF108" s="18"/>
      <c r="AG108" s="18"/>
      <c r="AH108" s="48"/>
      <c r="AI108" s="18"/>
      <c r="AJ108" s="1"/>
    </row>
    <row r="109" spans="1:36" ht="13.35" customHeight="1" x14ac:dyDescent="0.2">
      <c r="A109" s="1"/>
      <c r="B109" s="1"/>
      <c r="C109" s="1"/>
      <c r="D109" s="43"/>
      <c r="E109" s="1"/>
      <c r="F109" s="1"/>
      <c r="G109" s="43"/>
      <c r="H109" s="1"/>
      <c r="I109" s="1"/>
      <c r="J109" s="43"/>
      <c r="K109" s="1"/>
      <c r="L109" s="1"/>
      <c r="M109" s="43"/>
      <c r="N109" s="1"/>
      <c r="O109" s="1"/>
      <c r="P109" s="43"/>
      <c r="Q109" s="1"/>
      <c r="R109" s="1"/>
      <c r="S109" s="43"/>
      <c r="T109" s="1"/>
      <c r="U109" s="1"/>
      <c r="V109" s="50" t="s">
        <v>105</v>
      </c>
    </row>
  </sheetData>
  <mergeCells count="27"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A7" workbookViewId="0">
      <selection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9" width="11.28515625" customWidth="1"/>
    <col min="20" max="20" width="8.42578125" customWidth="1"/>
    <col min="21" max="22" width="11.28515625" customWidth="1"/>
    <col min="23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133</v>
      </c>
      <c r="C2" s="5"/>
      <c r="D2" s="5"/>
      <c r="E2" s="5"/>
      <c r="F2" s="5"/>
      <c r="G2" s="5"/>
      <c r="H2" s="5"/>
      <c r="I2" s="5"/>
      <c r="J2" s="5"/>
      <c r="K2" s="5"/>
      <c r="L2" s="321" t="s">
        <v>2</v>
      </c>
      <c r="M2" s="321"/>
      <c r="N2" s="321"/>
    </row>
    <row r="3" spans="1:36" ht="51.2" customHeight="1" x14ac:dyDescent="0.2">
      <c r="A3" s="1"/>
      <c r="B3" s="322" t="s">
        <v>129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323"/>
      <c r="D6" s="323"/>
      <c r="E6" s="3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123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 t="s">
        <v>6</v>
      </c>
      <c r="AH9" s="324"/>
      <c r="AI9" s="324"/>
      <c r="AJ9" s="324"/>
    </row>
    <row r="10" spans="1:36" ht="12.6" customHeight="1" thickTop="1" x14ac:dyDescent="0.2">
      <c r="A10" s="8"/>
      <c r="B10" s="325" t="s">
        <v>7</v>
      </c>
      <c r="C10" s="317" t="s">
        <v>117</v>
      </c>
      <c r="D10" s="317" t="s">
        <v>117</v>
      </c>
      <c r="E10" s="317" t="s">
        <v>117</v>
      </c>
      <c r="F10" s="317" t="s">
        <v>117</v>
      </c>
      <c r="G10" s="317" t="s">
        <v>117</v>
      </c>
      <c r="H10" s="317" t="s">
        <v>117</v>
      </c>
      <c r="I10" s="317" t="s">
        <v>117</v>
      </c>
      <c r="J10" s="317" t="s">
        <v>117</v>
      </c>
      <c r="K10" s="317" t="s">
        <v>117</v>
      </c>
      <c r="L10" s="317" t="s">
        <v>117</v>
      </c>
      <c r="M10" s="317" t="s">
        <v>117</v>
      </c>
      <c r="N10" s="317" t="s">
        <v>117</v>
      </c>
      <c r="O10" s="317" t="s">
        <v>117</v>
      </c>
      <c r="P10" s="317" t="s">
        <v>117</v>
      </c>
      <c r="Q10" s="317" t="s">
        <v>117</v>
      </c>
      <c r="R10" s="317" t="s">
        <v>117</v>
      </c>
      <c r="S10" s="317" t="s">
        <v>117</v>
      </c>
      <c r="T10" s="317" t="s">
        <v>117</v>
      </c>
      <c r="U10" s="317" t="s">
        <v>117</v>
      </c>
      <c r="V10" s="317" t="s">
        <v>117</v>
      </c>
      <c r="W10" s="317" t="s">
        <v>117</v>
      </c>
      <c r="X10" s="327" t="s">
        <v>257</v>
      </c>
      <c r="Y10" s="327" t="s">
        <v>257</v>
      </c>
      <c r="Z10" s="327" t="s">
        <v>257</v>
      </c>
      <c r="AA10" s="317" t="s">
        <v>117</v>
      </c>
      <c r="AB10" s="317" t="s">
        <v>117</v>
      </c>
      <c r="AC10" s="317" t="s">
        <v>117</v>
      </c>
      <c r="AD10" s="317" t="s">
        <v>117</v>
      </c>
      <c r="AE10" s="317" t="s">
        <v>117</v>
      </c>
      <c r="AF10" s="317" t="s">
        <v>117</v>
      </c>
      <c r="AG10" s="317" t="s">
        <v>117</v>
      </c>
      <c r="AH10" s="317" t="s">
        <v>117</v>
      </c>
      <c r="AI10" s="317" t="s">
        <v>117</v>
      </c>
      <c r="AJ10" s="9"/>
    </row>
    <row r="11" spans="1:36" ht="83.1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6" t="s">
        <v>119</v>
      </c>
      <c r="M11" s="316">
        <v>414</v>
      </c>
      <c r="N11" s="316">
        <v>414</v>
      </c>
      <c r="O11" s="316" t="s">
        <v>109</v>
      </c>
      <c r="P11" s="316">
        <v>415</v>
      </c>
      <c r="Q11" s="316">
        <v>415</v>
      </c>
      <c r="R11" s="316" t="s">
        <v>110</v>
      </c>
      <c r="S11" s="316">
        <v>460</v>
      </c>
      <c r="T11" s="316">
        <v>460</v>
      </c>
      <c r="U11" s="316" t="s">
        <v>111</v>
      </c>
      <c r="V11" s="316">
        <v>461</v>
      </c>
      <c r="W11" s="316">
        <v>461</v>
      </c>
      <c r="X11" s="328" t="s">
        <v>112</v>
      </c>
      <c r="Y11" s="328">
        <v>462</v>
      </c>
      <c r="Z11" s="328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151" t="s">
        <v>9</v>
      </c>
      <c r="Y12" s="151" t="s">
        <v>10</v>
      </c>
      <c r="Z12" s="152" t="s">
        <v>11</v>
      </c>
      <c r="AA12" s="11" t="s">
        <v>9</v>
      </c>
      <c r="AB12" s="11" t="s">
        <v>10</v>
      </c>
      <c r="AC12" s="12" t="s">
        <v>11</v>
      </c>
      <c r="AD12" s="13" t="s">
        <v>9</v>
      </c>
      <c r="AE12" s="13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/>
      <c r="Y13" s="14"/>
      <c r="Z13" s="14"/>
      <c r="AA13" s="14">
        <v>23</v>
      </c>
      <c r="AB13" s="14">
        <v>24</v>
      </c>
      <c r="AC13" s="14">
        <v>25</v>
      </c>
      <c r="AD13" s="14">
        <v>26</v>
      </c>
      <c r="AE13" s="14">
        <v>27</v>
      </c>
      <c r="AF13" s="14">
        <v>28</v>
      </c>
      <c r="AG13" s="14">
        <v>29</v>
      </c>
      <c r="AH13" s="14">
        <v>30</v>
      </c>
      <c r="AI13" s="14">
        <v>31</v>
      </c>
      <c r="AJ13" s="9"/>
    </row>
    <row r="14" spans="1:36" ht="16.5" customHeight="1" x14ac:dyDescent="0.2">
      <c r="A14" s="10"/>
      <c r="B14" s="15" t="s">
        <v>12</v>
      </c>
      <c r="C14" s="16">
        <v>202263773.41119</v>
      </c>
      <c r="D14" s="16">
        <v>175313881.85878003</v>
      </c>
      <c r="E14" s="16">
        <v>86.675868299152867</v>
      </c>
      <c r="F14" s="16">
        <v>187285532.98399997</v>
      </c>
      <c r="G14" s="16">
        <v>160855132.47953001</v>
      </c>
      <c r="H14" s="16">
        <v>85.887644345317398</v>
      </c>
      <c r="I14" s="16">
        <v>5373501.4725199994</v>
      </c>
      <c r="J14" s="16">
        <v>5346464.2838000003</v>
      </c>
      <c r="K14" s="16">
        <v>99.496842257171295</v>
      </c>
      <c r="L14" s="16">
        <v>179694811.34304997</v>
      </c>
      <c r="M14" s="16">
        <v>153374455.12169001</v>
      </c>
      <c r="N14" s="16">
        <v>85.35274556641896</v>
      </c>
      <c r="O14" s="16">
        <v>2217220.1684300001</v>
      </c>
      <c r="P14" s="16">
        <v>2134213.0740399999</v>
      </c>
      <c r="Q14" s="16">
        <v>96.256253863648695</v>
      </c>
      <c r="R14" s="16">
        <v>14978240.427189998</v>
      </c>
      <c r="S14" s="16">
        <v>14458749.379250001</v>
      </c>
      <c r="T14" s="16">
        <v>96.531695091521129</v>
      </c>
      <c r="U14" s="16">
        <v>24030.14558</v>
      </c>
      <c r="V14" s="16">
        <v>24030.14558</v>
      </c>
      <c r="W14" s="16">
        <v>100</v>
      </c>
      <c r="X14" s="16"/>
      <c r="Y14" s="16"/>
      <c r="Z14" s="16"/>
      <c r="AA14" s="16">
        <v>5527269.6335199997</v>
      </c>
      <c r="AB14" s="16">
        <v>5137346.0251599997</v>
      </c>
      <c r="AC14" s="16">
        <v>92.945457084356491</v>
      </c>
      <c r="AD14" s="16">
        <v>4927304.3480899995</v>
      </c>
      <c r="AE14" s="16">
        <v>4797736.9085100004</v>
      </c>
      <c r="AF14" s="16">
        <v>97.370419393106417</v>
      </c>
      <c r="AG14" s="16">
        <v>4499636.3</v>
      </c>
      <c r="AH14" s="16">
        <v>4499636.3</v>
      </c>
      <c r="AI14" s="16">
        <v>100</v>
      </c>
      <c r="AJ14" s="9"/>
    </row>
    <row r="15" spans="1:36" ht="26.65" customHeight="1" x14ac:dyDescent="0.2">
      <c r="A15" s="17"/>
      <c r="B15" s="15" t="s">
        <v>13</v>
      </c>
      <c r="C15" s="16">
        <v>52189070.58997</v>
      </c>
      <c r="D15" s="16">
        <v>45309514.964930013</v>
      </c>
      <c r="E15" s="16">
        <v>86.818014677651405</v>
      </c>
      <c r="F15" s="16">
        <v>47519256.126739994</v>
      </c>
      <c r="G15" s="16">
        <v>40659220.45256</v>
      </c>
      <c r="H15" s="16">
        <v>85.563672007231361</v>
      </c>
      <c r="I15" s="16">
        <v>1927087</v>
      </c>
      <c r="J15" s="16">
        <v>1927087</v>
      </c>
      <c r="K15" s="16">
        <v>100</v>
      </c>
      <c r="L15" s="16">
        <v>45592169.126740001</v>
      </c>
      <c r="M15" s="16">
        <v>38732133.452560008</v>
      </c>
      <c r="N15" s="16">
        <v>84.953478183698536</v>
      </c>
      <c r="O15" s="16"/>
      <c r="P15" s="16"/>
      <c r="Q15" s="16"/>
      <c r="R15" s="16">
        <v>4669814.4632299999</v>
      </c>
      <c r="S15" s="16">
        <v>4650294.5123699997</v>
      </c>
      <c r="T15" s="16">
        <v>99.581997293175135</v>
      </c>
      <c r="U15" s="16"/>
      <c r="V15" s="16"/>
      <c r="W15" s="16"/>
      <c r="X15" s="16"/>
      <c r="Y15" s="16"/>
      <c r="Z15" s="16"/>
      <c r="AA15" s="16">
        <v>169068.16323000001</v>
      </c>
      <c r="AB15" s="16">
        <v>150658.21237000002</v>
      </c>
      <c r="AC15" s="16">
        <v>89.110929870956767</v>
      </c>
      <c r="AD15" s="16">
        <v>1110</v>
      </c>
      <c r="AE15" s="16">
        <v>0</v>
      </c>
      <c r="AF15" s="16">
        <v>0</v>
      </c>
      <c r="AG15" s="16">
        <v>4499636.3</v>
      </c>
      <c r="AH15" s="16">
        <v>4499636.3</v>
      </c>
      <c r="AI15" s="16">
        <v>100</v>
      </c>
      <c r="AJ15" s="9"/>
    </row>
    <row r="16" spans="1:36" ht="16.5" customHeight="1" x14ac:dyDescent="0.2">
      <c r="A16" s="17"/>
      <c r="B16" s="15" t="s">
        <v>14</v>
      </c>
      <c r="C16" s="16">
        <v>1455235.06</v>
      </c>
      <c r="D16" s="16">
        <v>1379328.61668</v>
      </c>
      <c r="E16" s="16">
        <v>94.783904991953676</v>
      </c>
      <c r="F16" s="16">
        <v>1455235.06</v>
      </c>
      <c r="G16" s="16">
        <v>1379328.61668</v>
      </c>
      <c r="H16" s="16">
        <v>94.783904991953676</v>
      </c>
      <c r="I16" s="16"/>
      <c r="J16" s="16"/>
      <c r="K16" s="16"/>
      <c r="L16" s="16">
        <v>1455235.06</v>
      </c>
      <c r="M16" s="16">
        <v>1379328.61668</v>
      </c>
      <c r="N16" s="16">
        <v>94.783904991953676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/>
      <c r="B17" s="15" t="s">
        <v>15</v>
      </c>
      <c r="C17" s="16">
        <v>584893.34721000004</v>
      </c>
      <c r="D17" s="16">
        <v>493693.58859</v>
      </c>
      <c r="E17" s="16">
        <v>84.407454956526337</v>
      </c>
      <c r="F17" s="16">
        <v>584893.34721000004</v>
      </c>
      <c r="G17" s="16">
        <v>493693.58859</v>
      </c>
      <c r="H17" s="16">
        <v>84.407454956526337</v>
      </c>
      <c r="I17" s="16"/>
      <c r="J17" s="16"/>
      <c r="K17" s="16"/>
      <c r="L17" s="16">
        <v>584893.34721000004</v>
      </c>
      <c r="M17" s="16">
        <v>493693.58859</v>
      </c>
      <c r="N17" s="16">
        <v>84.407454956526337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/>
      <c r="B18" s="15" t="s">
        <v>16</v>
      </c>
      <c r="C18" s="16">
        <v>922032.33363000001</v>
      </c>
      <c r="D18" s="16">
        <v>825181.17581000004</v>
      </c>
      <c r="E18" s="16">
        <v>89.495904396464994</v>
      </c>
      <c r="F18" s="16">
        <v>901969.65266999998</v>
      </c>
      <c r="G18" s="16">
        <v>817083.43385000003</v>
      </c>
      <c r="H18" s="16">
        <v>90.588794360351173</v>
      </c>
      <c r="I18" s="16"/>
      <c r="J18" s="16"/>
      <c r="K18" s="16"/>
      <c r="L18" s="16">
        <v>901969.65266999998</v>
      </c>
      <c r="M18" s="16">
        <v>817083.43385000003</v>
      </c>
      <c r="N18" s="16">
        <v>90.588794360351173</v>
      </c>
      <c r="O18" s="16"/>
      <c r="P18" s="16"/>
      <c r="Q18" s="16"/>
      <c r="R18" s="16">
        <v>20062.680960000002</v>
      </c>
      <c r="S18" s="16">
        <v>8097.7419600000003</v>
      </c>
      <c r="T18" s="16">
        <v>40.362212688049439</v>
      </c>
      <c r="U18" s="16"/>
      <c r="V18" s="16"/>
      <c r="W18" s="16"/>
      <c r="X18" s="16"/>
      <c r="Y18" s="16"/>
      <c r="Z18" s="16"/>
      <c r="AA18" s="16">
        <v>20062.680960000002</v>
      </c>
      <c r="AB18" s="16">
        <v>8097.7419600000003</v>
      </c>
      <c r="AC18" s="16">
        <v>40.362212688049439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0"/>
      <c r="B19" s="15" t="s">
        <v>17</v>
      </c>
      <c r="C19" s="16">
        <v>19109.647710000001</v>
      </c>
      <c r="D19" s="16">
        <v>19109.548460000002</v>
      </c>
      <c r="E19" s="16">
        <v>99.999480628834675</v>
      </c>
      <c r="F19" s="16">
        <v>19109.647710000001</v>
      </c>
      <c r="G19" s="16">
        <v>19109.548460000002</v>
      </c>
      <c r="H19" s="16">
        <v>99.999480628834675</v>
      </c>
      <c r="I19" s="16"/>
      <c r="J19" s="16"/>
      <c r="K19" s="16"/>
      <c r="L19" s="16">
        <v>19109.647710000001</v>
      </c>
      <c r="M19" s="16">
        <v>19109.548460000002</v>
      </c>
      <c r="N19" s="16">
        <v>99.999480628834675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/>
      <c r="B20" s="15" t="s">
        <v>18</v>
      </c>
      <c r="C20" s="16">
        <v>541598.19558000006</v>
      </c>
      <c r="D20" s="16">
        <v>258997.41261999999</v>
      </c>
      <c r="E20" s="16">
        <v>47.820951903770364</v>
      </c>
      <c r="F20" s="16">
        <v>541598.19558000006</v>
      </c>
      <c r="G20" s="16">
        <v>258997.41261999999</v>
      </c>
      <c r="H20" s="16">
        <v>47.820951903770364</v>
      </c>
      <c r="I20" s="16"/>
      <c r="J20" s="16"/>
      <c r="K20" s="16"/>
      <c r="L20" s="16">
        <v>541598.19558000006</v>
      </c>
      <c r="M20" s="16">
        <v>258997.41261999999</v>
      </c>
      <c r="N20" s="16">
        <v>47.820951903770364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/>
      <c r="B21" s="15" t="s">
        <v>19</v>
      </c>
      <c r="C21" s="16">
        <v>971643.98250000004</v>
      </c>
      <c r="D21" s="16">
        <v>86302.891600000003</v>
      </c>
      <c r="E21" s="16">
        <v>8.882151606388403</v>
      </c>
      <c r="F21" s="16">
        <v>971643.98250000004</v>
      </c>
      <c r="G21" s="16">
        <v>86302.891600000003</v>
      </c>
      <c r="H21" s="16">
        <v>8.882151606388403</v>
      </c>
      <c r="I21" s="16"/>
      <c r="J21" s="16"/>
      <c r="K21" s="16"/>
      <c r="L21" s="16">
        <v>971643.98250000004</v>
      </c>
      <c r="M21" s="16">
        <v>86302.891600000003</v>
      </c>
      <c r="N21" s="16">
        <v>8.882151606388403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/>
      <c r="B22" s="15" t="s">
        <v>20</v>
      </c>
      <c r="C22" s="16">
        <v>1934786.2632500001</v>
      </c>
      <c r="D22" s="16">
        <v>1927492.04369</v>
      </c>
      <c r="E22" s="16">
        <v>99.622996105639729</v>
      </c>
      <c r="F22" s="16">
        <v>1934786.2632500001</v>
      </c>
      <c r="G22" s="16">
        <v>1927492.04369</v>
      </c>
      <c r="H22" s="16">
        <v>99.622996105639729</v>
      </c>
      <c r="I22" s="16">
        <v>1926827</v>
      </c>
      <c r="J22" s="16">
        <v>1926827</v>
      </c>
      <c r="K22" s="16">
        <v>100</v>
      </c>
      <c r="L22" s="16">
        <v>7959.26325</v>
      </c>
      <c r="M22" s="16">
        <v>665.04368999999997</v>
      </c>
      <c r="N22" s="16">
        <v>8.3555935909017709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/>
      <c r="B23" s="15" t="s">
        <v>21</v>
      </c>
      <c r="C23" s="16">
        <v>569842.51596999995</v>
      </c>
      <c r="D23" s="16">
        <v>410318.09071999998</v>
      </c>
      <c r="E23" s="16">
        <v>72.005524196724153</v>
      </c>
      <c r="F23" s="16">
        <v>569042.51596999995</v>
      </c>
      <c r="G23" s="16">
        <v>410318.09071999998</v>
      </c>
      <c r="H23" s="16">
        <v>72.1067546280904</v>
      </c>
      <c r="I23" s="16">
        <v>260</v>
      </c>
      <c r="J23" s="16">
        <v>260</v>
      </c>
      <c r="K23" s="16">
        <v>100</v>
      </c>
      <c r="L23" s="16">
        <v>568782.51596999995</v>
      </c>
      <c r="M23" s="16">
        <v>410058.09071999998</v>
      </c>
      <c r="N23" s="16">
        <v>72.094004159162338</v>
      </c>
      <c r="O23" s="16"/>
      <c r="P23" s="16"/>
      <c r="Q23" s="16"/>
      <c r="R23" s="16">
        <v>800</v>
      </c>
      <c r="S23" s="16">
        <v>0</v>
      </c>
      <c r="T23" s="16">
        <v>0</v>
      </c>
      <c r="U23" s="16"/>
      <c r="V23" s="16"/>
      <c r="W23" s="16"/>
      <c r="X23" s="16"/>
      <c r="Y23" s="16"/>
      <c r="Z23" s="16"/>
      <c r="AA23" s="16">
        <v>800</v>
      </c>
      <c r="AB23" s="16">
        <v>0</v>
      </c>
      <c r="AC23" s="16">
        <v>0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0"/>
      <c r="B24" s="15" t="s">
        <v>22</v>
      </c>
      <c r="C24" s="16">
        <v>574135.71346999996</v>
      </c>
      <c r="D24" s="16">
        <v>505616.96891</v>
      </c>
      <c r="E24" s="16">
        <v>88.065758155701246</v>
      </c>
      <c r="F24" s="16">
        <v>573545.71346999996</v>
      </c>
      <c r="G24" s="16">
        <v>505026.96891</v>
      </c>
      <c r="H24" s="16">
        <v>88.053481535856008</v>
      </c>
      <c r="I24" s="16"/>
      <c r="J24" s="16"/>
      <c r="K24" s="16"/>
      <c r="L24" s="16">
        <v>573545.71346999996</v>
      </c>
      <c r="M24" s="16">
        <v>505026.96891</v>
      </c>
      <c r="N24" s="16">
        <v>88.053481535856008</v>
      </c>
      <c r="O24" s="16"/>
      <c r="P24" s="16"/>
      <c r="Q24" s="16"/>
      <c r="R24" s="16">
        <v>590</v>
      </c>
      <c r="S24" s="16">
        <v>590</v>
      </c>
      <c r="T24" s="16">
        <v>100</v>
      </c>
      <c r="U24" s="16"/>
      <c r="V24" s="16"/>
      <c r="W24" s="16"/>
      <c r="X24" s="16"/>
      <c r="Y24" s="16"/>
      <c r="Z24" s="16"/>
      <c r="AA24" s="16">
        <v>590</v>
      </c>
      <c r="AB24" s="16">
        <v>590</v>
      </c>
      <c r="AC24" s="16">
        <v>100</v>
      </c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/>
      <c r="B25" s="15" t="s">
        <v>23</v>
      </c>
      <c r="C25" s="16">
        <v>1863258.6965300001</v>
      </c>
      <c r="D25" s="16">
        <v>1774887.8465200001</v>
      </c>
      <c r="E25" s="16">
        <v>95.257188377836343</v>
      </c>
      <c r="F25" s="16">
        <v>1856440.7641400001</v>
      </c>
      <c r="G25" s="16">
        <v>1768918.68842</v>
      </c>
      <c r="H25" s="16">
        <v>95.28549052516928</v>
      </c>
      <c r="I25" s="16"/>
      <c r="J25" s="16"/>
      <c r="K25" s="16"/>
      <c r="L25" s="16">
        <v>1856440.7641400001</v>
      </c>
      <c r="M25" s="16">
        <v>1768918.68842</v>
      </c>
      <c r="N25" s="16">
        <v>95.28549052516928</v>
      </c>
      <c r="O25" s="16"/>
      <c r="P25" s="16"/>
      <c r="Q25" s="16"/>
      <c r="R25" s="16">
        <v>6817.9323899999999</v>
      </c>
      <c r="S25" s="16">
        <v>5969.1581000000006</v>
      </c>
      <c r="T25" s="16">
        <v>87.550854988751226</v>
      </c>
      <c r="U25" s="16"/>
      <c r="V25" s="16"/>
      <c r="W25" s="16"/>
      <c r="X25" s="16"/>
      <c r="Y25" s="16"/>
      <c r="Z25" s="16"/>
      <c r="AA25" s="16">
        <v>6817.9323899999999</v>
      </c>
      <c r="AB25" s="16">
        <v>5969.1581000000006</v>
      </c>
      <c r="AC25" s="16">
        <v>87.550854988751226</v>
      </c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/>
      <c r="B26" s="15" t="s">
        <v>24</v>
      </c>
      <c r="C26" s="16">
        <v>30228335.645060003</v>
      </c>
      <c r="D26" s="16">
        <v>25971874.634890001</v>
      </c>
      <c r="E26" s="16">
        <v>85.918970001692415</v>
      </c>
      <c r="F26" s="16">
        <v>30105324.225030001</v>
      </c>
      <c r="G26" s="16">
        <v>25851181.06464</v>
      </c>
      <c r="H26" s="16">
        <v>85.869133550626088</v>
      </c>
      <c r="I26" s="16"/>
      <c r="J26" s="16"/>
      <c r="K26" s="16"/>
      <c r="L26" s="16">
        <v>30105324.225030001</v>
      </c>
      <c r="M26" s="16">
        <v>25851181.06464</v>
      </c>
      <c r="N26" s="16">
        <v>85.869133550626088</v>
      </c>
      <c r="O26" s="16"/>
      <c r="P26" s="16"/>
      <c r="Q26" s="16"/>
      <c r="R26" s="16">
        <v>123011.42002999999</v>
      </c>
      <c r="S26" s="16">
        <v>120693.57025</v>
      </c>
      <c r="T26" s="16">
        <v>98.115744229735171</v>
      </c>
      <c r="U26" s="16"/>
      <c r="V26" s="16"/>
      <c r="W26" s="16"/>
      <c r="X26" s="16"/>
      <c r="Y26" s="16"/>
      <c r="Z26" s="16"/>
      <c r="AA26" s="16">
        <v>121901.42002999999</v>
      </c>
      <c r="AB26" s="16">
        <v>120693.57025</v>
      </c>
      <c r="AC26" s="16">
        <v>99.009158564598565</v>
      </c>
      <c r="AD26" s="16">
        <v>1110</v>
      </c>
      <c r="AE26" s="16">
        <v>0</v>
      </c>
      <c r="AF26" s="16">
        <v>0</v>
      </c>
      <c r="AG26" s="16"/>
      <c r="AH26" s="16"/>
      <c r="AI26" s="16"/>
      <c r="AJ26" s="9"/>
    </row>
    <row r="27" spans="1:36" ht="16.5" customHeight="1" x14ac:dyDescent="0.2">
      <c r="A27" s="17"/>
      <c r="B27" s="15" t="s">
        <v>25</v>
      </c>
      <c r="C27" s="16">
        <v>11789.08426</v>
      </c>
      <c r="D27" s="16">
        <v>9032.9739200000004</v>
      </c>
      <c r="E27" s="16">
        <v>76.621506138933995</v>
      </c>
      <c r="F27" s="16">
        <v>8340.0069800000001</v>
      </c>
      <c r="G27" s="16">
        <v>7060.5978299999997</v>
      </c>
      <c r="H27" s="16">
        <v>84.659375548867942</v>
      </c>
      <c r="I27" s="16"/>
      <c r="J27" s="16"/>
      <c r="K27" s="16"/>
      <c r="L27" s="16">
        <v>8340.0069800000001</v>
      </c>
      <c r="M27" s="16">
        <v>7060.5978299999997</v>
      </c>
      <c r="N27" s="16">
        <v>84.659375548867942</v>
      </c>
      <c r="O27" s="16"/>
      <c r="P27" s="16"/>
      <c r="Q27" s="16"/>
      <c r="R27" s="16">
        <v>3449.07728</v>
      </c>
      <c r="S27" s="16">
        <v>1972.37609</v>
      </c>
      <c r="T27" s="16">
        <v>57.185616032355178</v>
      </c>
      <c r="U27" s="16"/>
      <c r="V27" s="16"/>
      <c r="W27" s="16"/>
      <c r="X27" s="16"/>
      <c r="Y27" s="16"/>
      <c r="Z27" s="16"/>
      <c r="AA27" s="16">
        <v>3449.07728</v>
      </c>
      <c r="AB27" s="16">
        <v>1972.37609</v>
      </c>
      <c r="AC27" s="16">
        <v>57.185616032355178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/>
      <c r="B28" s="15" t="s">
        <v>26</v>
      </c>
      <c r="C28" s="16">
        <v>828084.84779000003</v>
      </c>
      <c r="D28" s="16">
        <v>783827.32749000005</v>
      </c>
      <c r="E28" s="16">
        <v>94.655436527052174</v>
      </c>
      <c r="F28" s="16">
        <v>828084.84779000003</v>
      </c>
      <c r="G28" s="16">
        <v>783827.32749000005</v>
      </c>
      <c r="H28" s="16">
        <v>94.655436527052174</v>
      </c>
      <c r="I28" s="16"/>
      <c r="J28" s="16"/>
      <c r="K28" s="16"/>
      <c r="L28" s="16">
        <v>828084.84779000003</v>
      </c>
      <c r="M28" s="16">
        <v>783827.32749000005</v>
      </c>
      <c r="N28" s="16">
        <v>94.655436527052174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0"/>
      <c r="B29" s="15" t="s">
        <v>27</v>
      </c>
      <c r="C29" s="16">
        <v>776289.09704000002</v>
      </c>
      <c r="D29" s="16">
        <v>329172.41188000003</v>
      </c>
      <c r="E29" s="16">
        <v>42.403327978602114</v>
      </c>
      <c r="F29" s="16">
        <v>776289.09704000002</v>
      </c>
      <c r="G29" s="16">
        <v>329172.41188000003</v>
      </c>
      <c r="H29" s="16">
        <v>42.403327978602114</v>
      </c>
      <c r="I29" s="16"/>
      <c r="J29" s="16"/>
      <c r="K29" s="16"/>
      <c r="L29" s="16">
        <v>776289.09704000002</v>
      </c>
      <c r="M29" s="16">
        <v>329172.41188000003</v>
      </c>
      <c r="N29" s="16">
        <v>42.403327978602114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/>
      <c r="B30" s="15" t="s">
        <v>28</v>
      </c>
      <c r="C30" s="16">
        <v>845493.41336999997</v>
      </c>
      <c r="D30" s="16">
        <v>766760.16838000005</v>
      </c>
      <c r="E30" s="16">
        <v>90.687893749972346</v>
      </c>
      <c r="F30" s="16">
        <v>835893.41379999998</v>
      </c>
      <c r="G30" s="16">
        <v>758468.18006000004</v>
      </c>
      <c r="H30" s="16">
        <v>90.737427468411042</v>
      </c>
      <c r="I30" s="16"/>
      <c r="J30" s="16"/>
      <c r="K30" s="16"/>
      <c r="L30" s="16">
        <v>835893.41379999998</v>
      </c>
      <c r="M30" s="16">
        <v>758468.18006000004</v>
      </c>
      <c r="N30" s="16">
        <v>90.737427468411042</v>
      </c>
      <c r="O30" s="16"/>
      <c r="P30" s="16"/>
      <c r="Q30" s="16"/>
      <c r="R30" s="16">
        <v>9599.9995699999999</v>
      </c>
      <c r="S30" s="16">
        <v>8291.9883200000004</v>
      </c>
      <c r="T30" s="16">
        <v>86.374882202208269</v>
      </c>
      <c r="U30" s="16"/>
      <c r="V30" s="16"/>
      <c r="W30" s="16"/>
      <c r="X30" s="16"/>
      <c r="Y30" s="16"/>
      <c r="Z30" s="16"/>
      <c r="AA30" s="16">
        <v>9599.9995699999999</v>
      </c>
      <c r="AB30" s="16">
        <v>8291.9883200000004</v>
      </c>
      <c r="AC30" s="16">
        <v>86.374882202208269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/>
      <c r="B31" s="15" t="s">
        <v>29</v>
      </c>
      <c r="C31" s="16">
        <v>693955.6165</v>
      </c>
      <c r="D31" s="16">
        <v>445307.22652999999</v>
      </c>
      <c r="E31" s="16">
        <v>64.169410253631114</v>
      </c>
      <c r="F31" s="16">
        <v>693955.6165</v>
      </c>
      <c r="G31" s="16">
        <v>445307.22652999999</v>
      </c>
      <c r="H31" s="16">
        <v>64.169410253631114</v>
      </c>
      <c r="I31" s="16"/>
      <c r="J31" s="16"/>
      <c r="K31" s="16"/>
      <c r="L31" s="16">
        <v>693955.6165</v>
      </c>
      <c r="M31" s="16">
        <v>445307.22652999999</v>
      </c>
      <c r="N31" s="16">
        <v>64.169410253631114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/>
      <c r="B32" s="15" t="s">
        <v>30</v>
      </c>
      <c r="C32" s="16">
        <v>471969.73009999999</v>
      </c>
      <c r="D32" s="16">
        <v>454023.63337999996</v>
      </c>
      <c r="E32" s="16">
        <v>96.197617013235643</v>
      </c>
      <c r="F32" s="16">
        <v>466122.67709999997</v>
      </c>
      <c r="G32" s="16">
        <v>448980.25572999998</v>
      </c>
      <c r="H32" s="16">
        <v>96.322336970032822</v>
      </c>
      <c r="I32" s="16"/>
      <c r="J32" s="16"/>
      <c r="K32" s="16"/>
      <c r="L32" s="16">
        <v>466122.67709999997</v>
      </c>
      <c r="M32" s="16">
        <v>448980.25572999998</v>
      </c>
      <c r="N32" s="16">
        <v>96.322336970032822</v>
      </c>
      <c r="O32" s="16"/>
      <c r="P32" s="16"/>
      <c r="Q32" s="16"/>
      <c r="R32" s="16">
        <v>5847.0529999999999</v>
      </c>
      <c r="S32" s="16">
        <v>5043.3776500000004</v>
      </c>
      <c r="T32" s="16">
        <v>86.255035656423857</v>
      </c>
      <c r="U32" s="16"/>
      <c r="V32" s="16"/>
      <c r="W32" s="16"/>
      <c r="X32" s="16"/>
      <c r="Y32" s="16"/>
      <c r="Z32" s="16"/>
      <c r="AA32" s="16">
        <v>5847.0529999999999</v>
      </c>
      <c r="AB32" s="16">
        <v>5043.3776500000004</v>
      </c>
      <c r="AC32" s="16">
        <v>86.255035656423857</v>
      </c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/>
      <c r="B33" s="15" t="s">
        <v>31</v>
      </c>
      <c r="C33" s="16">
        <v>8896617.3999999985</v>
      </c>
      <c r="D33" s="16">
        <v>8868588.4048600011</v>
      </c>
      <c r="E33" s="16">
        <v>99.684947729234736</v>
      </c>
      <c r="F33" s="16">
        <v>4396981.0999999996</v>
      </c>
      <c r="G33" s="16">
        <v>4368952.1048600003</v>
      </c>
      <c r="H33" s="16">
        <v>99.362540013192245</v>
      </c>
      <c r="I33" s="16"/>
      <c r="J33" s="16"/>
      <c r="K33" s="16"/>
      <c r="L33" s="16">
        <v>4396981.0999999996</v>
      </c>
      <c r="M33" s="16">
        <v>4368952.1048600003</v>
      </c>
      <c r="N33" s="16">
        <v>99.362540013192245</v>
      </c>
      <c r="O33" s="16"/>
      <c r="P33" s="16"/>
      <c r="Q33" s="16"/>
      <c r="R33" s="16">
        <v>4499636.3</v>
      </c>
      <c r="S33" s="16">
        <v>4499636.3</v>
      </c>
      <c r="T33" s="16">
        <v>100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4499636.3</v>
      </c>
      <c r="AH33" s="16">
        <v>4499636.3</v>
      </c>
      <c r="AI33" s="16">
        <v>100</v>
      </c>
      <c r="AJ33" s="9"/>
    </row>
    <row r="34" spans="1:36" ht="26.65" customHeight="1" x14ac:dyDescent="0.2">
      <c r="A34" s="10"/>
      <c r="B34" s="15" t="s">
        <v>32</v>
      </c>
      <c r="C34" s="16">
        <v>17822371.460189998</v>
      </c>
      <c r="D34" s="16">
        <v>15149241.715780001</v>
      </c>
      <c r="E34" s="16">
        <v>85.001267926768378</v>
      </c>
      <c r="F34" s="16">
        <v>14244114.599739999</v>
      </c>
      <c r="G34" s="16">
        <v>11662092.75587</v>
      </c>
      <c r="H34" s="16">
        <v>81.87306184747257</v>
      </c>
      <c r="I34" s="16">
        <v>406269.1</v>
      </c>
      <c r="J34" s="16">
        <v>406268.93672</v>
      </c>
      <c r="K34" s="16">
        <v>99.99995980988956</v>
      </c>
      <c r="L34" s="16">
        <v>13837845.499739999</v>
      </c>
      <c r="M34" s="16">
        <v>11255823.819149999</v>
      </c>
      <c r="N34" s="16">
        <v>81.340869280275513</v>
      </c>
      <c r="O34" s="16"/>
      <c r="P34" s="16"/>
      <c r="Q34" s="16"/>
      <c r="R34" s="16">
        <v>3578256.86045</v>
      </c>
      <c r="S34" s="16">
        <v>3487148.9599099993</v>
      </c>
      <c r="T34" s="16">
        <v>97.453846828409539</v>
      </c>
      <c r="U34" s="16"/>
      <c r="V34" s="16"/>
      <c r="W34" s="16"/>
      <c r="X34" s="16"/>
      <c r="Y34" s="16"/>
      <c r="Z34" s="16"/>
      <c r="AA34" s="16">
        <v>1302248.2484200001</v>
      </c>
      <c r="AB34" s="16">
        <v>1211863.8256199998</v>
      </c>
      <c r="AC34" s="16">
        <v>93.059355394821026</v>
      </c>
      <c r="AD34" s="16">
        <v>2276008.61203</v>
      </c>
      <c r="AE34" s="16">
        <v>2275285.13429</v>
      </c>
      <c r="AF34" s="16">
        <v>99.96821287335311</v>
      </c>
      <c r="AG34" s="16"/>
      <c r="AH34" s="16"/>
      <c r="AI34" s="16"/>
      <c r="AJ34" s="9"/>
    </row>
    <row r="35" spans="1:36" ht="16.5" customHeight="1" x14ac:dyDescent="0.2">
      <c r="A35" s="17"/>
      <c r="B35" s="15" t="s">
        <v>33</v>
      </c>
      <c r="C35" s="16">
        <v>2310452.5639999998</v>
      </c>
      <c r="D35" s="16">
        <v>950691.56111999997</v>
      </c>
      <c r="E35" s="16">
        <v>41.147417433842634</v>
      </c>
      <c r="F35" s="16">
        <v>2310452.5639999998</v>
      </c>
      <c r="G35" s="16">
        <v>950691.56111999997</v>
      </c>
      <c r="H35" s="16">
        <v>41.147417433842634</v>
      </c>
      <c r="I35" s="16"/>
      <c r="J35" s="16"/>
      <c r="K35" s="16"/>
      <c r="L35" s="16">
        <v>2310452.5639999998</v>
      </c>
      <c r="M35" s="16">
        <v>950691.56111999997</v>
      </c>
      <c r="N35" s="16">
        <v>41.147417433842634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/>
      <c r="B36" s="15" t="s">
        <v>34</v>
      </c>
      <c r="C36" s="16">
        <v>705366.18504000001</v>
      </c>
      <c r="D36" s="16">
        <v>441712.82195999997</v>
      </c>
      <c r="E36" s="16">
        <v>62.621774523391885</v>
      </c>
      <c r="F36" s="16">
        <v>689223.97696</v>
      </c>
      <c r="G36" s="16">
        <v>435726.32676999999</v>
      </c>
      <c r="H36" s="16">
        <v>63.219844540505285</v>
      </c>
      <c r="I36" s="16"/>
      <c r="J36" s="16"/>
      <c r="K36" s="16"/>
      <c r="L36" s="16">
        <v>689223.97696</v>
      </c>
      <c r="M36" s="16">
        <v>435726.32676999999</v>
      </c>
      <c r="N36" s="16">
        <v>63.219844540505285</v>
      </c>
      <c r="O36" s="16"/>
      <c r="P36" s="16"/>
      <c r="Q36" s="16"/>
      <c r="R36" s="16">
        <v>16142.20808</v>
      </c>
      <c r="S36" s="16">
        <v>5986.4951899999996</v>
      </c>
      <c r="T36" s="16">
        <v>37.085974609738763</v>
      </c>
      <c r="U36" s="16"/>
      <c r="V36" s="16"/>
      <c r="W36" s="16"/>
      <c r="X36" s="16"/>
      <c r="Y36" s="16"/>
      <c r="Z36" s="16"/>
      <c r="AA36" s="16">
        <v>16142.20808</v>
      </c>
      <c r="AB36" s="16">
        <v>5986.4951899999996</v>
      </c>
      <c r="AC36" s="16">
        <v>37.085974609738763</v>
      </c>
      <c r="AD36" s="16"/>
      <c r="AE36" s="16"/>
      <c r="AF36" s="16"/>
      <c r="AG36" s="16"/>
      <c r="AH36" s="16"/>
      <c r="AI36" s="16"/>
      <c r="AJ36" s="9"/>
    </row>
    <row r="37" spans="1:36" ht="16.5" customHeight="1" x14ac:dyDescent="0.2">
      <c r="A37" s="17"/>
      <c r="B37" s="15" t="s">
        <v>35</v>
      </c>
      <c r="C37" s="16">
        <v>1512274.15946</v>
      </c>
      <c r="D37" s="16">
        <v>1093987.47698</v>
      </c>
      <c r="E37" s="16">
        <v>72.34055215032167</v>
      </c>
      <c r="F37" s="16">
        <v>1507475.54746</v>
      </c>
      <c r="G37" s="16">
        <v>1089374.95646</v>
      </c>
      <c r="H37" s="16">
        <v>72.264850882359397</v>
      </c>
      <c r="I37" s="16"/>
      <c r="J37" s="16"/>
      <c r="K37" s="16"/>
      <c r="L37" s="16">
        <v>1507475.54746</v>
      </c>
      <c r="M37" s="16">
        <v>1089374.95646</v>
      </c>
      <c r="N37" s="16">
        <v>72.264850882359397</v>
      </c>
      <c r="O37" s="16"/>
      <c r="P37" s="16"/>
      <c r="Q37" s="16"/>
      <c r="R37" s="16">
        <v>4798.6120000000001</v>
      </c>
      <c r="S37" s="16">
        <v>4612.52052</v>
      </c>
      <c r="T37" s="16">
        <v>96.12197277045945</v>
      </c>
      <c r="U37" s="16"/>
      <c r="V37" s="16"/>
      <c r="W37" s="16"/>
      <c r="X37" s="16"/>
      <c r="Y37" s="16"/>
      <c r="Z37" s="16"/>
      <c r="AA37" s="16">
        <v>4798.6120000000001</v>
      </c>
      <c r="AB37" s="16">
        <v>4612.52052</v>
      </c>
      <c r="AC37" s="16">
        <v>96.12197277045945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/>
      <c r="B38" s="15" t="s">
        <v>36</v>
      </c>
      <c r="C38" s="16">
        <v>1014559.18959</v>
      </c>
      <c r="D38" s="16">
        <v>958148.72037</v>
      </c>
      <c r="E38" s="16">
        <v>94.439903575976047</v>
      </c>
      <c r="F38" s="16">
        <v>938687.80209000001</v>
      </c>
      <c r="G38" s="16">
        <v>885198.01791000005</v>
      </c>
      <c r="H38" s="16">
        <v>94.301642776128091</v>
      </c>
      <c r="I38" s="16"/>
      <c r="J38" s="16"/>
      <c r="K38" s="16"/>
      <c r="L38" s="16">
        <v>938687.80209000001</v>
      </c>
      <c r="M38" s="16">
        <v>885198.01791000005</v>
      </c>
      <c r="N38" s="16">
        <v>94.301642776128091</v>
      </c>
      <c r="O38" s="16"/>
      <c r="P38" s="16"/>
      <c r="Q38" s="16"/>
      <c r="R38" s="16">
        <v>75871.387499999997</v>
      </c>
      <c r="S38" s="16">
        <v>72950.70246</v>
      </c>
      <c r="T38" s="16">
        <v>96.150478940430602</v>
      </c>
      <c r="U38" s="16"/>
      <c r="V38" s="16"/>
      <c r="W38" s="16"/>
      <c r="X38" s="16"/>
      <c r="Y38" s="16"/>
      <c r="Z38" s="16"/>
      <c r="AA38" s="16">
        <v>25436.287499999999</v>
      </c>
      <c r="AB38" s="16">
        <v>22516.102459999998</v>
      </c>
      <c r="AC38" s="16">
        <v>88.519609868381934</v>
      </c>
      <c r="AD38" s="16">
        <v>50435.1</v>
      </c>
      <c r="AE38" s="16">
        <v>50434.6</v>
      </c>
      <c r="AF38" s="16">
        <v>99.999008626928472</v>
      </c>
      <c r="AG38" s="16"/>
      <c r="AH38" s="16"/>
      <c r="AI38" s="16"/>
      <c r="AJ38" s="9"/>
    </row>
    <row r="39" spans="1:36" ht="16.5" customHeight="1" x14ac:dyDescent="0.2">
      <c r="A39" s="10"/>
      <c r="B39" s="15" t="s">
        <v>37</v>
      </c>
      <c r="C39" s="16">
        <v>1508845.9364799999</v>
      </c>
      <c r="D39" s="16">
        <v>1483119.2773699998</v>
      </c>
      <c r="E39" s="16">
        <v>98.294944600505858</v>
      </c>
      <c r="F39" s="16">
        <v>338863.99215000001</v>
      </c>
      <c r="G39" s="16">
        <v>322970.69959999999</v>
      </c>
      <c r="H39" s="16">
        <v>95.309831401925777</v>
      </c>
      <c r="I39" s="16"/>
      <c r="J39" s="16"/>
      <c r="K39" s="16"/>
      <c r="L39" s="16">
        <v>338863.99215000001</v>
      </c>
      <c r="M39" s="16">
        <v>322970.69959999999</v>
      </c>
      <c r="N39" s="16">
        <v>95.309831401925777</v>
      </c>
      <c r="O39" s="16"/>
      <c r="P39" s="16"/>
      <c r="Q39" s="16"/>
      <c r="R39" s="16">
        <v>1169981.9443299999</v>
      </c>
      <c r="S39" s="16">
        <v>1160148.5777699999</v>
      </c>
      <c r="T39" s="16">
        <v>99.159528349334394</v>
      </c>
      <c r="U39" s="16"/>
      <c r="V39" s="16"/>
      <c r="W39" s="16"/>
      <c r="X39" s="16"/>
      <c r="Y39" s="16"/>
      <c r="Z39" s="16"/>
      <c r="AA39" s="16">
        <v>23379.697</v>
      </c>
      <c r="AB39" s="16">
        <v>14269.30818</v>
      </c>
      <c r="AC39" s="16">
        <v>61.032904660826013</v>
      </c>
      <c r="AD39" s="16">
        <v>1146602.2473299999</v>
      </c>
      <c r="AE39" s="16">
        <v>1145879.2695899999</v>
      </c>
      <c r="AF39" s="16">
        <v>99.936946073349887</v>
      </c>
      <c r="AG39" s="16"/>
      <c r="AH39" s="16"/>
      <c r="AI39" s="16"/>
      <c r="AJ39" s="9"/>
    </row>
    <row r="40" spans="1:36" ht="16.5" customHeight="1" x14ac:dyDescent="0.2">
      <c r="A40" s="17"/>
      <c r="B40" s="15" t="s">
        <v>38</v>
      </c>
      <c r="C40" s="16">
        <v>3443453.2684800001</v>
      </c>
      <c r="D40" s="16">
        <v>3335027.9357500002</v>
      </c>
      <c r="E40" s="16">
        <v>96.851261676106304</v>
      </c>
      <c r="F40" s="16">
        <v>3068587.6084799999</v>
      </c>
      <c r="G40" s="16">
        <v>3017303.31275</v>
      </c>
      <c r="H40" s="16">
        <v>98.328732880616585</v>
      </c>
      <c r="I40" s="16">
        <v>353700</v>
      </c>
      <c r="J40" s="16">
        <v>353700</v>
      </c>
      <c r="K40" s="16">
        <v>100</v>
      </c>
      <c r="L40" s="16">
        <v>2714887.6084799999</v>
      </c>
      <c r="M40" s="16">
        <v>2663603.31275</v>
      </c>
      <c r="N40" s="16">
        <v>98.110997465611007</v>
      </c>
      <c r="O40" s="16"/>
      <c r="P40" s="16"/>
      <c r="Q40" s="16"/>
      <c r="R40" s="16">
        <v>374865.66000000003</v>
      </c>
      <c r="S40" s="16">
        <v>317724.62300000002</v>
      </c>
      <c r="T40" s="16">
        <v>84.756929455741556</v>
      </c>
      <c r="U40" s="16"/>
      <c r="V40" s="16"/>
      <c r="W40" s="16"/>
      <c r="X40" s="16"/>
      <c r="Y40" s="16"/>
      <c r="Z40" s="16"/>
      <c r="AA40" s="16">
        <v>374865.66000000003</v>
      </c>
      <c r="AB40" s="16">
        <v>317724.62300000002</v>
      </c>
      <c r="AC40" s="16">
        <v>84.756929455741556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/>
      <c r="B41" s="15" t="s">
        <v>39</v>
      </c>
      <c r="C41" s="16">
        <v>869667.89976000006</v>
      </c>
      <c r="D41" s="16">
        <v>851796.89219000004</v>
      </c>
      <c r="E41" s="16">
        <v>97.945076784490752</v>
      </c>
      <c r="F41" s="16">
        <v>12042.11592</v>
      </c>
      <c r="G41" s="16">
        <v>5042.1159200000002</v>
      </c>
      <c r="H41" s="16">
        <v>41.870680813044359</v>
      </c>
      <c r="I41" s="16"/>
      <c r="J41" s="16"/>
      <c r="K41" s="16"/>
      <c r="L41" s="16">
        <v>12042.11592</v>
      </c>
      <c r="M41" s="16">
        <v>5042.1159200000002</v>
      </c>
      <c r="N41" s="16">
        <v>41.870680813044359</v>
      </c>
      <c r="O41" s="16"/>
      <c r="P41" s="16"/>
      <c r="Q41" s="16"/>
      <c r="R41" s="16">
        <v>857625.78384000005</v>
      </c>
      <c r="S41" s="16">
        <v>846754.77627000003</v>
      </c>
      <c r="T41" s="16">
        <v>98.732429950820119</v>
      </c>
      <c r="U41" s="16"/>
      <c r="V41" s="16"/>
      <c r="W41" s="16"/>
      <c r="X41" s="16"/>
      <c r="Y41" s="16"/>
      <c r="Z41" s="16"/>
      <c r="AA41" s="16">
        <v>857625.78384000005</v>
      </c>
      <c r="AB41" s="16">
        <v>846754.77627000003</v>
      </c>
      <c r="AC41" s="16">
        <v>98.732429950820119</v>
      </c>
      <c r="AD41" s="16"/>
      <c r="AE41" s="16"/>
      <c r="AF41" s="16"/>
      <c r="AG41" s="16"/>
      <c r="AH41" s="16"/>
      <c r="AI41" s="16"/>
      <c r="AJ41" s="9"/>
    </row>
    <row r="42" spans="1:36" ht="16.5" customHeight="1" x14ac:dyDescent="0.2">
      <c r="A42" s="17"/>
      <c r="B42" s="15" t="s">
        <v>40</v>
      </c>
      <c r="C42" s="16">
        <v>1292067.4063899999</v>
      </c>
      <c r="D42" s="16">
        <v>1292067.3863599999</v>
      </c>
      <c r="E42" s="16">
        <v>99.999998449771283</v>
      </c>
      <c r="F42" s="16">
        <v>213096.14168999999</v>
      </c>
      <c r="G42" s="16">
        <v>213096.12166</v>
      </c>
      <c r="H42" s="16">
        <v>99.999990600486782</v>
      </c>
      <c r="I42" s="16"/>
      <c r="J42" s="16"/>
      <c r="K42" s="16"/>
      <c r="L42" s="16">
        <v>213096.14168999999</v>
      </c>
      <c r="M42" s="16">
        <v>213096.12166</v>
      </c>
      <c r="N42" s="16">
        <v>99.999990600486782</v>
      </c>
      <c r="O42" s="16"/>
      <c r="P42" s="16"/>
      <c r="Q42" s="16"/>
      <c r="R42" s="16">
        <v>1078971.2646999999</v>
      </c>
      <c r="S42" s="16">
        <v>1078971.2646999999</v>
      </c>
      <c r="T42" s="16">
        <v>100</v>
      </c>
      <c r="U42" s="16"/>
      <c r="V42" s="16"/>
      <c r="W42" s="16"/>
      <c r="X42" s="16"/>
      <c r="Y42" s="16"/>
      <c r="Z42" s="16"/>
      <c r="AA42" s="16"/>
      <c r="AB42" s="16"/>
      <c r="AC42" s="16"/>
      <c r="AD42" s="16">
        <v>1078971.2646999999</v>
      </c>
      <c r="AE42" s="16">
        <v>1078971.2646999999</v>
      </c>
      <c r="AF42" s="16">
        <v>100</v>
      </c>
      <c r="AG42" s="16"/>
      <c r="AH42" s="16"/>
      <c r="AI42" s="16"/>
      <c r="AJ42" s="9"/>
    </row>
    <row r="43" spans="1:36" ht="16.5" customHeight="1" x14ac:dyDescent="0.2">
      <c r="A43" s="17"/>
      <c r="B43" s="15" t="s">
        <v>41</v>
      </c>
      <c r="C43" s="16">
        <v>491956.75098999997</v>
      </c>
      <c r="D43" s="16">
        <v>225467.07905</v>
      </c>
      <c r="E43" s="16">
        <v>45.830670805162519</v>
      </c>
      <c r="F43" s="16">
        <v>491956.75098999997</v>
      </c>
      <c r="G43" s="16">
        <v>225467.07905</v>
      </c>
      <c r="H43" s="16">
        <v>45.830670805162519</v>
      </c>
      <c r="I43" s="16"/>
      <c r="J43" s="16"/>
      <c r="K43" s="16"/>
      <c r="L43" s="16">
        <v>491956.75098999997</v>
      </c>
      <c r="M43" s="16">
        <v>225467.07905</v>
      </c>
      <c r="N43" s="16">
        <v>45.830670805162519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0"/>
      <c r="B44" s="15" t="s">
        <v>42</v>
      </c>
      <c r="C44" s="16">
        <v>4436950.0999999996</v>
      </c>
      <c r="D44" s="16">
        <v>4286953.7116199993</v>
      </c>
      <c r="E44" s="16">
        <v>96.619380768334523</v>
      </c>
      <c r="F44" s="16">
        <v>4436950.0999999996</v>
      </c>
      <c r="G44" s="16">
        <v>4286953.7116199993</v>
      </c>
      <c r="H44" s="16">
        <v>96.619380768334523</v>
      </c>
      <c r="I44" s="16">
        <v>52569.1</v>
      </c>
      <c r="J44" s="16">
        <v>52568.936719999998</v>
      </c>
      <c r="K44" s="16">
        <v>99.999689399285899</v>
      </c>
      <c r="L44" s="16">
        <v>4384381</v>
      </c>
      <c r="M44" s="16">
        <v>4234384.7748999996</v>
      </c>
      <c r="N44" s="16">
        <v>96.578850581188078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/>
      <c r="B45" s="15" t="s">
        <v>43</v>
      </c>
      <c r="C45" s="16">
        <v>236778</v>
      </c>
      <c r="D45" s="16">
        <v>230268.85300999999</v>
      </c>
      <c r="E45" s="16">
        <v>97.250949416753244</v>
      </c>
      <c r="F45" s="16">
        <v>236778</v>
      </c>
      <c r="G45" s="16">
        <v>230268.85300999999</v>
      </c>
      <c r="H45" s="16">
        <v>97.250949416753244</v>
      </c>
      <c r="I45" s="16"/>
      <c r="J45" s="16"/>
      <c r="K45" s="16"/>
      <c r="L45" s="16">
        <v>236778</v>
      </c>
      <c r="M45" s="16">
        <v>230268.85300999999</v>
      </c>
      <c r="N45" s="16">
        <v>97.250949416753244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20852899.372850001</v>
      </c>
      <c r="D46" s="16">
        <v>18468251.25694</v>
      </c>
      <c r="E46" s="16">
        <v>88.564428987679491</v>
      </c>
      <c r="F46" s="16">
        <v>19061748.339620002</v>
      </c>
      <c r="G46" s="16">
        <v>16689819.351639999</v>
      </c>
      <c r="H46" s="16">
        <v>87.55660317343542</v>
      </c>
      <c r="I46" s="16">
        <v>876643</v>
      </c>
      <c r="J46" s="16">
        <v>856492.63199999998</v>
      </c>
      <c r="K46" s="16">
        <v>97.701416882356895</v>
      </c>
      <c r="L46" s="16">
        <v>18185105.339619998</v>
      </c>
      <c r="M46" s="16">
        <v>15833326.71964</v>
      </c>
      <c r="N46" s="16">
        <v>87.067555694295791</v>
      </c>
      <c r="O46" s="16"/>
      <c r="P46" s="16"/>
      <c r="Q46" s="16"/>
      <c r="R46" s="16">
        <v>1791151.0332299997</v>
      </c>
      <c r="S46" s="16">
        <v>1778431.9053000002</v>
      </c>
      <c r="T46" s="16">
        <v>99.289890819141974</v>
      </c>
      <c r="U46" s="16"/>
      <c r="V46" s="16"/>
      <c r="W46" s="16"/>
      <c r="X46" s="16"/>
      <c r="Y46" s="16"/>
      <c r="Z46" s="16"/>
      <c r="AA46" s="16">
        <v>1542448.4169199998</v>
      </c>
      <c r="AB46" s="16">
        <v>1529753.0403499999</v>
      </c>
      <c r="AC46" s="16">
        <v>99.17693347597644</v>
      </c>
      <c r="AD46" s="16">
        <v>248702.61631000001</v>
      </c>
      <c r="AE46" s="16">
        <v>248678.86494999999</v>
      </c>
      <c r="AF46" s="16">
        <v>99.990449895400218</v>
      </c>
      <c r="AG46" s="16"/>
      <c r="AH46" s="16"/>
      <c r="AI46" s="16"/>
      <c r="AJ46" s="9"/>
    </row>
    <row r="47" spans="1:36" ht="16.5" customHeight="1" x14ac:dyDescent="0.2">
      <c r="A47" s="17"/>
      <c r="B47" s="15" t="s">
        <v>45</v>
      </c>
      <c r="C47" s="16">
        <v>475443.11614</v>
      </c>
      <c r="D47" s="16">
        <v>421523.64510000002</v>
      </c>
      <c r="E47" s="16">
        <v>88.659112055768475</v>
      </c>
      <c r="F47" s="16">
        <v>475443.11614</v>
      </c>
      <c r="G47" s="16">
        <v>421523.64510000002</v>
      </c>
      <c r="H47" s="16">
        <v>88.659112055768475</v>
      </c>
      <c r="I47" s="16"/>
      <c r="J47" s="16"/>
      <c r="K47" s="16"/>
      <c r="L47" s="16">
        <v>475443.11614</v>
      </c>
      <c r="M47" s="16">
        <v>421523.64510000002</v>
      </c>
      <c r="N47" s="16">
        <v>88.659112055768475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/>
      <c r="B48" s="15" t="s">
        <v>46</v>
      </c>
      <c r="C48" s="16">
        <v>11403574.757300001</v>
      </c>
      <c r="D48" s="16">
        <v>10301110.65411</v>
      </c>
      <c r="E48" s="16">
        <v>90.332293805639679</v>
      </c>
      <c r="F48" s="16">
        <v>10014143.080730001</v>
      </c>
      <c r="G48" s="16">
        <v>8924145.0235399995</v>
      </c>
      <c r="H48" s="16">
        <v>89.115413586535823</v>
      </c>
      <c r="I48" s="16">
        <v>876643</v>
      </c>
      <c r="J48" s="16">
        <v>856492.63199999998</v>
      </c>
      <c r="K48" s="16">
        <v>97.701416882356895</v>
      </c>
      <c r="L48" s="16">
        <v>9137500.0807300005</v>
      </c>
      <c r="M48" s="16">
        <v>8067652.3915400002</v>
      </c>
      <c r="N48" s="16">
        <v>88.291680659503442</v>
      </c>
      <c r="O48" s="16"/>
      <c r="P48" s="16"/>
      <c r="Q48" s="16"/>
      <c r="R48" s="16">
        <v>1389431.6765699999</v>
      </c>
      <c r="S48" s="16">
        <v>1376965.63057</v>
      </c>
      <c r="T48" s="16">
        <v>99.10279532198561</v>
      </c>
      <c r="U48" s="16"/>
      <c r="V48" s="16"/>
      <c r="W48" s="16"/>
      <c r="X48" s="16"/>
      <c r="Y48" s="16"/>
      <c r="Z48" s="16"/>
      <c r="AA48" s="16">
        <v>1140729.0602599999</v>
      </c>
      <c r="AB48" s="16">
        <v>1128286.76562</v>
      </c>
      <c r="AC48" s="16">
        <v>98.909268197553928</v>
      </c>
      <c r="AD48" s="16">
        <v>248702.61631000001</v>
      </c>
      <c r="AE48" s="16">
        <v>248678.86494999999</v>
      </c>
      <c r="AF48" s="16">
        <v>99.990449895400218</v>
      </c>
      <c r="AG48" s="16"/>
      <c r="AH48" s="16"/>
      <c r="AI48" s="16"/>
      <c r="AJ48" s="9"/>
    </row>
    <row r="49" spans="1:36" ht="16.5" customHeight="1" x14ac:dyDescent="0.2">
      <c r="A49" s="10"/>
      <c r="B49" s="15" t="s">
        <v>47</v>
      </c>
      <c r="C49" s="16">
        <v>1100696.7845699999</v>
      </c>
      <c r="D49" s="16">
        <v>748740.23999000003</v>
      </c>
      <c r="E49" s="16">
        <v>68.024205256718744</v>
      </c>
      <c r="F49" s="16">
        <v>1100696.7845699999</v>
      </c>
      <c r="G49" s="16">
        <v>748740.23999000003</v>
      </c>
      <c r="H49" s="16">
        <v>68.024205256718744</v>
      </c>
      <c r="I49" s="16"/>
      <c r="J49" s="16"/>
      <c r="K49" s="16"/>
      <c r="L49" s="16">
        <v>1100696.7845699999</v>
      </c>
      <c r="M49" s="16">
        <v>748740.23999000003</v>
      </c>
      <c r="N49" s="16">
        <v>68.024205256718744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/>
      <c r="B50" s="15" t="s">
        <v>48</v>
      </c>
      <c r="C50" s="16">
        <v>503834.95637000003</v>
      </c>
      <c r="D50" s="16">
        <v>495563.3198</v>
      </c>
      <c r="E50" s="16">
        <v>98.358264652854771</v>
      </c>
      <c r="F50" s="16">
        <v>304926.39124999999</v>
      </c>
      <c r="G50" s="16">
        <v>296697.85467999999</v>
      </c>
      <c r="H50" s="16">
        <v>97.301467893196019</v>
      </c>
      <c r="I50" s="16"/>
      <c r="J50" s="16"/>
      <c r="K50" s="16"/>
      <c r="L50" s="16">
        <v>304926.39124999999</v>
      </c>
      <c r="M50" s="16">
        <v>296697.85467999999</v>
      </c>
      <c r="N50" s="16">
        <v>97.301467893196019</v>
      </c>
      <c r="O50" s="16"/>
      <c r="P50" s="16"/>
      <c r="Q50" s="16"/>
      <c r="R50" s="16">
        <v>198908.56512000001</v>
      </c>
      <c r="S50" s="16">
        <v>198865.46512000001</v>
      </c>
      <c r="T50" s="16">
        <v>99.978331752594968</v>
      </c>
      <c r="U50" s="16"/>
      <c r="V50" s="16"/>
      <c r="W50" s="16"/>
      <c r="X50" s="16"/>
      <c r="Y50" s="16"/>
      <c r="Z50" s="16"/>
      <c r="AA50" s="16">
        <v>198908.56512000001</v>
      </c>
      <c r="AB50" s="16">
        <v>198865.46512000001</v>
      </c>
      <c r="AC50" s="16">
        <v>99.978331752594968</v>
      </c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/>
      <c r="B51" s="15" t="s">
        <v>49</v>
      </c>
      <c r="C51" s="16">
        <v>3491413.3132799999</v>
      </c>
      <c r="D51" s="16">
        <v>2960428.3224499999</v>
      </c>
      <c r="E51" s="16">
        <v>84.791689118835151</v>
      </c>
      <c r="F51" s="16">
        <v>3479784.8132799999</v>
      </c>
      <c r="G51" s="16">
        <v>2948859.3730500001</v>
      </c>
      <c r="H51" s="16">
        <v>84.742578385772177</v>
      </c>
      <c r="I51" s="16"/>
      <c r="J51" s="16"/>
      <c r="K51" s="16"/>
      <c r="L51" s="16">
        <v>3479784.8132799999</v>
      </c>
      <c r="M51" s="16">
        <v>2948859.3730500001</v>
      </c>
      <c r="N51" s="16">
        <v>84.742578385772177</v>
      </c>
      <c r="O51" s="16"/>
      <c r="P51" s="16"/>
      <c r="Q51" s="16"/>
      <c r="R51" s="16">
        <v>11628.5</v>
      </c>
      <c r="S51" s="16">
        <v>11568.9494</v>
      </c>
      <c r="T51" s="16">
        <v>99.487890957561163</v>
      </c>
      <c r="U51" s="16"/>
      <c r="V51" s="16"/>
      <c r="W51" s="16"/>
      <c r="X51" s="16"/>
      <c r="Y51" s="16"/>
      <c r="Z51" s="16"/>
      <c r="AA51" s="16">
        <v>11628.5</v>
      </c>
      <c r="AB51" s="16">
        <v>11568.9494</v>
      </c>
      <c r="AC51" s="16">
        <v>99.487890957561163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/>
      <c r="B52" s="15" t="s">
        <v>50</v>
      </c>
      <c r="C52" s="16">
        <v>2451048.1</v>
      </c>
      <c r="D52" s="16">
        <v>2172555.0947799999</v>
      </c>
      <c r="E52" s="16">
        <v>88.637799265546846</v>
      </c>
      <c r="F52" s="16">
        <v>2451048.1</v>
      </c>
      <c r="G52" s="16">
        <v>2172555.0947799999</v>
      </c>
      <c r="H52" s="16">
        <v>88.637799265546846</v>
      </c>
      <c r="I52" s="16"/>
      <c r="J52" s="16"/>
      <c r="K52" s="16"/>
      <c r="L52" s="16">
        <v>2451048.1</v>
      </c>
      <c r="M52" s="16">
        <v>2172555.0947799999</v>
      </c>
      <c r="N52" s="16">
        <v>88.637799265546846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/>
      <c r="B53" s="15" t="s">
        <v>51</v>
      </c>
      <c r="C53" s="16">
        <v>872338.74144999997</v>
      </c>
      <c r="D53" s="16">
        <v>814791.89207000006</v>
      </c>
      <c r="E53" s="16">
        <v>93.403153311253192</v>
      </c>
      <c r="F53" s="16">
        <v>854478.67484999995</v>
      </c>
      <c r="G53" s="16">
        <v>796931.82547000004</v>
      </c>
      <c r="H53" s="16">
        <v>93.265267926071758</v>
      </c>
      <c r="I53" s="16"/>
      <c r="J53" s="16"/>
      <c r="K53" s="16"/>
      <c r="L53" s="16">
        <v>854478.67484999995</v>
      </c>
      <c r="M53" s="16">
        <v>796931.82547000004</v>
      </c>
      <c r="N53" s="16">
        <v>93.265267926071758</v>
      </c>
      <c r="O53" s="16"/>
      <c r="P53" s="16"/>
      <c r="Q53" s="16"/>
      <c r="R53" s="16">
        <v>17860.066600000002</v>
      </c>
      <c r="S53" s="16">
        <v>17860.066600000002</v>
      </c>
      <c r="T53" s="16">
        <v>100</v>
      </c>
      <c r="U53" s="16"/>
      <c r="V53" s="16"/>
      <c r="W53" s="16"/>
      <c r="X53" s="16"/>
      <c r="Y53" s="16"/>
      <c r="Z53" s="16"/>
      <c r="AA53" s="16">
        <v>17860.066600000002</v>
      </c>
      <c r="AB53" s="16">
        <v>17860.066600000002</v>
      </c>
      <c r="AC53" s="16">
        <v>100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0"/>
      <c r="B54" s="15" t="s">
        <v>52</v>
      </c>
      <c r="C54" s="16">
        <v>554549.60373999993</v>
      </c>
      <c r="D54" s="16">
        <v>553538.08863999997</v>
      </c>
      <c r="E54" s="16">
        <v>99.817597002472255</v>
      </c>
      <c r="F54" s="16">
        <v>381227.37880000001</v>
      </c>
      <c r="G54" s="16">
        <v>380366.29502999998</v>
      </c>
      <c r="H54" s="16">
        <v>99.774128560044545</v>
      </c>
      <c r="I54" s="16"/>
      <c r="J54" s="16"/>
      <c r="K54" s="16"/>
      <c r="L54" s="16">
        <v>381227.37880000001</v>
      </c>
      <c r="M54" s="16">
        <v>380366.29502999998</v>
      </c>
      <c r="N54" s="16">
        <v>99.774128560044545</v>
      </c>
      <c r="O54" s="16"/>
      <c r="P54" s="16"/>
      <c r="Q54" s="16"/>
      <c r="R54" s="16">
        <v>173322.22493999999</v>
      </c>
      <c r="S54" s="16">
        <v>173171.79360999999</v>
      </c>
      <c r="T54" s="16">
        <v>99.913207131946251</v>
      </c>
      <c r="U54" s="16"/>
      <c r="V54" s="16"/>
      <c r="W54" s="16"/>
      <c r="X54" s="16"/>
      <c r="Y54" s="16"/>
      <c r="Z54" s="16"/>
      <c r="AA54" s="16">
        <v>173322.22493999999</v>
      </c>
      <c r="AB54" s="16">
        <v>173171.79360999999</v>
      </c>
      <c r="AC54" s="16">
        <v>99.913207131946251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27022990.10472</v>
      </c>
      <c r="D55" s="16">
        <v>21275999.148010001</v>
      </c>
      <c r="E55" s="16">
        <v>78.732956884344958</v>
      </c>
      <c r="F55" s="16">
        <v>25802086.693749998</v>
      </c>
      <c r="G55" s="16">
        <v>20055095.737040002</v>
      </c>
      <c r="H55" s="16">
        <v>77.726642713350458</v>
      </c>
      <c r="I55" s="16"/>
      <c r="J55" s="16"/>
      <c r="K55" s="16"/>
      <c r="L55" s="16">
        <v>25802086.693750001</v>
      </c>
      <c r="M55" s="16">
        <v>20055095.737039998</v>
      </c>
      <c r="N55" s="16">
        <v>77.726642713350429</v>
      </c>
      <c r="O55" s="16"/>
      <c r="P55" s="16"/>
      <c r="Q55" s="16"/>
      <c r="R55" s="16">
        <v>1220903.4109700001</v>
      </c>
      <c r="S55" s="16">
        <v>1220903.4109700001</v>
      </c>
      <c r="T55" s="16">
        <v>100</v>
      </c>
      <c r="U55" s="16"/>
      <c r="V55" s="16"/>
      <c r="W55" s="16"/>
      <c r="X55" s="16"/>
      <c r="Y55" s="16"/>
      <c r="Z55" s="16"/>
      <c r="AA55" s="16">
        <v>898.04339000000004</v>
      </c>
      <c r="AB55" s="16">
        <v>898.04339000000004</v>
      </c>
      <c r="AC55" s="16">
        <v>100</v>
      </c>
      <c r="AD55" s="16">
        <v>1220005.3675800001</v>
      </c>
      <c r="AE55" s="16">
        <v>1220005.3675800001</v>
      </c>
      <c r="AF55" s="16">
        <v>100</v>
      </c>
      <c r="AG55" s="16"/>
      <c r="AH55" s="16"/>
      <c r="AI55" s="16"/>
      <c r="AJ55" s="9"/>
    </row>
    <row r="56" spans="1:36" ht="16.5" customHeight="1" x14ac:dyDescent="0.2">
      <c r="A56" s="17"/>
      <c r="B56" s="15" t="s">
        <v>54</v>
      </c>
      <c r="C56" s="16">
        <v>9693788.8500399999</v>
      </c>
      <c r="D56" s="16">
        <v>6128364.0314800004</v>
      </c>
      <c r="E56" s="16">
        <v>63.219491638243305</v>
      </c>
      <c r="F56" s="16">
        <v>8473783.4824599996</v>
      </c>
      <c r="G56" s="16">
        <v>4908358.6639</v>
      </c>
      <c r="H56" s="16">
        <v>57.924050975103135</v>
      </c>
      <c r="I56" s="16"/>
      <c r="J56" s="16"/>
      <c r="K56" s="16"/>
      <c r="L56" s="16">
        <v>8473783.4824599996</v>
      </c>
      <c r="M56" s="16">
        <v>4908358.6639</v>
      </c>
      <c r="N56" s="16">
        <v>57.924050975103135</v>
      </c>
      <c r="O56" s="16"/>
      <c r="P56" s="16"/>
      <c r="Q56" s="16"/>
      <c r="R56" s="16">
        <v>1220005.3675800001</v>
      </c>
      <c r="S56" s="16">
        <v>1220005.3675800001</v>
      </c>
      <c r="T56" s="16">
        <v>100</v>
      </c>
      <c r="U56" s="16"/>
      <c r="V56" s="16"/>
      <c r="W56" s="16"/>
      <c r="X56" s="16"/>
      <c r="Y56" s="16"/>
      <c r="Z56" s="16"/>
      <c r="AA56" s="16"/>
      <c r="AB56" s="16"/>
      <c r="AC56" s="16"/>
      <c r="AD56" s="16">
        <v>1220005.3675800001</v>
      </c>
      <c r="AE56" s="16">
        <v>1220005.3675800001</v>
      </c>
      <c r="AF56" s="16">
        <v>100</v>
      </c>
      <c r="AG56" s="16"/>
      <c r="AH56" s="16"/>
      <c r="AI56" s="16"/>
      <c r="AJ56" s="9"/>
    </row>
    <row r="57" spans="1:36" ht="16.5" customHeight="1" x14ac:dyDescent="0.2">
      <c r="A57" s="17"/>
      <c r="B57" s="15" t="s">
        <v>55</v>
      </c>
      <c r="C57" s="16">
        <v>772162.89445000002</v>
      </c>
      <c r="D57" s="16">
        <v>650052.52125999995</v>
      </c>
      <c r="E57" s="16">
        <v>84.185930965126545</v>
      </c>
      <c r="F57" s="16">
        <v>772162.89445000002</v>
      </c>
      <c r="G57" s="16">
        <v>650052.52125999995</v>
      </c>
      <c r="H57" s="16">
        <v>84.185930965126545</v>
      </c>
      <c r="I57" s="16"/>
      <c r="J57" s="16"/>
      <c r="K57" s="16"/>
      <c r="L57" s="16">
        <v>772162.89445000002</v>
      </c>
      <c r="M57" s="16">
        <v>650052.52125999995</v>
      </c>
      <c r="N57" s="16">
        <v>84.185930965126545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7"/>
      <c r="B58" s="15" t="s">
        <v>56</v>
      </c>
      <c r="C58" s="16">
        <v>1468975.26327</v>
      </c>
      <c r="D58" s="16">
        <v>1395913.00988</v>
      </c>
      <c r="E58" s="16">
        <v>95.026311523629033</v>
      </c>
      <c r="F58" s="16">
        <v>1468975.26327</v>
      </c>
      <c r="G58" s="16">
        <v>1395913.00988</v>
      </c>
      <c r="H58" s="16">
        <v>95.026311523629033</v>
      </c>
      <c r="I58" s="16"/>
      <c r="J58" s="16"/>
      <c r="K58" s="16"/>
      <c r="L58" s="16">
        <v>1468975.26327</v>
      </c>
      <c r="M58" s="16">
        <v>1395913.00988</v>
      </c>
      <c r="N58" s="16">
        <v>95.026311523629033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0"/>
      <c r="B59" s="15" t="s">
        <v>57</v>
      </c>
      <c r="C59" s="16">
        <v>4196800.84614</v>
      </c>
      <c r="D59" s="16">
        <v>2995959.96013</v>
      </c>
      <c r="E59" s="16">
        <v>71.386755530358997</v>
      </c>
      <c r="F59" s="16">
        <v>4196800.84614</v>
      </c>
      <c r="G59" s="16">
        <v>2995959.96013</v>
      </c>
      <c r="H59" s="16">
        <v>71.386755530358997</v>
      </c>
      <c r="I59" s="16"/>
      <c r="J59" s="16"/>
      <c r="K59" s="16"/>
      <c r="L59" s="16">
        <v>4196800.84614</v>
      </c>
      <c r="M59" s="16">
        <v>2995959.96013</v>
      </c>
      <c r="N59" s="16">
        <v>71.386755530358997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/>
      <c r="B60" s="15" t="s">
        <v>58</v>
      </c>
      <c r="C60" s="16">
        <v>1893891.20257</v>
      </c>
      <c r="D60" s="16">
        <v>1183394.15759</v>
      </c>
      <c r="E60" s="16">
        <v>62.484801449214224</v>
      </c>
      <c r="F60" s="16">
        <v>1892993.15918</v>
      </c>
      <c r="G60" s="16">
        <v>1182496.1142</v>
      </c>
      <c r="H60" s="16">
        <v>62.4670040916698</v>
      </c>
      <c r="I60" s="16"/>
      <c r="J60" s="16"/>
      <c r="K60" s="16"/>
      <c r="L60" s="16">
        <v>1892993.15918</v>
      </c>
      <c r="M60" s="16">
        <v>1182496.1142</v>
      </c>
      <c r="N60" s="16">
        <v>62.4670040916698</v>
      </c>
      <c r="O60" s="16"/>
      <c r="P60" s="16"/>
      <c r="Q60" s="16"/>
      <c r="R60" s="16">
        <v>898.04339000000004</v>
      </c>
      <c r="S60" s="16">
        <v>898.04339000000004</v>
      </c>
      <c r="T60" s="16">
        <v>100</v>
      </c>
      <c r="U60" s="16"/>
      <c r="V60" s="16"/>
      <c r="W60" s="16"/>
      <c r="X60" s="16"/>
      <c r="Y60" s="16"/>
      <c r="Z60" s="16"/>
      <c r="AA60" s="16">
        <v>898.04339000000004</v>
      </c>
      <c r="AB60" s="16">
        <v>898.04339000000004</v>
      </c>
      <c r="AC60" s="16">
        <v>100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/>
      <c r="B61" s="15" t="s">
        <v>59</v>
      </c>
      <c r="C61" s="16">
        <v>638473.17804999999</v>
      </c>
      <c r="D61" s="16">
        <v>637477.59747000004</v>
      </c>
      <c r="E61" s="16">
        <v>99.844068535025926</v>
      </c>
      <c r="F61" s="16">
        <v>638473.17804999999</v>
      </c>
      <c r="G61" s="16">
        <v>637477.59747000004</v>
      </c>
      <c r="H61" s="16">
        <v>99.844068535025926</v>
      </c>
      <c r="I61" s="16"/>
      <c r="J61" s="16"/>
      <c r="K61" s="16"/>
      <c r="L61" s="16">
        <v>638473.17804999999</v>
      </c>
      <c r="M61" s="16">
        <v>637477.59747000004</v>
      </c>
      <c r="N61" s="16">
        <v>99.844068535025926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/>
      <c r="B62" s="15" t="s">
        <v>60</v>
      </c>
      <c r="C62" s="16">
        <v>8358897.8701999998</v>
      </c>
      <c r="D62" s="16">
        <v>8284837.8701999998</v>
      </c>
      <c r="E62" s="16">
        <v>99.11399802761045</v>
      </c>
      <c r="F62" s="16">
        <v>8358897.8701999998</v>
      </c>
      <c r="G62" s="16">
        <v>8284837.8701999998</v>
      </c>
      <c r="H62" s="16">
        <v>99.11399802761045</v>
      </c>
      <c r="I62" s="16"/>
      <c r="J62" s="16"/>
      <c r="K62" s="16"/>
      <c r="L62" s="16">
        <v>8358897.8701999998</v>
      </c>
      <c r="M62" s="16">
        <v>8284837.8701999998</v>
      </c>
      <c r="N62" s="16">
        <v>99.11399802761045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7"/>
      <c r="B63" s="15" t="s">
        <v>61</v>
      </c>
      <c r="C63" s="16">
        <v>28079762.598060001</v>
      </c>
      <c r="D63" s="16">
        <v>25096797.894400001</v>
      </c>
      <c r="E63" s="16">
        <v>89.376816512451256</v>
      </c>
      <c r="F63" s="16">
        <v>27293989.252999999</v>
      </c>
      <c r="G63" s="16">
        <v>24457347.46649</v>
      </c>
      <c r="H63" s="16">
        <v>89.607082496384393</v>
      </c>
      <c r="I63" s="16">
        <v>296956.10000000003</v>
      </c>
      <c r="J63" s="16">
        <v>296956.10000000003</v>
      </c>
      <c r="K63" s="16">
        <v>100</v>
      </c>
      <c r="L63" s="16">
        <v>26321357.153000001</v>
      </c>
      <c r="M63" s="16">
        <v>23484715.366489999</v>
      </c>
      <c r="N63" s="16">
        <v>89.223041311961026</v>
      </c>
      <c r="O63" s="16">
        <v>675676</v>
      </c>
      <c r="P63" s="16">
        <v>675676</v>
      </c>
      <c r="Q63" s="16">
        <v>100</v>
      </c>
      <c r="R63" s="16">
        <v>785773.34506000008</v>
      </c>
      <c r="S63" s="16">
        <v>639450.42791000009</v>
      </c>
      <c r="T63" s="16">
        <v>81.378482984959604</v>
      </c>
      <c r="U63" s="16">
        <v>1308.1455800000001</v>
      </c>
      <c r="V63" s="16">
        <v>1308.1455800000001</v>
      </c>
      <c r="W63" s="16">
        <v>100</v>
      </c>
      <c r="X63" s="16"/>
      <c r="Y63" s="16"/>
      <c r="Z63" s="16"/>
      <c r="AA63" s="16">
        <v>212141.94493</v>
      </c>
      <c r="AB63" s="16">
        <v>192807.06378</v>
      </c>
      <c r="AC63" s="16">
        <v>90.885875418753287</v>
      </c>
      <c r="AD63" s="16">
        <v>572323.25455000007</v>
      </c>
      <c r="AE63" s="16">
        <v>445335.21854999999</v>
      </c>
      <c r="AF63" s="16">
        <v>77.811833611435759</v>
      </c>
      <c r="AG63" s="16"/>
      <c r="AH63" s="16"/>
      <c r="AI63" s="16"/>
      <c r="AJ63" s="9"/>
    </row>
    <row r="64" spans="1:36" ht="16.5" customHeight="1" x14ac:dyDescent="0.2">
      <c r="A64" s="10"/>
      <c r="B64" s="15" t="s">
        <v>62</v>
      </c>
      <c r="C64" s="16">
        <v>3312792.9336899999</v>
      </c>
      <c r="D64" s="16">
        <v>2928480.2424900001</v>
      </c>
      <c r="E64" s="16">
        <v>88.399133332733598</v>
      </c>
      <c r="F64" s="16">
        <v>3304337.1858899998</v>
      </c>
      <c r="G64" s="16">
        <v>2924501.9386900002</v>
      </c>
      <c r="H64" s="16">
        <v>88.504948925250375</v>
      </c>
      <c r="I64" s="16"/>
      <c r="J64" s="16"/>
      <c r="K64" s="16"/>
      <c r="L64" s="16">
        <v>3304337.1858899998</v>
      </c>
      <c r="M64" s="16">
        <v>2924501.9386900002</v>
      </c>
      <c r="N64" s="16">
        <v>88.504948925250375</v>
      </c>
      <c r="O64" s="16"/>
      <c r="P64" s="16"/>
      <c r="Q64" s="16"/>
      <c r="R64" s="16">
        <v>8455.747800000001</v>
      </c>
      <c r="S64" s="16">
        <v>3978.3038000000001</v>
      </c>
      <c r="T64" s="16">
        <v>47.048515330601511</v>
      </c>
      <c r="U64" s="16"/>
      <c r="V64" s="16"/>
      <c r="W64" s="16"/>
      <c r="X64" s="16"/>
      <c r="Y64" s="16"/>
      <c r="Z64" s="16"/>
      <c r="AA64" s="16">
        <v>4455.7478000000001</v>
      </c>
      <c r="AB64" s="16">
        <v>2978.3078</v>
      </c>
      <c r="AC64" s="16">
        <v>66.841929428770626</v>
      </c>
      <c r="AD64" s="16">
        <v>4000</v>
      </c>
      <c r="AE64" s="16">
        <v>999.99600000000009</v>
      </c>
      <c r="AF64" s="16">
        <v>24.999900000000004</v>
      </c>
      <c r="AG64" s="16"/>
      <c r="AH64" s="16"/>
      <c r="AI64" s="16"/>
      <c r="AJ64" s="9"/>
    </row>
    <row r="65" spans="1:36" ht="16.5" customHeight="1" x14ac:dyDescent="0.2">
      <c r="A65" s="17"/>
      <c r="B65" s="15" t="s">
        <v>63</v>
      </c>
      <c r="C65" s="16">
        <v>190138.21643</v>
      </c>
      <c r="D65" s="16">
        <v>128566.83524</v>
      </c>
      <c r="E65" s="16">
        <v>67.617566659636935</v>
      </c>
      <c r="F65" s="16">
        <v>189697.94594000001</v>
      </c>
      <c r="G65" s="16">
        <v>128126.56475000001</v>
      </c>
      <c r="H65" s="16">
        <v>67.542410180089902</v>
      </c>
      <c r="I65" s="16">
        <v>1249</v>
      </c>
      <c r="J65" s="16">
        <v>1249</v>
      </c>
      <c r="K65" s="16">
        <v>100</v>
      </c>
      <c r="L65" s="16">
        <v>188448.94594000001</v>
      </c>
      <c r="M65" s="16">
        <v>126877.56475000001</v>
      </c>
      <c r="N65" s="16">
        <v>67.327288097645493</v>
      </c>
      <c r="O65" s="16"/>
      <c r="P65" s="16"/>
      <c r="Q65" s="16"/>
      <c r="R65" s="16">
        <v>440.27049</v>
      </c>
      <c r="S65" s="16">
        <v>440.27049</v>
      </c>
      <c r="T65" s="16">
        <v>100</v>
      </c>
      <c r="U65" s="16"/>
      <c r="V65" s="16"/>
      <c r="W65" s="16"/>
      <c r="X65" s="16"/>
      <c r="Y65" s="16"/>
      <c r="Z65" s="16"/>
      <c r="AA65" s="16">
        <v>440.27049</v>
      </c>
      <c r="AB65" s="16">
        <v>440.27049</v>
      </c>
      <c r="AC65" s="16">
        <v>100</v>
      </c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/>
      <c r="B66" s="15" t="s">
        <v>64</v>
      </c>
      <c r="C66" s="16">
        <v>527689.68755999999</v>
      </c>
      <c r="D66" s="16">
        <v>475715.23131999996</v>
      </c>
      <c r="E66" s="16">
        <v>90.150564343918433</v>
      </c>
      <c r="F66" s="16">
        <v>469226.09756000002</v>
      </c>
      <c r="G66" s="16">
        <v>464764.34831999999</v>
      </c>
      <c r="H66" s="16">
        <v>99.049125940948016</v>
      </c>
      <c r="I66" s="16"/>
      <c r="J66" s="16"/>
      <c r="K66" s="16"/>
      <c r="L66" s="16">
        <v>469226.09756000002</v>
      </c>
      <c r="M66" s="16">
        <v>464764.34831999999</v>
      </c>
      <c r="N66" s="16">
        <v>99.049125940948016</v>
      </c>
      <c r="O66" s="16"/>
      <c r="P66" s="16"/>
      <c r="Q66" s="16"/>
      <c r="R66" s="16">
        <v>58463.590000000004</v>
      </c>
      <c r="S66" s="16">
        <v>10950.883</v>
      </c>
      <c r="T66" s="16">
        <v>18.731116238328845</v>
      </c>
      <c r="U66" s="16"/>
      <c r="V66" s="16"/>
      <c r="W66" s="16"/>
      <c r="X66" s="16"/>
      <c r="Y66" s="16"/>
      <c r="Z66" s="16"/>
      <c r="AA66" s="16">
        <v>950.88300000000004</v>
      </c>
      <c r="AB66" s="16">
        <v>950.88300000000004</v>
      </c>
      <c r="AC66" s="16">
        <v>100</v>
      </c>
      <c r="AD66" s="16">
        <v>57512.707000000002</v>
      </c>
      <c r="AE66" s="16">
        <v>10000</v>
      </c>
      <c r="AF66" s="16">
        <v>17.387461869948147</v>
      </c>
      <c r="AG66" s="16"/>
      <c r="AH66" s="16"/>
      <c r="AI66" s="16"/>
      <c r="AJ66" s="9"/>
    </row>
    <row r="67" spans="1:36" ht="16.5" customHeight="1" x14ac:dyDescent="0.2">
      <c r="A67" s="17"/>
      <c r="B67" s="15" t="s">
        <v>65</v>
      </c>
      <c r="C67" s="16">
        <v>8201533.1582399998</v>
      </c>
      <c r="D67" s="16">
        <v>7935099.0621800004</v>
      </c>
      <c r="E67" s="16">
        <v>96.751411096932344</v>
      </c>
      <c r="F67" s="16">
        <v>8201533.1582399998</v>
      </c>
      <c r="G67" s="16">
        <v>7935099.0621800004</v>
      </c>
      <c r="H67" s="16">
        <v>96.751411096932344</v>
      </c>
      <c r="I67" s="16"/>
      <c r="J67" s="16"/>
      <c r="K67" s="16"/>
      <c r="L67" s="16">
        <v>8201533.1582399998</v>
      </c>
      <c r="M67" s="16">
        <v>7935099.0621800004</v>
      </c>
      <c r="N67" s="16">
        <v>96.751411096932344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7"/>
      <c r="B68" s="15" t="s">
        <v>66</v>
      </c>
      <c r="C68" s="16">
        <v>1637341.4173300001</v>
      </c>
      <c r="D68" s="16">
        <v>1393378.9155600001</v>
      </c>
      <c r="E68" s="16">
        <v>85.100083636323831</v>
      </c>
      <c r="F68" s="16">
        <v>1458580.0250500001</v>
      </c>
      <c r="G68" s="16">
        <v>1217206.5723600001</v>
      </c>
      <c r="H68" s="16">
        <v>83.451476878567178</v>
      </c>
      <c r="I68" s="16"/>
      <c r="J68" s="16"/>
      <c r="K68" s="16"/>
      <c r="L68" s="16">
        <v>1458580.0250500001</v>
      </c>
      <c r="M68" s="16">
        <v>1217206.5723600001</v>
      </c>
      <c r="N68" s="16">
        <v>83.451476878567178</v>
      </c>
      <c r="O68" s="16"/>
      <c r="P68" s="16"/>
      <c r="Q68" s="16"/>
      <c r="R68" s="16">
        <v>178761.39228</v>
      </c>
      <c r="S68" s="16">
        <v>176172.3432</v>
      </c>
      <c r="T68" s="16">
        <v>98.551673240525744</v>
      </c>
      <c r="U68" s="16"/>
      <c r="V68" s="16"/>
      <c r="W68" s="16"/>
      <c r="X68" s="16"/>
      <c r="Y68" s="16"/>
      <c r="Z68" s="16"/>
      <c r="AA68" s="16">
        <v>12040.38702</v>
      </c>
      <c r="AB68" s="16">
        <v>9451.3499400000001</v>
      </c>
      <c r="AC68" s="16">
        <v>78.497060969058452</v>
      </c>
      <c r="AD68" s="16">
        <v>166721.00526000001</v>
      </c>
      <c r="AE68" s="16">
        <v>166720.99325999999</v>
      </c>
      <c r="AF68" s="16">
        <v>99.999992802346654</v>
      </c>
      <c r="AG68" s="16"/>
      <c r="AH68" s="16"/>
      <c r="AI68" s="16"/>
      <c r="AJ68" s="9"/>
    </row>
    <row r="69" spans="1:36" ht="16.5" customHeight="1" x14ac:dyDescent="0.2">
      <c r="A69" s="10"/>
      <c r="B69" s="15" t="s">
        <v>67</v>
      </c>
      <c r="C69" s="16">
        <v>656485.53524</v>
      </c>
      <c r="D69" s="16">
        <v>499668.28631999996</v>
      </c>
      <c r="E69" s="16">
        <v>76.112611702454288</v>
      </c>
      <c r="F69" s="16">
        <v>593004.01101000002</v>
      </c>
      <c r="G69" s="16">
        <v>438989.28791999997</v>
      </c>
      <c r="H69" s="16">
        <v>74.028046989482704</v>
      </c>
      <c r="I69" s="16"/>
      <c r="J69" s="16"/>
      <c r="K69" s="16"/>
      <c r="L69" s="16">
        <v>593004.01101000002</v>
      </c>
      <c r="M69" s="16">
        <v>438989.28791999997</v>
      </c>
      <c r="N69" s="16">
        <v>74.028046989482704</v>
      </c>
      <c r="O69" s="16"/>
      <c r="P69" s="16"/>
      <c r="Q69" s="16"/>
      <c r="R69" s="16">
        <v>63481.524230000003</v>
      </c>
      <c r="S69" s="16">
        <v>60678.998399999997</v>
      </c>
      <c r="T69" s="16">
        <v>95.58528900496124</v>
      </c>
      <c r="U69" s="16"/>
      <c r="V69" s="16"/>
      <c r="W69" s="16"/>
      <c r="X69" s="16"/>
      <c r="Y69" s="16"/>
      <c r="Z69" s="16"/>
      <c r="AA69" s="16">
        <v>63481.524230000003</v>
      </c>
      <c r="AB69" s="16">
        <v>60678.998399999997</v>
      </c>
      <c r="AC69" s="16">
        <v>95.58528900496124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/>
      <c r="B70" s="15" t="s">
        <v>68</v>
      </c>
      <c r="C70" s="16">
        <v>4277258.2983599994</v>
      </c>
      <c r="D70" s="16">
        <v>4084932.2925300002</v>
      </c>
      <c r="E70" s="16">
        <v>95.503521358442583</v>
      </c>
      <c r="F70" s="16">
        <v>4274942.3223599996</v>
      </c>
      <c r="G70" s="16">
        <v>4082669.5245300001</v>
      </c>
      <c r="H70" s="16">
        <v>95.502330012165999</v>
      </c>
      <c r="I70" s="16"/>
      <c r="J70" s="16"/>
      <c r="K70" s="16"/>
      <c r="L70" s="16">
        <v>3599266.3223600001</v>
      </c>
      <c r="M70" s="16">
        <v>3406993.5245300001</v>
      </c>
      <c r="N70" s="16">
        <v>94.658000253120235</v>
      </c>
      <c r="O70" s="16">
        <v>675676</v>
      </c>
      <c r="P70" s="16">
        <v>675676</v>
      </c>
      <c r="Q70" s="16">
        <v>100</v>
      </c>
      <c r="R70" s="16">
        <v>2315.9760000000001</v>
      </c>
      <c r="S70" s="16">
        <v>2262.768</v>
      </c>
      <c r="T70" s="16">
        <v>97.702566865977886</v>
      </c>
      <c r="U70" s="16"/>
      <c r="V70" s="16"/>
      <c r="W70" s="16"/>
      <c r="X70" s="16"/>
      <c r="Y70" s="16"/>
      <c r="Z70" s="16"/>
      <c r="AA70" s="16">
        <v>2315.9760000000001</v>
      </c>
      <c r="AB70" s="16">
        <v>2262.768</v>
      </c>
      <c r="AC70" s="16">
        <v>97.702566865977886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/>
      <c r="B71" s="15" t="s">
        <v>69</v>
      </c>
      <c r="C71" s="16">
        <v>198486.42679999999</v>
      </c>
      <c r="D71" s="16">
        <v>198319.30848000001</v>
      </c>
      <c r="E71" s="16">
        <v>99.915803653330727</v>
      </c>
      <c r="F71" s="16">
        <v>198486.42679999999</v>
      </c>
      <c r="G71" s="16">
        <v>198319.30848000001</v>
      </c>
      <c r="H71" s="16">
        <v>99.915803653330727</v>
      </c>
      <c r="I71" s="16"/>
      <c r="J71" s="16"/>
      <c r="K71" s="16"/>
      <c r="L71" s="16">
        <v>198486.42679999999</v>
      </c>
      <c r="M71" s="16">
        <v>198319.30848000001</v>
      </c>
      <c r="N71" s="16">
        <v>99.915803653330727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/>
      <c r="B72" s="15" t="s">
        <v>70</v>
      </c>
      <c r="C72" s="16">
        <v>2098020.6127900002</v>
      </c>
      <c r="D72" s="16">
        <v>1860213.0225000002</v>
      </c>
      <c r="E72" s="16">
        <v>88.665145192555684</v>
      </c>
      <c r="F72" s="16">
        <v>2097058.7298000001</v>
      </c>
      <c r="G72" s="16">
        <v>1859594.11</v>
      </c>
      <c r="H72" s="16">
        <v>88.676300933992096</v>
      </c>
      <c r="I72" s="16"/>
      <c r="J72" s="16"/>
      <c r="K72" s="16"/>
      <c r="L72" s="16">
        <v>2097058.7298000001</v>
      </c>
      <c r="M72" s="16">
        <v>1859594.11</v>
      </c>
      <c r="N72" s="16">
        <v>88.676300933992096</v>
      </c>
      <c r="O72" s="16"/>
      <c r="P72" s="16"/>
      <c r="Q72" s="16"/>
      <c r="R72" s="16">
        <v>961.88298999999995</v>
      </c>
      <c r="S72" s="16">
        <v>618.91250000000002</v>
      </c>
      <c r="T72" s="16">
        <v>64.343844982641812</v>
      </c>
      <c r="U72" s="16"/>
      <c r="V72" s="16"/>
      <c r="W72" s="16"/>
      <c r="X72" s="16"/>
      <c r="Y72" s="16"/>
      <c r="Z72" s="16"/>
      <c r="AA72" s="16">
        <v>961.88298999999995</v>
      </c>
      <c r="AB72" s="16">
        <v>618.91250000000002</v>
      </c>
      <c r="AC72" s="16">
        <v>64.343844982641812</v>
      </c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7"/>
      <c r="B73" s="15" t="s">
        <v>71</v>
      </c>
      <c r="C73" s="16">
        <v>1113422.7648399998</v>
      </c>
      <c r="D73" s="16">
        <v>962732.56399000005</v>
      </c>
      <c r="E73" s="16">
        <v>86.466039171414451</v>
      </c>
      <c r="F73" s="16">
        <v>1106156.0030799999</v>
      </c>
      <c r="G73" s="16">
        <v>955465.80299</v>
      </c>
      <c r="H73" s="16">
        <v>86.377129476274987</v>
      </c>
      <c r="I73" s="16">
        <v>295707.10000000003</v>
      </c>
      <c r="J73" s="16">
        <v>295707.10000000003</v>
      </c>
      <c r="K73" s="16">
        <v>100</v>
      </c>
      <c r="L73" s="16">
        <v>810448.90307999996</v>
      </c>
      <c r="M73" s="16">
        <v>659758.70299000002</v>
      </c>
      <c r="N73" s="16">
        <v>81.406576094147027</v>
      </c>
      <c r="O73" s="16"/>
      <c r="P73" s="16"/>
      <c r="Q73" s="16"/>
      <c r="R73" s="16">
        <v>7266.7617600000003</v>
      </c>
      <c r="S73" s="16">
        <v>7266.7610000000004</v>
      </c>
      <c r="T73" s="16">
        <v>99.999989541421257</v>
      </c>
      <c r="U73" s="16"/>
      <c r="V73" s="16"/>
      <c r="W73" s="16"/>
      <c r="X73" s="16"/>
      <c r="Y73" s="16"/>
      <c r="Z73" s="16"/>
      <c r="AA73" s="16">
        <v>1155.885</v>
      </c>
      <c r="AB73" s="16">
        <v>1155.8843400000001</v>
      </c>
      <c r="AC73" s="16">
        <v>99.999942900894126</v>
      </c>
      <c r="AD73" s="16">
        <v>6110.8767600000001</v>
      </c>
      <c r="AE73" s="16">
        <v>6110.8766599999999</v>
      </c>
      <c r="AF73" s="16">
        <v>99.99999836357361</v>
      </c>
      <c r="AG73" s="16"/>
      <c r="AH73" s="16"/>
      <c r="AI73" s="16"/>
      <c r="AJ73" s="9"/>
    </row>
    <row r="74" spans="1:36" ht="16.5" customHeight="1" x14ac:dyDescent="0.2">
      <c r="A74" s="10"/>
      <c r="B74" s="15" t="s">
        <v>72</v>
      </c>
      <c r="C74" s="16">
        <v>681902.67874999996</v>
      </c>
      <c r="D74" s="16">
        <v>672790.09771</v>
      </c>
      <c r="E74" s="16">
        <v>98.663653725968018</v>
      </c>
      <c r="F74" s="16">
        <v>650764.0183</v>
      </c>
      <c r="G74" s="16">
        <v>642028.41189999995</v>
      </c>
      <c r="H74" s="16">
        <v>98.657638382831891</v>
      </c>
      <c r="I74" s="16"/>
      <c r="J74" s="16"/>
      <c r="K74" s="16"/>
      <c r="L74" s="16">
        <v>650764.0183</v>
      </c>
      <c r="M74" s="16">
        <v>642028.41189999995</v>
      </c>
      <c r="N74" s="16">
        <v>98.657638382831891</v>
      </c>
      <c r="O74" s="16"/>
      <c r="P74" s="16"/>
      <c r="Q74" s="16"/>
      <c r="R74" s="16">
        <v>31138.660449999999</v>
      </c>
      <c r="S74" s="16">
        <v>30761.685809999999</v>
      </c>
      <c r="T74" s="16">
        <v>98.789367832295426</v>
      </c>
      <c r="U74" s="16"/>
      <c r="V74" s="16"/>
      <c r="W74" s="16"/>
      <c r="X74" s="16"/>
      <c r="Y74" s="16"/>
      <c r="Z74" s="16"/>
      <c r="AA74" s="16">
        <v>31138.660449999999</v>
      </c>
      <c r="AB74" s="16">
        <v>30761.685809999999</v>
      </c>
      <c r="AC74" s="16">
        <v>98.789367832295426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/>
      <c r="B75" s="15" t="s">
        <v>73</v>
      </c>
      <c r="C75" s="16">
        <v>3902703.2468499998</v>
      </c>
      <c r="D75" s="16">
        <v>2694264.2725800001</v>
      </c>
      <c r="E75" s="16">
        <v>69.035847774350501</v>
      </c>
      <c r="F75" s="16">
        <v>3545035.1373299998</v>
      </c>
      <c r="G75" s="16">
        <v>2424737.03137</v>
      </c>
      <c r="H75" s="16">
        <v>68.398109960518752</v>
      </c>
      <c r="I75" s="16"/>
      <c r="J75" s="16"/>
      <c r="K75" s="16"/>
      <c r="L75" s="16">
        <v>3545035.1373299998</v>
      </c>
      <c r="M75" s="16">
        <v>2424737.03137</v>
      </c>
      <c r="N75" s="16">
        <v>68.398109960518752</v>
      </c>
      <c r="O75" s="16"/>
      <c r="P75" s="16"/>
      <c r="Q75" s="16"/>
      <c r="R75" s="16">
        <v>357668.10952000006</v>
      </c>
      <c r="S75" s="16">
        <v>269527.24121000001</v>
      </c>
      <c r="T75" s="16">
        <v>75.356799791771365</v>
      </c>
      <c r="U75" s="16">
        <v>1308.1455800000001</v>
      </c>
      <c r="V75" s="16">
        <v>1308.1455800000001</v>
      </c>
      <c r="W75" s="16">
        <v>100</v>
      </c>
      <c r="X75" s="16"/>
      <c r="Y75" s="16"/>
      <c r="Z75" s="16"/>
      <c r="AA75" s="16">
        <v>19856.367000000002</v>
      </c>
      <c r="AB75" s="16">
        <v>8189.7030000000004</v>
      </c>
      <c r="AC75" s="16">
        <v>41.244720144425209</v>
      </c>
      <c r="AD75" s="16">
        <v>336503.59694000002</v>
      </c>
      <c r="AE75" s="16">
        <v>260029.39262999999</v>
      </c>
      <c r="AF75" s="16">
        <v>77.27388206086971</v>
      </c>
      <c r="AG75" s="16"/>
      <c r="AH75" s="16"/>
      <c r="AI75" s="16"/>
      <c r="AJ75" s="9"/>
    </row>
    <row r="76" spans="1:36" ht="16.5" customHeight="1" x14ac:dyDescent="0.2">
      <c r="A76" s="17"/>
      <c r="B76" s="15" t="s">
        <v>74</v>
      </c>
      <c r="C76" s="16">
        <v>1136256.1597899999</v>
      </c>
      <c r="D76" s="16">
        <v>1116932.1920100001</v>
      </c>
      <c r="E76" s="16">
        <v>98.299329987036444</v>
      </c>
      <c r="F76" s="16">
        <v>1064855.8997899999</v>
      </c>
      <c r="G76" s="16">
        <v>1045533.2116</v>
      </c>
      <c r="H76" s="16">
        <v>98.185417558017889</v>
      </c>
      <c r="I76" s="16"/>
      <c r="J76" s="16"/>
      <c r="K76" s="16"/>
      <c r="L76" s="16">
        <v>1064855.8997899999</v>
      </c>
      <c r="M76" s="16">
        <v>1045533.2116</v>
      </c>
      <c r="N76" s="16">
        <v>98.185417558017889</v>
      </c>
      <c r="O76" s="16"/>
      <c r="P76" s="16"/>
      <c r="Q76" s="16"/>
      <c r="R76" s="16">
        <v>71400.259999999995</v>
      </c>
      <c r="S76" s="16">
        <v>71398.980410000004</v>
      </c>
      <c r="T76" s="16">
        <v>99.998207863668853</v>
      </c>
      <c r="U76" s="16"/>
      <c r="V76" s="16"/>
      <c r="W76" s="16"/>
      <c r="X76" s="16"/>
      <c r="Y76" s="16"/>
      <c r="Z76" s="16"/>
      <c r="AA76" s="16">
        <v>69925.191409999999</v>
      </c>
      <c r="AB76" s="16">
        <v>69925.020409999997</v>
      </c>
      <c r="AC76" s="16">
        <v>99.999755452939695</v>
      </c>
      <c r="AD76" s="16">
        <v>1475.0685900000001</v>
      </c>
      <c r="AE76" s="16">
        <v>1473.96</v>
      </c>
      <c r="AF76" s="16">
        <v>99.924844850774022</v>
      </c>
      <c r="AG76" s="16"/>
      <c r="AH76" s="16"/>
      <c r="AI76" s="16"/>
      <c r="AJ76" s="9"/>
    </row>
    <row r="77" spans="1:36" ht="16.5" customHeight="1" x14ac:dyDescent="0.2">
      <c r="A77" s="17"/>
      <c r="B77" s="15" t="s">
        <v>75</v>
      </c>
      <c r="C77" s="16">
        <v>145731.46139000001</v>
      </c>
      <c r="D77" s="16">
        <v>145705.57149</v>
      </c>
      <c r="E77" s="16">
        <v>99.982234515626843</v>
      </c>
      <c r="F77" s="16">
        <v>140312.29185000001</v>
      </c>
      <c r="G77" s="16">
        <v>140312.29139999999</v>
      </c>
      <c r="H77" s="16">
        <v>99.999999679286816</v>
      </c>
      <c r="I77" s="16"/>
      <c r="J77" s="16"/>
      <c r="K77" s="16"/>
      <c r="L77" s="16">
        <v>140312.29185000001</v>
      </c>
      <c r="M77" s="16">
        <v>140312.29139999999</v>
      </c>
      <c r="N77" s="16">
        <v>99.999999679286816</v>
      </c>
      <c r="O77" s="16"/>
      <c r="P77" s="16"/>
      <c r="Q77" s="16"/>
      <c r="R77" s="16">
        <v>5419.1695399999999</v>
      </c>
      <c r="S77" s="16">
        <v>5393.2800900000002</v>
      </c>
      <c r="T77" s="16">
        <v>99.522261671112062</v>
      </c>
      <c r="U77" s="16"/>
      <c r="V77" s="16"/>
      <c r="W77" s="16"/>
      <c r="X77" s="16"/>
      <c r="Y77" s="16"/>
      <c r="Z77" s="16"/>
      <c r="AA77" s="16">
        <v>5419.1695399999999</v>
      </c>
      <c r="AB77" s="16">
        <v>5393.2800900000002</v>
      </c>
      <c r="AC77" s="16">
        <v>99.522261671112062</v>
      </c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7"/>
      <c r="B78" s="15" t="s">
        <v>76</v>
      </c>
      <c r="C78" s="16">
        <v>21595965.030979998</v>
      </c>
      <c r="D78" s="16">
        <v>18352664.650029998</v>
      </c>
      <c r="E78" s="16">
        <v>84.981915018396265</v>
      </c>
      <c r="F78" s="16">
        <v>19837040.640790001</v>
      </c>
      <c r="G78" s="16">
        <v>16640365.033100002</v>
      </c>
      <c r="H78" s="16">
        <v>83.88532006575204</v>
      </c>
      <c r="I78" s="16">
        <v>345302.7</v>
      </c>
      <c r="J78" s="16">
        <v>345302.7</v>
      </c>
      <c r="K78" s="16">
        <v>100</v>
      </c>
      <c r="L78" s="16">
        <v>18420490.943360001</v>
      </c>
      <c r="M78" s="16">
        <v>15306822.430060001</v>
      </c>
      <c r="N78" s="16">
        <v>83.096712661600492</v>
      </c>
      <c r="O78" s="16">
        <v>1071246.99743</v>
      </c>
      <c r="P78" s="16">
        <v>988239.90304</v>
      </c>
      <c r="Q78" s="16">
        <v>92.251358035155278</v>
      </c>
      <c r="R78" s="16">
        <v>1758924.3901899999</v>
      </c>
      <c r="S78" s="16">
        <v>1712299.61693</v>
      </c>
      <c r="T78" s="16">
        <v>97.349245168238099</v>
      </c>
      <c r="U78" s="16"/>
      <c r="V78" s="16"/>
      <c r="W78" s="16"/>
      <c r="X78" s="16"/>
      <c r="Y78" s="16"/>
      <c r="Z78" s="16"/>
      <c r="AA78" s="16">
        <v>1722175.3970999999</v>
      </c>
      <c r="AB78" s="16">
        <v>1675669.71034</v>
      </c>
      <c r="AC78" s="16">
        <v>97.299596380350593</v>
      </c>
      <c r="AD78" s="16">
        <v>36748.993090000004</v>
      </c>
      <c r="AE78" s="16">
        <v>36629.906589999999</v>
      </c>
      <c r="AF78" s="16">
        <v>99.67594622332004</v>
      </c>
      <c r="AG78" s="16"/>
      <c r="AH78" s="16"/>
      <c r="AI78" s="16"/>
      <c r="AJ78" s="9"/>
    </row>
    <row r="79" spans="1:36" ht="16.5" customHeight="1" x14ac:dyDescent="0.2">
      <c r="A79" s="10"/>
      <c r="B79" s="15" t="s">
        <v>77</v>
      </c>
      <c r="C79" s="16">
        <v>859596.19426999998</v>
      </c>
      <c r="D79" s="16">
        <v>100288.94840000001</v>
      </c>
      <c r="E79" s="16">
        <v>11.666983761505481</v>
      </c>
      <c r="F79" s="16">
        <v>855096.19426999998</v>
      </c>
      <c r="G79" s="16">
        <v>97033.170500000007</v>
      </c>
      <c r="H79" s="16">
        <v>11.347632131942504</v>
      </c>
      <c r="I79" s="16"/>
      <c r="J79" s="16"/>
      <c r="K79" s="16"/>
      <c r="L79" s="16">
        <v>855096.19426999998</v>
      </c>
      <c r="M79" s="16">
        <v>97033.170500000007</v>
      </c>
      <c r="N79" s="16">
        <v>11.347632131942504</v>
      </c>
      <c r="O79" s="16"/>
      <c r="P79" s="16"/>
      <c r="Q79" s="16"/>
      <c r="R79" s="16">
        <v>4500</v>
      </c>
      <c r="S79" s="16">
        <v>3255.7779</v>
      </c>
      <c r="T79" s="16">
        <v>72.350619999999992</v>
      </c>
      <c r="U79" s="16"/>
      <c r="V79" s="16"/>
      <c r="W79" s="16"/>
      <c r="X79" s="16"/>
      <c r="Y79" s="16"/>
      <c r="Z79" s="16"/>
      <c r="AA79" s="16">
        <v>4500</v>
      </c>
      <c r="AB79" s="16">
        <v>3255.7779</v>
      </c>
      <c r="AC79" s="16">
        <v>72.350619999999992</v>
      </c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/>
      <c r="B80" s="15" t="s">
        <v>78</v>
      </c>
      <c r="C80" s="16">
        <v>6150574.7440499999</v>
      </c>
      <c r="D80" s="16">
        <v>5941596.2643999998</v>
      </c>
      <c r="E80" s="16">
        <v>96.602293470993686</v>
      </c>
      <c r="F80" s="16">
        <v>4396538.0438599996</v>
      </c>
      <c r="G80" s="16">
        <v>4232940.1153699998</v>
      </c>
      <c r="H80" s="16">
        <v>96.278937499051708</v>
      </c>
      <c r="I80" s="16"/>
      <c r="J80" s="16"/>
      <c r="K80" s="16"/>
      <c r="L80" s="16">
        <v>4396538.0438599996</v>
      </c>
      <c r="M80" s="16">
        <v>4232940.1153699998</v>
      </c>
      <c r="N80" s="16">
        <v>96.278937499051708</v>
      </c>
      <c r="O80" s="16"/>
      <c r="P80" s="16"/>
      <c r="Q80" s="16"/>
      <c r="R80" s="16">
        <v>1754036.70019</v>
      </c>
      <c r="S80" s="16">
        <v>1708656.14903</v>
      </c>
      <c r="T80" s="16">
        <v>97.412793520507051</v>
      </c>
      <c r="U80" s="16"/>
      <c r="V80" s="16"/>
      <c r="W80" s="16"/>
      <c r="X80" s="16"/>
      <c r="Y80" s="16"/>
      <c r="Z80" s="16"/>
      <c r="AA80" s="16">
        <v>1717287.7071</v>
      </c>
      <c r="AB80" s="16">
        <v>1672026.2424399999</v>
      </c>
      <c r="AC80" s="16">
        <v>97.364363322880038</v>
      </c>
      <c r="AD80" s="16">
        <v>36748.993090000004</v>
      </c>
      <c r="AE80" s="16">
        <v>36629.906589999999</v>
      </c>
      <c r="AF80" s="16">
        <v>99.67594622332004</v>
      </c>
      <c r="AG80" s="16"/>
      <c r="AH80" s="16"/>
      <c r="AI80" s="16"/>
      <c r="AJ80" s="9"/>
    </row>
    <row r="81" spans="1:36" ht="16.5" customHeight="1" x14ac:dyDescent="0.2">
      <c r="A81" s="17"/>
      <c r="B81" s="15" t="s">
        <v>79</v>
      </c>
      <c r="C81" s="16">
        <v>4522921.9860199997</v>
      </c>
      <c r="D81" s="16">
        <v>4059697.6856300002</v>
      </c>
      <c r="E81" s="16">
        <v>89.758295592499934</v>
      </c>
      <c r="F81" s="16">
        <v>4522921.9860199997</v>
      </c>
      <c r="G81" s="16">
        <v>4059697.6856300002</v>
      </c>
      <c r="H81" s="16">
        <v>89.758295592499934</v>
      </c>
      <c r="I81" s="16"/>
      <c r="J81" s="16"/>
      <c r="K81" s="16"/>
      <c r="L81" s="16">
        <v>4522921.9860199997</v>
      </c>
      <c r="M81" s="16">
        <v>4059697.6856300002</v>
      </c>
      <c r="N81" s="16">
        <v>89.758295592499934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9"/>
    </row>
    <row r="82" spans="1:36" ht="16.5" customHeight="1" x14ac:dyDescent="0.2">
      <c r="A82" s="17"/>
      <c r="B82" s="15" t="s">
        <v>80</v>
      </c>
      <c r="C82" s="16">
        <v>2789128.9186800001</v>
      </c>
      <c r="D82" s="16">
        <v>2228903.3684100001</v>
      </c>
      <c r="E82" s="16">
        <v>79.913959999556567</v>
      </c>
      <c r="F82" s="16">
        <v>2788741.2286800002</v>
      </c>
      <c r="G82" s="16">
        <v>2228515.6784100002</v>
      </c>
      <c r="H82" s="16">
        <v>79.911167644078162</v>
      </c>
      <c r="I82" s="16">
        <v>302302.7</v>
      </c>
      <c r="J82" s="16">
        <v>302302.7</v>
      </c>
      <c r="K82" s="16">
        <v>100</v>
      </c>
      <c r="L82" s="16">
        <v>2486438.52868</v>
      </c>
      <c r="M82" s="16">
        <v>1926212.97841</v>
      </c>
      <c r="N82" s="16">
        <v>77.468755257447995</v>
      </c>
      <c r="O82" s="16"/>
      <c r="P82" s="16"/>
      <c r="Q82" s="16"/>
      <c r="R82" s="16">
        <v>387.69</v>
      </c>
      <c r="S82" s="16">
        <v>387.69</v>
      </c>
      <c r="T82" s="16">
        <v>100</v>
      </c>
      <c r="U82" s="16"/>
      <c r="V82" s="16"/>
      <c r="W82" s="16"/>
      <c r="X82" s="16"/>
      <c r="Y82" s="16"/>
      <c r="Z82" s="16"/>
      <c r="AA82" s="16">
        <v>387.69</v>
      </c>
      <c r="AB82" s="16">
        <v>387.69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7"/>
      <c r="B83" s="15" t="s">
        <v>81</v>
      </c>
      <c r="C83" s="16">
        <v>4399540.1319599999</v>
      </c>
      <c r="D83" s="16">
        <v>3602537.8708600001</v>
      </c>
      <c r="E83" s="16">
        <v>81.884418889368462</v>
      </c>
      <c r="F83" s="16">
        <v>4399540.1319599999</v>
      </c>
      <c r="G83" s="16">
        <v>3602537.8708600001</v>
      </c>
      <c r="H83" s="16">
        <v>81.884418889368462</v>
      </c>
      <c r="I83" s="16">
        <v>43000</v>
      </c>
      <c r="J83" s="16">
        <v>43000</v>
      </c>
      <c r="K83" s="16">
        <v>100</v>
      </c>
      <c r="L83" s="16">
        <v>3285293.1345299999</v>
      </c>
      <c r="M83" s="16">
        <v>2571297.9678199999</v>
      </c>
      <c r="N83" s="16">
        <v>78.266926649388751</v>
      </c>
      <c r="O83" s="16">
        <v>1071246.99743</v>
      </c>
      <c r="P83" s="16">
        <v>988239.90304</v>
      </c>
      <c r="Q83" s="16">
        <v>92.251358035155278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0"/>
      <c r="B84" s="15" t="s">
        <v>82</v>
      </c>
      <c r="C84" s="16">
        <v>2874203.0559999999</v>
      </c>
      <c r="D84" s="16">
        <v>2419640.5123299998</v>
      </c>
      <c r="E84" s="16">
        <v>84.184744960134779</v>
      </c>
      <c r="F84" s="16">
        <v>2874203.0559999999</v>
      </c>
      <c r="G84" s="16">
        <v>2419640.5123299998</v>
      </c>
      <c r="H84" s="16">
        <v>84.184744960134779</v>
      </c>
      <c r="I84" s="16"/>
      <c r="J84" s="16"/>
      <c r="K84" s="16"/>
      <c r="L84" s="16">
        <v>2874203.0559999999</v>
      </c>
      <c r="M84" s="16">
        <v>2419640.5123299998</v>
      </c>
      <c r="N84" s="16">
        <v>84.184744960134779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19225080.498010002</v>
      </c>
      <c r="D85" s="16">
        <v>17615092.707149997</v>
      </c>
      <c r="E85" s="16">
        <v>91.625586217822828</v>
      </c>
      <c r="F85" s="16">
        <v>18828608.766109999</v>
      </c>
      <c r="G85" s="16">
        <v>17387392.517080002</v>
      </c>
      <c r="H85" s="16">
        <v>92.345604144560738</v>
      </c>
      <c r="I85" s="16">
        <v>1521243.5725199999</v>
      </c>
      <c r="J85" s="16">
        <v>1514356.9150799999</v>
      </c>
      <c r="K85" s="16">
        <v>99.547300802816736</v>
      </c>
      <c r="L85" s="16">
        <v>16837068.02259</v>
      </c>
      <c r="M85" s="16">
        <v>15402738.431000002</v>
      </c>
      <c r="N85" s="16">
        <v>91.48112017088971</v>
      </c>
      <c r="O85" s="16">
        <v>470297.17099999997</v>
      </c>
      <c r="P85" s="16">
        <v>470297.17099999997</v>
      </c>
      <c r="Q85" s="16">
        <v>100</v>
      </c>
      <c r="R85" s="16">
        <v>396471.73190000001</v>
      </c>
      <c r="S85" s="16">
        <v>227700.19006999998</v>
      </c>
      <c r="T85" s="16">
        <v>57.43163301423759</v>
      </c>
      <c r="U85" s="16">
        <v>22722</v>
      </c>
      <c r="V85" s="16">
        <v>22722</v>
      </c>
      <c r="W85" s="16">
        <v>100</v>
      </c>
      <c r="X85" s="16"/>
      <c r="Y85" s="16"/>
      <c r="Z85" s="16"/>
      <c r="AA85" s="16">
        <v>312598.06036999996</v>
      </c>
      <c r="AB85" s="16">
        <v>143826.51853999999</v>
      </c>
      <c r="AC85" s="16">
        <v>46.010048293250073</v>
      </c>
      <c r="AD85" s="16">
        <v>61151.67153</v>
      </c>
      <c r="AE85" s="16">
        <v>61151.67153</v>
      </c>
      <c r="AF85" s="16">
        <v>100</v>
      </c>
      <c r="AG85" s="16"/>
      <c r="AH85" s="16"/>
      <c r="AI85" s="16"/>
      <c r="AJ85" s="9"/>
    </row>
    <row r="86" spans="1:36" ht="16.5" customHeight="1" x14ac:dyDescent="0.2">
      <c r="A86" s="17"/>
      <c r="B86" s="15" t="s">
        <v>84</v>
      </c>
      <c r="C86" s="16">
        <v>497336.04799999995</v>
      </c>
      <c r="D86" s="16">
        <v>497336.04725999996</v>
      </c>
      <c r="E86" s="16">
        <v>99.999999851207249</v>
      </c>
      <c r="F86" s="16">
        <v>497336.04799999995</v>
      </c>
      <c r="G86" s="16">
        <v>497336.04725999996</v>
      </c>
      <c r="H86" s="16">
        <v>99.999999851207249</v>
      </c>
      <c r="I86" s="16"/>
      <c r="J86" s="16"/>
      <c r="K86" s="16"/>
      <c r="L86" s="16">
        <v>27038.877</v>
      </c>
      <c r="M86" s="16">
        <v>27038.876260000001</v>
      </c>
      <c r="N86" s="16">
        <v>99.999997263199944</v>
      </c>
      <c r="O86" s="16">
        <v>470297.17099999997</v>
      </c>
      <c r="P86" s="16">
        <v>470297.17099999997</v>
      </c>
      <c r="Q86" s="16">
        <v>100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/>
      <c r="B87" s="15" t="s">
        <v>85</v>
      </c>
      <c r="C87" s="16">
        <v>1080054.65766</v>
      </c>
      <c r="D87" s="16">
        <v>1023787.4315900001</v>
      </c>
      <c r="E87" s="16">
        <v>94.790335315815767</v>
      </c>
      <c r="F87" s="16">
        <v>1079260.0899799999</v>
      </c>
      <c r="G87" s="16">
        <v>1022993.0743100001</v>
      </c>
      <c r="H87" s="16">
        <v>94.786519376340266</v>
      </c>
      <c r="I87" s="16"/>
      <c r="J87" s="16"/>
      <c r="K87" s="16"/>
      <c r="L87" s="16">
        <v>1079260.0899799999</v>
      </c>
      <c r="M87" s="16">
        <v>1022993.0743100001</v>
      </c>
      <c r="N87" s="16">
        <v>94.786519376340266</v>
      </c>
      <c r="O87" s="16"/>
      <c r="P87" s="16"/>
      <c r="Q87" s="16"/>
      <c r="R87" s="16">
        <v>794.56768</v>
      </c>
      <c r="S87" s="16">
        <v>794.35727999999995</v>
      </c>
      <c r="T87" s="16">
        <v>99.973520191508413</v>
      </c>
      <c r="U87" s="16"/>
      <c r="V87" s="16"/>
      <c r="W87" s="16"/>
      <c r="X87" s="16"/>
      <c r="Y87" s="16"/>
      <c r="Z87" s="16"/>
      <c r="AA87" s="16">
        <v>794.56768</v>
      </c>
      <c r="AB87" s="16">
        <v>794.35727999999995</v>
      </c>
      <c r="AC87" s="16">
        <v>99.973520191508413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7"/>
      <c r="B88" s="15" t="s">
        <v>86</v>
      </c>
      <c r="C88" s="16">
        <v>3689016.6890999996</v>
      </c>
      <c r="D88" s="16">
        <v>3411954.4174299999</v>
      </c>
      <c r="E88" s="16">
        <v>92.489535965271173</v>
      </c>
      <c r="F88" s="16">
        <v>3625596.1440499998</v>
      </c>
      <c r="G88" s="16">
        <v>3358047.2151699997</v>
      </c>
      <c r="H88" s="16">
        <v>92.620553469004619</v>
      </c>
      <c r="I88" s="16">
        <v>770981.22932000004</v>
      </c>
      <c r="J88" s="16">
        <v>764095.14850999997</v>
      </c>
      <c r="K88" s="16">
        <v>99.106841963445262</v>
      </c>
      <c r="L88" s="16">
        <v>2854614.9147299998</v>
      </c>
      <c r="M88" s="16">
        <v>2593952.06666</v>
      </c>
      <c r="N88" s="16">
        <v>90.868721146065539</v>
      </c>
      <c r="O88" s="16"/>
      <c r="P88" s="16"/>
      <c r="Q88" s="16"/>
      <c r="R88" s="16">
        <v>63420.545050000001</v>
      </c>
      <c r="S88" s="16">
        <v>53907.202259999998</v>
      </c>
      <c r="T88" s="16">
        <v>84.999588410191379</v>
      </c>
      <c r="U88" s="16"/>
      <c r="V88" s="16"/>
      <c r="W88" s="16"/>
      <c r="X88" s="16"/>
      <c r="Y88" s="16"/>
      <c r="Z88" s="16"/>
      <c r="AA88" s="16">
        <v>63420.545050000001</v>
      </c>
      <c r="AB88" s="16">
        <v>53907.202259999998</v>
      </c>
      <c r="AC88" s="16">
        <v>84.999588410191379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0"/>
      <c r="B89" s="15" t="s">
        <v>87</v>
      </c>
      <c r="C89" s="16">
        <v>4150651.9588299999</v>
      </c>
      <c r="D89" s="16">
        <v>3587520.1009799996</v>
      </c>
      <c r="E89" s="16">
        <v>86.43268904654829</v>
      </c>
      <c r="F89" s="16">
        <v>3941709.1928300001</v>
      </c>
      <c r="G89" s="16">
        <v>3537835.3231199998</v>
      </c>
      <c r="H89" s="16">
        <v>89.753839008604444</v>
      </c>
      <c r="I89" s="16"/>
      <c r="J89" s="16"/>
      <c r="K89" s="16"/>
      <c r="L89" s="16">
        <v>3941709.1928300001</v>
      </c>
      <c r="M89" s="16">
        <v>3537835.3231199998</v>
      </c>
      <c r="N89" s="16">
        <v>89.753839008604444</v>
      </c>
      <c r="O89" s="16"/>
      <c r="P89" s="16"/>
      <c r="Q89" s="16"/>
      <c r="R89" s="16">
        <v>208942.766</v>
      </c>
      <c r="S89" s="16">
        <v>49684.777860000002</v>
      </c>
      <c r="T89" s="16">
        <v>23.779132827216426</v>
      </c>
      <c r="U89" s="16"/>
      <c r="V89" s="16"/>
      <c r="W89" s="16"/>
      <c r="X89" s="16"/>
      <c r="Y89" s="16"/>
      <c r="Z89" s="16"/>
      <c r="AA89" s="16">
        <v>208942.766</v>
      </c>
      <c r="AB89" s="16">
        <v>49684.777860000002</v>
      </c>
      <c r="AC89" s="16">
        <v>23.779132827216426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/>
      <c r="B90" s="15" t="s">
        <v>125</v>
      </c>
      <c r="C90" s="16">
        <v>3646999.5605000001</v>
      </c>
      <c r="D90" s="16">
        <v>3233001.6232099999</v>
      </c>
      <c r="E90" s="16">
        <v>88.648259194381652</v>
      </c>
      <c r="F90" s="16">
        <v>3559082.4932200001</v>
      </c>
      <c r="G90" s="16">
        <v>3145084.5564299999</v>
      </c>
      <c r="H90" s="16">
        <v>88.367846556558888</v>
      </c>
      <c r="I90" s="16"/>
      <c r="J90" s="16"/>
      <c r="K90" s="16"/>
      <c r="L90" s="16">
        <v>3559082.4932200001</v>
      </c>
      <c r="M90" s="16">
        <v>3145084.5564299999</v>
      </c>
      <c r="N90" s="16">
        <v>88.367846556558888</v>
      </c>
      <c r="O90" s="16"/>
      <c r="P90" s="16"/>
      <c r="Q90" s="16"/>
      <c r="R90" s="16">
        <v>87917.067280000003</v>
      </c>
      <c r="S90" s="16">
        <v>87917.066779999994</v>
      </c>
      <c r="T90" s="16">
        <v>99.999999431282205</v>
      </c>
      <c r="U90" s="16">
        <v>22722</v>
      </c>
      <c r="V90" s="16">
        <v>22722</v>
      </c>
      <c r="W90" s="16">
        <v>100</v>
      </c>
      <c r="X90" s="16"/>
      <c r="Y90" s="16"/>
      <c r="Z90" s="16"/>
      <c r="AA90" s="16">
        <v>4043.3957500000001</v>
      </c>
      <c r="AB90" s="16">
        <v>4043.39525</v>
      </c>
      <c r="AC90" s="16">
        <v>99.999987634156255</v>
      </c>
      <c r="AD90" s="16">
        <v>61151.67153</v>
      </c>
      <c r="AE90" s="16">
        <v>61151.67153</v>
      </c>
      <c r="AF90" s="16">
        <v>100</v>
      </c>
      <c r="AG90" s="16"/>
      <c r="AH90" s="16"/>
      <c r="AI90" s="16"/>
      <c r="AJ90" s="9"/>
    </row>
    <row r="91" spans="1:36" ht="16.5" customHeight="1" x14ac:dyDescent="0.2">
      <c r="A91" s="17"/>
      <c r="B91" s="15" t="s">
        <v>89</v>
      </c>
      <c r="C91" s="16">
        <v>3592995.0956100002</v>
      </c>
      <c r="D91" s="16">
        <v>3522723.7265099999</v>
      </c>
      <c r="E91" s="16">
        <v>98.044211939341096</v>
      </c>
      <c r="F91" s="16">
        <v>3592995.0956100002</v>
      </c>
      <c r="G91" s="16">
        <v>3522723.7265099999</v>
      </c>
      <c r="H91" s="16">
        <v>98.044211939341096</v>
      </c>
      <c r="I91" s="16"/>
      <c r="J91" s="16"/>
      <c r="K91" s="16"/>
      <c r="L91" s="16">
        <v>3592995.0956100002</v>
      </c>
      <c r="M91" s="16">
        <v>3522723.7265099999</v>
      </c>
      <c r="N91" s="16">
        <v>98.044211939341096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16">
        <v>410977.93312</v>
      </c>
      <c r="E92" s="16"/>
      <c r="F92" s="16">
        <v>0</v>
      </c>
      <c r="G92" s="16">
        <v>410977.93312</v>
      </c>
      <c r="H92" s="16"/>
      <c r="I92" s="16"/>
      <c r="J92" s="16"/>
      <c r="K92" s="16"/>
      <c r="L92" s="16">
        <v>0</v>
      </c>
      <c r="M92" s="16">
        <v>410977.93312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7"/>
      <c r="B93" s="15" t="s">
        <v>91</v>
      </c>
      <c r="C93" s="16">
        <v>1109850.6780600001</v>
      </c>
      <c r="D93" s="16">
        <v>805138.22618</v>
      </c>
      <c r="E93" s="16">
        <v>72.544734358983121</v>
      </c>
      <c r="F93" s="16">
        <v>1109850.6780600001</v>
      </c>
      <c r="G93" s="16">
        <v>805138.22618</v>
      </c>
      <c r="H93" s="16">
        <v>72.544734358983121</v>
      </c>
      <c r="I93" s="16">
        <v>750262.3432</v>
      </c>
      <c r="J93" s="16">
        <v>750261.76656999998</v>
      </c>
      <c r="K93" s="16">
        <v>99.999923142883915</v>
      </c>
      <c r="L93" s="16">
        <v>359588.33486</v>
      </c>
      <c r="M93" s="16">
        <v>54876.459609999998</v>
      </c>
      <c r="N93" s="16">
        <v>15.26091207362588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0"/>
      <c r="B94" s="15" t="s">
        <v>92</v>
      </c>
      <c r="C94" s="16">
        <v>415937.21840000001</v>
      </c>
      <c r="D94" s="16">
        <v>267046.69216999999</v>
      </c>
      <c r="E94" s="16">
        <v>64.203605822354064</v>
      </c>
      <c r="F94" s="16">
        <v>382540.88683999999</v>
      </c>
      <c r="G94" s="16">
        <v>233650.36061</v>
      </c>
      <c r="H94" s="16">
        <v>61.078532687076049</v>
      </c>
      <c r="I94" s="16"/>
      <c r="J94" s="16"/>
      <c r="K94" s="16"/>
      <c r="L94" s="16">
        <v>382540.88683999999</v>
      </c>
      <c r="M94" s="16">
        <v>233650.36061</v>
      </c>
      <c r="N94" s="16">
        <v>61.078532687076049</v>
      </c>
      <c r="O94" s="16"/>
      <c r="P94" s="16"/>
      <c r="Q94" s="16"/>
      <c r="R94" s="16">
        <v>33396.331559999999</v>
      </c>
      <c r="S94" s="16">
        <v>33396.331559999999</v>
      </c>
      <c r="T94" s="16">
        <v>100</v>
      </c>
      <c r="U94" s="16"/>
      <c r="V94" s="16"/>
      <c r="W94" s="16"/>
      <c r="X94" s="16"/>
      <c r="Y94" s="16"/>
      <c r="Z94" s="16"/>
      <c r="AA94" s="16">
        <v>33396.331559999999</v>
      </c>
      <c r="AB94" s="16">
        <v>33396.331559999999</v>
      </c>
      <c r="AC94" s="16">
        <v>100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/>
      <c r="B95" s="15" t="s">
        <v>93</v>
      </c>
      <c r="C95" s="16">
        <v>1042238.59185</v>
      </c>
      <c r="D95" s="16">
        <v>855606.50870000001</v>
      </c>
      <c r="E95" s="16">
        <v>82.093151739975085</v>
      </c>
      <c r="F95" s="16">
        <v>1040238.13752</v>
      </c>
      <c r="G95" s="16">
        <v>853606.05437000003</v>
      </c>
      <c r="H95" s="16">
        <v>82.058715555753054</v>
      </c>
      <c r="I95" s="16"/>
      <c r="J95" s="16"/>
      <c r="K95" s="16"/>
      <c r="L95" s="16">
        <v>1040238.13752</v>
      </c>
      <c r="M95" s="16">
        <v>853606.05437000003</v>
      </c>
      <c r="N95" s="16">
        <v>82.058715555753054</v>
      </c>
      <c r="O95" s="16"/>
      <c r="P95" s="16"/>
      <c r="Q95" s="16"/>
      <c r="R95" s="16">
        <v>2000.45433</v>
      </c>
      <c r="S95" s="16">
        <v>2000.45433</v>
      </c>
      <c r="T95" s="16">
        <v>100</v>
      </c>
      <c r="U95" s="16"/>
      <c r="V95" s="16"/>
      <c r="W95" s="16"/>
      <c r="X95" s="16"/>
      <c r="Y95" s="16"/>
      <c r="Z95" s="16"/>
      <c r="AA95" s="16">
        <v>2000.45433</v>
      </c>
      <c r="AB95" s="16">
        <v>2000.45433</v>
      </c>
      <c r="AC95" s="16">
        <v>100</v>
      </c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15475633.756410001</v>
      </c>
      <c r="D96" s="16">
        <v>14046319.521540001</v>
      </c>
      <c r="E96" s="16">
        <v>90.764098857806204</v>
      </c>
      <c r="F96" s="16">
        <v>14698688.564250002</v>
      </c>
      <c r="G96" s="16">
        <v>13303799.165750002</v>
      </c>
      <c r="H96" s="16">
        <v>90.510109848217098</v>
      </c>
      <c r="I96" s="16"/>
      <c r="J96" s="16"/>
      <c r="K96" s="16"/>
      <c r="L96" s="16">
        <v>14698688.564250002</v>
      </c>
      <c r="M96" s="16">
        <v>13303799.165749997</v>
      </c>
      <c r="N96" s="16">
        <v>90.51010984821707</v>
      </c>
      <c r="O96" s="16"/>
      <c r="P96" s="16"/>
      <c r="Q96" s="16"/>
      <c r="R96" s="16">
        <v>776945.19216000009</v>
      </c>
      <c r="S96" s="16">
        <v>742520.35579000006</v>
      </c>
      <c r="T96" s="16">
        <v>95.569206590455252</v>
      </c>
      <c r="U96" s="16"/>
      <c r="V96" s="16"/>
      <c r="W96" s="16"/>
      <c r="X96" s="16"/>
      <c r="Y96" s="16"/>
      <c r="Z96" s="16"/>
      <c r="AA96" s="16">
        <v>265691.35915999999</v>
      </c>
      <c r="AB96" s="16">
        <v>231869.61077</v>
      </c>
      <c r="AC96" s="16">
        <v>87.270286660081979</v>
      </c>
      <c r="AD96" s="16">
        <v>511253.83300000004</v>
      </c>
      <c r="AE96" s="16">
        <v>510650.74502000009</v>
      </c>
      <c r="AF96" s="16">
        <v>99.882037465330853</v>
      </c>
      <c r="AG96" s="16"/>
      <c r="AH96" s="16"/>
      <c r="AI96" s="16"/>
      <c r="AJ96" s="9"/>
    </row>
    <row r="97" spans="1:36" ht="16.5" customHeight="1" x14ac:dyDescent="0.2">
      <c r="A97" s="17"/>
      <c r="B97" s="15" t="s">
        <v>95</v>
      </c>
      <c r="C97" s="16">
        <v>2648293.1373600001</v>
      </c>
      <c r="D97" s="16">
        <v>2559568.4285399998</v>
      </c>
      <c r="E97" s="16">
        <v>96.649739880818203</v>
      </c>
      <c r="F97" s="16">
        <v>2633447.35036</v>
      </c>
      <c r="G97" s="16">
        <v>2550141.8994</v>
      </c>
      <c r="H97" s="16">
        <v>96.836638828241163</v>
      </c>
      <c r="I97" s="16"/>
      <c r="J97" s="16"/>
      <c r="K97" s="16"/>
      <c r="L97" s="16">
        <v>2633447.35036</v>
      </c>
      <c r="M97" s="16">
        <v>2550141.8994</v>
      </c>
      <c r="N97" s="16">
        <v>96.836638828241163</v>
      </c>
      <c r="O97" s="16"/>
      <c r="P97" s="16"/>
      <c r="Q97" s="16"/>
      <c r="R97" s="16">
        <v>14845.787</v>
      </c>
      <c r="S97" s="16">
        <v>9426.5291399999987</v>
      </c>
      <c r="T97" s="16">
        <v>63.496324849602104</v>
      </c>
      <c r="U97" s="16"/>
      <c r="V97" s="16"/>
      <c r="W97" s="16"/>
      <c r="X97" s="16"/>
      <c r="Y97" s="16"/>
      <c r="Z97" s="16"/>
      <c r="AA97" s="16">
        <v>9904.7470000000012</v>
      </c>
      <c r="AB97" s="16">
        <v>5088.5771199999999</v>
      </c>
      <c r="AC97" s="16">
        <v>51.375134771236453</v>
      </c>
      <c r="AD97" s="16">
        <v>4941.04</v>
      </c>
      <c r="AE97" s="16">
        <v>4337.9520199999997</v>
      </c>
      <c r="AF97" s="16">
        <v>87.794310914301434</v>
      </c>
      <c r="AG97" s="16"/>
      <c r="AH97" s="16"/>
      <c r="AI97" s="16"/>
      <c r="AJ97" s="9"/>
    </row>
    <row r="98" spans="1:36" ht="16.5" customHeight="1" x14ac:dyDescent="0.2">
      <c r="A98" s="17"/>
      <c r="B98" s="15" t="s">
        <v>96</v>
      </c>
      <c r="C98" s="16">
        <v>3401273.6419799998</v>
      </c>
      <c r="D98" s="16">
        <v>3226519.6051699999</v>
      </c>
      <c r="E98" s="16">
        <v>94.862100048255172</v>
      </c>
      <c r="F98" s="16">
        <v>3390918.91818</v>
      </c>
      <c r="G98" s="16">
        <v>3216164.8813700001</v>
      </c>
      <c r="H98" s="16">
        <v>94.846410633027006</v>
      </c>
      <c r="I98" s="16"/>
      <c r="J98" s="16"/>
      <c r="K98" s="16"/>
      <c r="L98" s="16">
        <v>3390918.91818</v>
      </c>
      <c r="M98" s="16">
        <v>3216164.8813700001</v>
      </c>
      <c r="N98" s="16">
        <v>94.846410633027006</v>
      </c>
      <c r="O98" s="16"/>
      <c r="P98" s="16"/>
      <c r="Q98" s="16"/>
      <c r="R98" s="16">
        <v>10354.7238</v>
      </c>
      <c r="S98" s="16">
        <v>10354.7238</v>
      </c>
      <c r="T98" s="16">
        <v>100</v>
      </c>
      <c r="U98" s="16"/>
      <c r="V98" s="16"/>
      <c r="W98" s="16"/>
      <c r="X98" s="16"/>
      <c r="Y98" s="16"/>
      <c r="Z98" s="16"/>
      <c r="AA98" s="16">
        <v>10354.7238</v>
      </c>
      <c r="AB98" s="16">
        <v>10354.7238</v>
      </c>
      <c r="AC98" s="16">
        <v>100</v>
      </c>
      <c r="AD98" s="16"/>
      <c r="AE98" s="16"/>
      <c r="AF98" s="16"/>
      <c r="AG98" s="16"/>
      <c r="AH98" s="16"/>
      <c r="AI98" s="16"/>
      <c r="AJ98" s="9"/>
    </row>
    <row r="99" spans="1:36" ht="16.5" customHeight="1" x14ac:dyDescent="0.2">
      <c r="A99" s="10"/>
      <c r="B99" s="15" t="s">
        <v>97</v>
      </c>
      <c r="C99" s="16">
        <v>1527785.6072199999</v>
      </c>
      <c r="D99" s="16">
        <v>805340.29687999992</v>
      </c>
      <c r="E99" s="16">
        <v>52.712912929283249</v>
      </c>
      <c r="F99" s="16">
        <v>1453117.7422199999</v>
      </c>
      <c r="G99" s="16">
        <v>758069.34991999995</v>
      </c>
      <c r="H99" s="16">
        <v>52.168473888554956</v>
      </c>
      <c r="I99" s="16"/>
      <c r="J99" s="16"/>
      <c r="K99" s="16"/>
      <c r="L99" s="16">
        <v>1453117.7422199999</v>
      </c>
      <c r="M99" s="16">
        <v>758069.34991999995</v>
      </c>
      <c r="N99" s="16">
        <v>52.168473888554956</v>
      </c>
      <c r="O99" s="16"/>
      <c r="P99" s="16"/>
      <c r="Q99" s="16"/>
      <c r="R99" s="16">
        <v>74667.865000000005</v>
      </c>
      <c r="S99" s="16">
        <v>47270.946960000001</v>
      </c>
      <c r="T99" s="16">
        <v>63.308287922789809</v>
      </c>
      <c r="U99" s="16"/>
      <c r="V99" s="16"/>
      <c r="W99" s="16"/>
      <c r="X99" s="16"/>
      <c r="Y99" s="16"/>
      <c r="Z99" s="16"/>
      <c r="AA99" s="16">
        <v>74667.865000000005</v>
      </c>
      <c r="AB99" s="16">
        <v>47270.946960000001</v>
      </c>
      <c r="AC99" s="16">
        <v>63.308287922789809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/>
      <c r="B100" s="15" t="s">
        <v>98</v>
      </c>
      <c r="C100" s="16">
        <v>641293.82675000001</v>
      </c>
      <c r="D100" s="16">
        <v>1012526.75419</v>
      </c>
      <c r="E100" s="16">
        <v>157.88811804432359</v>
      </c>
      <c r="F100" s="16">
        <v>640337.84675000003</v>
      </c>
      <c r="G100" s="16">
        <v>1012526.75419</v>
      </c>
      <c r="H100" s="16">
        <v>158.1238340555731</v>
      </c>
      <c r="I100" s="16"/>
      <c r="J100" s="16"/>
      <c r="K100" s="16"/>
      <c r="L100" s="16">
        <v>640337.84675000003</v>
      </c>
      <c r="M100" s="16">
        <v>1012526.75419</v>
      </c>
      <c r="N100" s="16">
        <v>158.1238340555731</v>
      </c>
      <c r="O100" s="16"/>
      <c r="P100" s="16"/>
      <c r="Q100" s="16"/>
      <c r="R100" s="16">
        <v>955.98</v>
      </c>
      <c r="S100" s="16">
        <v>0</v>
      </c>
      <c r="T100" s="16">
        <v>0</v>
      </c>
      <c r="U100" s="16"/>
      <c r="V100" s="16"/>
      <c r="W100" s="16"/>
      <c r="X100" s="16"/>
      <c r="Y100" s="16"/>
      <c r="Z100" s="16"/>
      <c r="AA100" s="16">
        <v>955.98</v>
      </c>
      <c r="AB100" s="16">
        <v>0</v>
      </c>
      <c r="AC100" s="16">
        <v>0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/>
      <c r="B101" s="15" t="s">
        <v>99</v>
      </c>
      <c r="C101" s="16">
        <v>1097314.75336</v>
      </c>
      <c r="D101" s="16">
        <v>775034.80836000002</v>
      </c>
      <c r="E101" s="16">
        <v>70.630127407548997</v>
      </c>
      <c r="F101" s="16">
        <v>526916.80000000005</v>
      </c>
      <c r="G101" s="16">
        <v>205289.53547</v>
      </c>
      <c r="H101" s="16">
        <v>38.960521940086174</v>
      </c>
      <c r="I101" s="16"/>
      <c r="J101" s="16"/>
      <c r="K101" s="16"/>
      <c r="L101" s="16">
        <v>526916.80000000005</v>
      </c>
      <c r="M101" s="16">
        <v>205289.53547</v>
      </c>
      <c r="N101" s="16">
        <v>38.960521940086174</v>
      </c>
      <c r="O101" s="16"/>
      <c r="P101" s="16"/>
      <c r="Q101" s="16"/>
      <c r="R101" s="16">
        <v>570397.95336000004</v>
      </c>
      <c r="S101" s="16">
        <v>569745.27289000002</v>
      </c>
      <c r="T101" s="16">
        <v>99.88557454209726</v>
      </c>
      <c r="U101" s="16"/>
      <c r="V101" s="16"/>
      <c r="W101" s="16"/>
      <c r="X101" s="16"/>
      <c r="Y101" s="16"/>
      <c r="Z101" s="16"/>
      <c r="AA101" s="16">
        <v>169808.04336000001</v>
      </c>
      <c r="AB101" s="16">
        <v>169155.36288999999</v>
      </c>
      <c r="AC101" s="16">
        <v>99.615636304920898</v>
      </c>
      <c r="AD101" s="16">
        <v>400589.91000000003</v>
      </c>
      <c r="AE101" s="16">
        <v>400589.91000000003</v>
      </c>
      <c r="AF101" s="16">
        <v>100</v>
      </c>
      <c r="AG101" s="16"/>
      <c r="AH101" s="16"/>
      <c r="AI101" s="16"/>
      <c r="AJ101" s="9"/>
    </row>
    <row r="102" spans="1:36" ht="16.5" customHeight="1" x14ac:dyDescent="0.2">
      <c r="A102" s="17"/>
      <c r="B102" s="15" t="s">
        <v>100</v>
      </c>
      <c r="C102" s="16">
        <v>84032.582299999995</v>
      </c>
      <c r="D102" s="16">
        <v>79335.235929999995</v>
      </c>
      <c r="E102" s="16">
        <v>94.410089227973188</v>
      </c>
      <c r="F102" s="16">
        <v>84032.582299999995</v>
      </c>
      <c r="G102" s="16">
        <v>79335.235929999995</v>
      </c>
      <c r="H102" s="16">
        <v>94.410089227973188</v>
      </c>
      <c r="I102" s="16"/>
      <c r="J102" s="16"/>
      <c r="K102" s="16"/>
      <c r="L102" s="16">
        <v>84032.582299999995</v>
      </c>
      <c r="M102" s="16">
        <v>79335.235929999995</v>
      </c>
      <c r="N102" s="16">
        <v>94.410089227973188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7"/>
      <c r="B103" s="15" t="s">
        <v>101</v>
      </c>
      <c r="C103" s="16">
        <v>1390899.9922</v>
      </c>
      <c r="D103" s="16">
        <v>1390569.1550199999</v>
      </c>
      <c r="E103" s="16">
        <v>99.976214164795792</v>
      </c>
      <c r="F103" s="16">
        <v>1285177.1092000001</v>
      </c>
      <c r="G103" s="16">
        <v>1284846.27202</v>
      </c>
      <c r="H103" s="16">
        <v>99.974257463999962</v>
      </c>
      <c r="I103" s="16"/>
      <c r="J103" s="16"/>
      <c r="K103" s="16"/>
      <c r="L103" s="16">
        <v>1285177.1092000001</v>
      </c>
      <c r="M103" s="16">
        <v>1284846.27202</v>
      </c>
      <c r="N103" s="16">
        <v>99.974257463999962</v>
      </c>
      <c r="O103" s="16"/>
      <c r="P103" s="16"/>
      <c r="Q103" s="16"/>
      <c r="R103" s="16">
        <v>105722.883</v>
      </c>
      <c r="S103" s="16">
        <v>105722.883</v>
      </c>
      <c r="T103" s="16">
        <v>100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>
        <v>105722.883</v>
      </c>
      <c r="AE103" s="16">
        <v>105722.883</v>
      </c>
      <c r="AF103" s="16">
        <v>100</v>
      </c>
      <c r="AG103" s="16"/>
      <c r="AH103" s="16"/>
      <c r="AI103" s="16"/>
      <c r="AJ103" s="9"/>
    </row>
    <row r="104" spans="1:36" ht="16.5" customHeight="1" x14ac:dyDescent="0.2">
      <c r="A104" s="10"/>
      <c r="B104" s="15" t="s">
        <v>102</v>
      </c>
      <c r="C104" s="16">
        <v>3427568.3142499998</v>
      </c>
      <c r="D104" s="16">
        <v>3324878.5164200002</v>
      </c>
      <c r="E104" s="16">
        <v>97.00400434316451</v>
      </c>
      <c r="F104" s="16">
        <v>3427568.3142499998</v>
      </c>
      <c r="G104" s="16">
        <v>3324878.5164200002</v>
      </c>
      <c r="H104" s="16">
        <v>97.00400434316451</v>
      </c>
      <c r="I104" s="16"/>
      <c r="J104" s="16"/>
      <c r="K104" s="16"/>
      <c r="L104" s="16">
        <v>3427568.3142499998</v>
      </c>
      <c r="M104" s="16">
        <v>3324878.5164200002</v>
      </c>
      <c r="N104" s="16">
        <v>97.00400434316451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0"/>
      <c r="B105" s="39" t="s">
        <v>126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/>
      <c r="B106" s="15" t="s">
        <v>103</v>
      </c>
      <c r="C106" s="16">
        <v>167193.5</v>
      </c>
      <c r="D106" s="16">
        <v>167157.73788</v>
      </c>
      <c r="E106" s="16">
        <v>99.978610340713004</v>
      </c>
      <c r="F106" s="16">
        <v>167193.5</v>
      </c>
      <c r="G106" s="16">
        <v>167157.73788</v>
      </c>
      <c r="H106" s="16">
        <v>99.978610340713004</v>
      </c>
      <c r="I106" s="16"/>
      <c r="J106" s="16"/>
      <c r="K106" s="16"/>
      <c r="L106" s="16">
        <v>167193.5</v>
      </c>
      <c r="M106" s="16">
        <v>167157.73788</v>
      </c>
      <c r="N106" s="16">
        <v>99.978610340713004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0"/>
      <c r="B107" s="15" t="s">
        <v>104</v>
      </c>
      <c r="C107" s="16">
        <v>1089978.40099</v>
      </c>
      <c r="D107" s="16">
        <v>705388.98314999999</v>
      </c>
      <c r="E107" s="16">
        <v>64.715867994201801</v>
      </c>
      <c r="F107" s="16">
        <v>1089978.40099</v>
      </c>
      <c r="G107" s="16">
        <v>705388.98314999999</v>
      </c>
      <c r="H107" s="16">
        <v>64.715867994201801</v>
      </c>
      <c r="I107" s="16"/>
      <c r="J107" s="16"/>
      <c r="K107" s="16"/>
      <c r="L107" s="16">
        <v>1089978.40099</v>
      </c>
      <c r="M107" s="16">
        <v>705388.98314999999</v>
      </c>
      <c r="N107" s="16">
        <v>64.715867994201801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O10:Q10"/>
    <mergeCell ref="AG10:AI10"/>
    <mergeCell ref="U11:W11"/>
    <mergeCell ref="AA11:AC11"/>
    <mergeCell ref="AD11:AF11"/>
    <mergeCell ref="AG11:AI11"/>
    <mergeCell ref="R11:T11"/>
    <mergeCell ref="R10:T10"/>
    <mergeCell ref="U10:W10"/>
    <mergeCell ref="AA10:AC10"/>
    <mergeCell ref="AD10:AF10"/>
    <mergeCell ref="C11:E11"/>
    <mergeCell ref="F11:H11"/>
    <mergeCell ref="I11:K11"/>
    <mergeCell ref="L11:N11"/>
    <mergeCell ref="O11:Q11"/>
    <mergeCell ref="X10:Z10"/>
    <mergeCell ref="X11:Z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M10" workbookViewId="0">
      <selection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3" width="11.28515625" customWidth="1"/>
    <col min="4" max="4" width="11.28515625" style="42" customWidth="1"/>
    <col min="5" max="5" width="8.42578125" customWidth="1"/>
    <col min="6" max="6" width="11.28515625" customWidth="1"/>
    <col min="7" max="7" width="11.28515625" style="42" customWidth="1"/>
    <col min="8" max="8" width="8.42578125" customWidth="1"/>
    <col min="9" max="9" width="11.28515625" customWidth="1"/>
    <col min="10" max="10" width="11.28515625" style="42" customWidth="1"/>
    <col min="11" max="11" width="8.42578125" customWidth="1"/>
    <col min="12" max="12" width="11.28515625" customWidth="1"/>
    <col min="13" max="13" width="11.28515625" style="42" customWidth="1"/>
    <col min="14" max="17" width="8.42578125" customWidth="1"/>
    <col min="18" max="18" width="14.85546875" customWidth="1"/>
    <col min="19" max="19" width="13.85546875" style="42" customWidth="1"/>
    <col min="20" max="20" width="8.42578125" customWidth="1"/>
    <col min="21" max="21" width="11.28515625" customWidth="1"/>
    <col min="22" max="22" width="11.28515625" style="42" customWidth="1"/>
    <col min="23" max="26" width="8.42578125" customWidth="1"/>
    <col min="27" max="27" width="11.28515625" customWidth="1"/>
    <col min="28" max="28" width="11.28515625" style="42" customWidth="1"/>
    <col min="29" max="29" width="8.42578125" customWidth="1"/>
    <col min="30" max="30" width="11.28515625" customWidth="1"/>
    <col min="31" max="31" width="11.28515625" style="42" customWidth="1"/>
    <col min="32" max="32" width="8.42578125" customWidth="1"/>
    <col min="33" max="33" width="11.28515625" customWidth="1"/>
    <col min="34" max="34" width="11.28515625" style="42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40"/>
      <c r="E1" s="3"/>
      <c r="F1" s="3"/>
      <c r="G1" s="40"/>
      <c r="H1" s="3"/>
      <c r="I1" s="3"/>
      <c r="J1" s="40"/>
      <c r="K1" s="3"/>
      <c r="L1" s="3"/>
      <c r="M1" s="40"/>
      <c r="N1" s="3"/>
      <c r="O1" s="3"/>
      <c r="P1" s="3"/>
      <c r="Q1" s="3"/>
    </row>
    <row r="2" spans="1:36" ht="12.75" customHeight="1" x14ac:dyDescent="0.2">
      <c r="A2" s="1"/>
      <c r="B2" s="4" t="s">
        <v>121</v>
      </c>
      <c r="C2" s="5"/>
      <c r="D2" s="41"/>
      <c r="E2" s="5"/>
      <c r="F2" s="5"/>
      <c r="G2" s="41"/>
      <c r="H2" s="5"/>
      <c r="I2" s="5"/>
      <c r="J2" s="41"/>
      <c r="K2" s="5"/>
      <c r="L2" s="321" t="s">
        <v>2</v>
      </c>
      <c r="M2" s="321"/>
      <c r="N2" s="321"/>
      <c r="O2" s="51"/>
      <c r="P2" s="51"/>
      <c r="Q2" s="51"/>
    </row>
    <row r="3" spans="1:36" ht="51.2" customHeight="1" x14ac:dyDescent="0.2">
      <c r="A3" s="1"/>
      <c r="B3" s="322" t="s">
        <v>122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22"/>
      <c r="P3" s="22"/>
      <c r="Q3" s="22"/>
    </row>
    <row r="4" spans="1:36" ht="15.95" customHeight="1" x14ac:dyDescent="0.2">
      <c r="A4" s="1"/>
      <c r="C4" s="3"/>
      <c r="E4" s="3"/>
      <c r="F4" s="3"/>
      <c r="G4" s="40"/>
      <c r="J4" s="40"/>
      <c r="K4" s="3"/>
      <c r="L4" s="3"/>
      <c r="M4" s="40"/>
      <c r="N4" s="3"/>
      <c r="O4" s="3"/>
      <c r="P4" s="3"/>
      <c r="Q4" s="3"/>
    </row>
    <row r="5" spans="1:36" ht="15.95" customHeight="1" x14ac:dyDescent="0.2">
      <c r="A5" s="1"/>
      <c r="C5" s="1"/>
      <c r="D5" s="43"/>
      <c r="E5" s="1"/>
      <c r="F5" s="1"/>
      <c r="G5" s="43"/>
      <c r="J5" s="43"/>
      <c r="K5" s="1"/>
      <c r="L5" s="1"/>
      <c r="M5" s="43"/>
      <c r="N5" s="1"/>
      <c r="O5" s="1"/>
      <c r="P5" s="1"/>
      <c r="Q5" s="1"/>
    </row>
    <row r="6" spans="1:36" ht="14.1" customHeight="1" x14ac:dyDescent="0.2">
      <c r="A6" s="1"/>
      <c r="B6" s="6"/>
      <c r="C6" s="323"/>
      <c r="D6" s="323"/>
      <c r="E6" s="323"/>
      <c r="F6" s="1"/>
      <c r="G6" s="43"/>
      <c r="H6" s="1"/>
      <c r="I6" s="1"/>
      <c r="J6" s="43"/>
      <c r="K6" s="1"/>
      <c r="L6" s="1"/>
      <c r="M6" s="43"/>
      <c r="N6" s="1"/>
      <c r="O6" s="1"/>
      <c r="P6" s="1"/>
      <c r="Q6" s="1"/>
    </row>
    <row r="7" spans="1:36" ht="14.1" customHeight="1" x14ac:dyDescent="0.2">
      <c r="A7" s="1"/>
      <c r="B7" s="6" t="s">
        <v>5</v>
      </c>
      <c r="C7" s="20" t="s">
        <v>123</v>
      </c>
      <c r="D7" s="44"/>
      <c r="E7" s="20"/>
      <c r="F7" s="1"/>
      <c r="G7" s="43"/>
      <c r="H7" s="1"/>
      <c r="I7" s="1"/>
      <c r="J7" s="43"/>
      <c r="K7" s="1"/>
      <c r="L7" s="1"/>
      <c r="M7" s="43"/>
      <c r="N7" s="1"/>
      <c r="O7" s="1"/>
      <c r="P7" s="1"/>
      <c r="Q7" s="1"/>
    </row>
    <row r="9" spans="1:36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 t="s">
        <v>6</v>
      </c>
      <c r="AB9" s="324"/>
      <c r="AC9" s="324"/>
      <c r="AD9" s="324"/>
      <c r="AE9" s="324"/>
      <c r="AF9" s="324"/>
      <c r="AG9" s="324"/>
      <c r="AH9" s="324"/>
      <c r="AI9" s="324"/>
      <c r="AJ9" s="324"/>
    </row>
    <row r="10" spans="1:36" ht="12.6" customHeight="1" thickTop="1" x14ac:dyDescent="0.2">
      <c r="A10" s="8"/>
      <c r="B10" s="325" t="s">
        <v>7</v>
      </c>
      <c r="C10" s="317" t="s">
        <v>8</v>
      </c>
      <c r="D10" s="317" t="s">
        <v>8</v>
      </c>
      <c r="E10" s="317" t="s">
        <v>8</v>
      </c>
      <c r="F10" s="317" t="s">
        <v>8</v>
      </c>
      <c r="G10" s="317" t="s">
        <v>8</v>
      </c>
      <c r="H10" s="317" t="s">
        <v>8</v>
      </c>
      <c r="I10" s="317" t="s">
        <v>8</v>
      </c>
      <c r="J10" s="317" t="s">
        <v>8</v>
      </c>
      <c r="K10" s="317" t="s">
        <v>8</v>
      </c>
      <c r="L10" s="317" t="s">
        <v>8</v>
      </c>
      <c r="M10" s="317" t="s">
        <v>8</v>
      </c>
      <c r="N10" s="317" t="s">
        <v>8</v>
      </c>
      <c r="O10" s="317" t="s">
        <v>8</v>
      </c>
      <c r="P10" s="317" t="s">
        <v>8</v>
      </c>
      <c r="Q10" s="317" t="s">
        <v>8</v>
      </c>
      <c r="R10" s="317" t="s">
        <v>8</v>
      </c>
      <c r="S10" s="317" t="s">
        <v>8</v>
      </c>
      <c r="T10" s="317" t="s">
        <v>8</v>
      </c>
      <c r="U10" s="317" t="s">
        <v>8</v>
      </c>
      <c r="V10" s="317" t="s">
        <v>8</v>
      </c>
      <c r="W10" s="317" t="s">
        <v>8</v>
      </c>
      <c r="X10" s="317" t="s">
        <v>8</v>
      </c>
      <c r="Y10" s="317" t="s">
        <v>8</v>
      </c>
      <c r="Z10" s="317" t="s">
        <v>8</v>
      </c>
      <c r="AA10" s="317" t="s">
        <v>8</v>
      </c>
      <c r="AB10" s="317" t="s">
        <v>8</v>
      </c>
      <c r="AC10" s="317" t="s">
        <v>8</v>
      </c>
      <c r="AD10" s="317" t="s">
        <v>8</v>
      </c>
      <c r="AE10" s="317" t="s">
        <v>8</v>
      </c>
      <c r="AF10" s="317" t="s">
        <v>8</v>
      </c>
      <c r="AG10" s="317" t="s">
        <v>8</v>
      </c>
      <c r="AH10" s="317" t="s">
        <v>8</v>
      </c>
      <c r="AI10" s="317" t="s">
        <v>8</v>
      </c>
      <c r="AJ10" s="9"/>
    </row>
    <row r="11" spans="1:36" ht="93.95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6" t="s">
        <v>119</v>
      </c>
      <c r="M11" s="316">
        <v>414</v>
      </c>
      <c r="N11" s="316">
        <v>414</v>
      </c>
      <c r="O11" s="318" t="s">
        <v>109</v>
      </c>
      <c r="P11" s="319">
        <v>415</v>
      </c>
      <c r="Q11" s="320">
        <v>415</v>
      </c>
      <c r="R11" s="316" t="s">
        <v>110</v>
      </c>
      <c r="S11" s="316">
        <v>460</v>
      </c>
      <c r="T11" s="316">
        <v>460</v>
      </c>
      <c r="U11" s="316" t="s">
        <v>111</v>
      </c>
      <c r="V11" s="316">
        <v>461</v>
      </c>
      <c r="W11" s="316">
        <v>461</v>
      </c>
      <c r="X11" s="316" t="s">
        <v>112</v>
      </c>
      <c r="Y11" s="316">
        <v>462</v>
      </c>
      <c r="Z11" s="316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45" t="s">
        <v>10</v>
      </c>
      <c r="E12" s="12" t="s">
        <v>11</v>
      </c>
      <c r="F12" s="11" t="s">
        <v>9</v>
      </c>
      <c r="G12" s="45" t="s">
        <v>10</v>
      </c>
      <c r="H12" s="12" t="s">
        <v>11</v>
      </c>
      <c r="I12" s="13" t="s">
        <v>9</v>
      </c>
      <c r="J12" s="49" t="s">
        <v>10</v>
      </c>
      <c r="K12" s="12" t="s">
        <v>11</v>
      </c>
      <c r="L12" s="11" t="s">
        <v>9</v>
      </c>
      <c r="M12" s="45" t="s">
        <v>10</v>
      </c>
      <c r="N12" s="12" t="s">
        <v>11</v>
      </c>
      <c r="O12" s="12"/>
      <c r="P12" s="12"/>
      <c r="Q12" s="12"/>
      <c r="R12" s="11" t="s">
        <v>9</v>
      </c>
      <c r="S12" s="45" t="s">
        <v>10</v>
      </c>
      <c r="T12" s="12" t="s">
        <v>11</v>
      </c>
      <c r="U12" s="13" t="s">
        <v>9</v>
      </c>
      <c r="V12" s="49" t="s">
        <v>10</v>
      </c>
      <c r="W12" s="12" t="s">
        <v>11</v>
      </c>
      <c r="X12" s="12"/>
      <c r="Y12" s="12"/>
      <c r="Z12" s="12"/>
      <c r="AA12" s="11" t="s">
        <v>9</v>
      </c>
      <c r="AB12" s="45" t="s">
        <v>10</v>
      </c>
      <c r="AC12" s="12" t="s">
        <v>11</v>
      </c>
      <c r="AD12" s="11" t="s">
        <v>9</v>
      </c>
      <c r="AE12" s="45" t="s">
        <v>10</v>
      </c>
      <c r="AF12" s="12" t="s">
        <v>11</v>
      </c>
      <c r="AG12" s="13" t="s">
        <v>9</v>
      </c>
      <c r="AH12" s="49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46">
        <v>3</v>
      </c>
      <c r="E13" s="14">
        <v>4</v>
      </c>
      <c r="F13" s="14">
        <v>5</v>
      </c>
      <c r="G13" s="46">
        <v>6</v>
      </c>
      <c r="H13" s="14">
        <v>7</v>
      </c>
      <c r="I13" s="14">
        <v>8</v>
      </c>
      <c r="J13" s="46">
        <v>9</v>
      </c>
      <c r="K13" s="14">
        <v>10</v>
      </c>
      <c r="L13" s="14">
        <v>11</v>
      </c>
      <c r="M13" s="46">
        <v>12</v>
      </c>
      <c r="N13" s="14">
        <v>13</v>
      </c>
      <c r="O13" s="14"/>
      <c r="P13" s="14"/>
      <c r="Q13" s="14"/>
      <c r="R13" s="14">
        <v>14</v>
      </c>
      <c r="S13" s="46">
        <v>15</v>
      </c>
      <c r="T13" s="14">
        <v>16</v>
      </c>
      <c r="U13" s="14">
        <v>17</v>
      </c>
      <c r="V13" s="46">
        <v>18</v>
      </c>
      <c r="W13" s="14">
        <v>19</v>
      </c>
      <c r="X13" s="14"/>
      <c r="Y13" s="14"/>
      <c r="Z13" s="14"/>
      <c r="AA13" s="14">
        <v>20</v>
      </c>
      <c r="AB13" s="46">
        <v>21</v>
      </c>
      <c r="AC13" s="14">
        <v>22</v>
      </c>
      <c r="AD13" s="14">
        <v>23</v>
      </c>
      <c r="AE13" s="46">
        <v>24</v>
      </c>
      <c r="AF13" s="14">
        <v>25</v>
      </c>
      <c r="AG13" s="14">
        <v>26</v>
      </c>
      <c r="AH13" s="46">
        <v>27</v>
      </c>
      <c r="AI13" s="14">
        <v>28</v>
      </c>
      <c r="AJ13" s="9"/>
    </row>
    <row r="14" spans="1:36" ht="16.5" customHeight="1" x14ac:dyDescent="0.2">
      <c r="A14" s="10"/>
      <c r="B14" s="15" t="s">
        <v>12</v>
      </c>
      <c r="C14" s="16">
        <v>103685105.04594998</v>
      </c>
      <c r="D14" s="47">
        <v>84944248.946339995</v>
      </c>
      <c r="E14" s="16">
        <v>81.925218582452487</v>
      </c>
      <c r="F14" s="16">
        <v>96843964.248089999</v>
      </c>
      <c r="G14" s="47">
        <v>78217621.552510008</v>
      </c>
      <c r="H14" s="16">
        <v>80.76664576858505</v>
      </c>
      <c r="I14" s="16">
        <v>10893345.764150001</v>
      </c>
      <c r="J14" s="47">
        <v>9510201.4741699994</v>
      </c>
      <c r="K14" s="16">
        <v>87.302851484509659</v>
      </c>
      <c r="L14" s="16">
        <v>85950618.48393999</v>
      </c>
      <c r="M14" s="47">
        <v>68707420.078340009</v>
      </c>
      <c r="N14" s="16">
        <v>79.93824976509984</v>
      </c>
      <c r="O14" s="16"/>
      <c r="P14" s="16"/>
      <c r="Q14" s="16"/>
      <c r="R14" s="16">
        <v>6841140.7978600003</v>
      </c>
      <c r="S14" s="47">
        <v>6726627.3938299995</v>
      </c>
      <c r="T14" s="16">
        <v>98.326106603947949</v>
      </c>
      <c r="U14" s="16">
        <v>506858.42222000001</v>
      </c>
      <c r="V14" s="47">
        <v>504855.18599999999</v>
      </c>
      <c r="W14" s="16">
        <v>99.604774009431267</v>
      </c>
      <c r="X14" s="16"/>
      <c r="Y14" s="16"/>
      <c r="Z14" s="16"/>
      <c r="AA14" s="16">
        <v>3351506.8981999997</v>
      </c>
      <c r="AB14" s="47">
        <v>3501051.3605800001</v>
      </c>
      <c r="AC14" s="16">
        <v>104.46200670093553</v>
      </c>
      <c r="AD14" s="16">
        <v>1918479.9774399998</v>
      </c>
      <c r="AE14" s="47">
        <v>1695190.4577100002</v>
      </c>
      <c r="AF14" s="16">
        <v>88.361123266558408</v>
      </c>
      <c r="AG14" s="16">
        <v>1064295.5</v>
      </c>
      <c r="AH14" s="47">
        <v>1025530.38954</v>
      </c>
      <c r="AI14" s="16">
        <v>96.357674117761476</v>
      </c>
      <c r="AJ14" s="9"/>
    </row>
    <row r="15" spans="1:36" ht="26.65" customHeight="1" x14ac:dyDescent="0.2">
      <c r="A15" s="17"/>
      <c r="B15" s="15" t="s">
        <v>13</v>
      </c>
      <c r="C15" s="16">
        <v>14197162.387709999</v>
      </c>
      <c r="D15" s="47">
        <v>11965417.065499997</v>
      </c>
      <c r="E15" s="16">
        <v>84.280342358118347</v>
      </c>
      <c r="F15" s="16">
        <v>12308780.66958</v>
      </c>
      <c r="G15" s="47">
        <v>10118001.256149998</v>
      </c>
      <c r="H15" s="16">
        <v>82.201491177397372</v>
      </c>
      <c r="I15" s="16">
        <v>2237249.9517799998</v>
      </c>
      <c r="J15" s="47">
        <v>2237249.2017799998</v>
      </c>
      <c r="K15" s="16">
        <v>99.999966476700592</v>
      </c>
      <c r="L15" s="16">
        <v>10071530.717799999</v>
      </c>
      <c r="M15" s="47">
        <v>7880752.0543699991</v>
      </c>
      <c r="N15" s="16">
        <v>78.247808353916753</v>
      </c>
      <c r="O15" s="16"/>
      <c r="P15" s="16"/>
      <c r="Q15" s="16"/>
      <c r="R15" s="16">
        <v>1888381.7181300002</v>
      </c>
      <c r="S15" s="47">
        <v>1847415.8093500002</v>
      </c>
      <c r="T15" s="16">
        <v>97.830634114559899</v>
      </c>
      <c r="U15" s="16">
        <v>506858.42222000001</v>
      </c>
      <c r="V15" s="47">
        <v>504855.18599999999</v>
      </c>
      <c r="W15" s="16">
        <v>99.604774009431267</v>
      </c>
      <c r="X15" s="16"/>
      <c r="Y15" s="16"/>
      <c r="Z15" s="16"/>
      <c r="AA15" s="16">
        <v>317227.79590999999</v>
      </c>
      <c r="AB15" s="47">
        <v>317030.23381000001</v>
      </c>
      <c r="AC15" s="16">
        <v>99.937722323659173</v>
      </c>
      <c r="AD15" s="16"/>
      <c r="AE15" s="47"/>
      <c r="AF15" s="16"/>
      <c r="AG15" s="16">
        <v>1064295.5</v>
      </c>
      <c r="AH15" s="47">
        <v>1025530.38954</v>
      </c>
      <c r="AI15" s="16">
        <v>96.357674117761476</v>
      </c>
      <c r="AJ15" s="9"/>
    </row>
    <row r="16" spans="1:36" ht="16.5" customHeight="1" x14ac:dyDescent="0.2">
      <c r="A16" s="17"/>
      <c r="B16" s="15" t="s">
        <v>14</v>
      </c>
      <c r="C16" s="16">
        <v>912344.92539999995</v>
      </c>
      <c r="D16" s="47">
        <v>762865.91567000002</v>
      </c>
      <c r="E16" s="16">
        <v>83.615954276891074</v>
      </c>
      <c r="F16" s="16">
        <v>912344.92539999995</v>
      </c>
      <c r="G16" s="47">
        <v>762865.91567000002</v>
      </c>
      <c r="H16" s="16">
        <v>83.615954276891074</v>
      </c>
      <c r="I16" s="16"/>
      <c r="J16" s="47"/>
      <c r="K16" s="16"/>
      <c r="L16" s="16">
        <v>912344.92539999995</v>
      </c>
      <c r="M16" s="47">
        <v>762865.91567000002</v>
      </c>
      <c r="N16" s="16">
        <v>83.615954276891074</v>
      </c>
      <c r="O16" s="16"/>
      <c r="P16" s="16"/>
      <c r="Q16" s="16"/>
      <c r="R16" s="16"/>
      <c r="S16" s="47"/>
      <c r="T16" s="16"/>
      <c r="U16" s="16"/>
      <c r="V16" s="47"/>
      <c r="W16" s="16"/>
      <c r="X16" s="16"/>
      <c r="Y16" s="16"/>
      <c r="Z16" s="16"/>
      <c r="AA16" s="16"/>
      <c r="AB16" s="47"/>
      <c r="AC16" s="16"/>
      <c r="AD16" s="16"/>
      <c r="AE16" s="47"/>
      <c r="AF16" s="16"/>
      <c r="AG16" s="16"/>
      <c r="AH16" s="47"/>
      <c r="AI16" s="16"/>
      <c r="AJ16" s="9"/>
    </row>
    <row r="17" spans="1:36" ht="16.5" customHeight="1" x14ac:dyDescent="0.2">
      <c r="A17" s="17"/>
      <c r="B17" s="15" t="s">
        <v>15</v>
      </c>
      <c r="C17" s="16">
        <v>517164.59497999999</v>
      </c>
      <c r="D17" s="47">
        <v>380531.79816000001</v>
      </c>
      <c r="E17" s="16">
        <v>73.580403966887204</v>
      </c>
      <c r="F17" s="16">
        <v>517164.59497999999</v>
      </c>
      <c r="G17" s="47">
        <v>380531.79816000001</v>
      </c>
      <c r="H17" s="16">
        <v>73.580403966887204</v>
      </c>
      <c r="I17" s="16"/>
      <c r="J17" s="47"/>
      <c r="K17" s="16"/>
      <c r="L17" s="16">
        <v>517164.59497999999</v>
      </c>
      <c r="M17" s="47">
        <v>380531.79816000001</v>
      </c>
      <c r="N17" s="16">
        <v>73.580403966887204</v>
      </c>
      <c r="O17" s="16"/>
      <c r="P17" s="16"/>
      <c r="Q17" s="16"/>
      <c r="R17" s="16"/>
      <c r="S17" s="47"/>
      <c r="T17" s="16"/>
      <c r="U17" s="16"/>
      <c r="V17" s="47"/>
      <c r="W17" s="16"/>
      <c r="X17" s="16"/>
      <c r="Y17" s="16"/>
      <c r="Z17" s="16"/>
      <c r="AA17" s="16"/>
      <c r="AB17" s="47"/>
      <c r="AC17" s="16"/>
      <c r="AD17" s="16"/>
      <c r="AE17" s="47"/>
      <c r="AF17" s="16"/>
      <c r="AG17" s="16"/>
      <c r="AH17" s="47"/>
      <c r="AI17" s="16"/>
      <c r="AJ17" s="9"/>
    </row>
    <row r="18" spans="1:36" ht="16.5" customHeight="1" x14ac:dyDescent="0.2">
      <c r="A18" s="17"/>
      <c r="B18" s="15" t="s">
        <v>16</v>
      </c>
      <c r="C18" s="16">
        <v>192858.39949000001</v>
      </c>
      <c r="D18" s="47">
        <v>74405.547529999996</v>
      </c>
      <c r="E18" s="16">
        <v>38.580402889767853</v>
      </c>
      <c r="F18" s="16">
        <v>189796.89744</v>
      </c>
      <c r="G18" s="47">
        <v>71344.06998</v>
      </c>
      <c r="H18" s="16">
        <v>37.589692425058644</v>
      </c>
      <c r="I18" s="16"/>
      <c r="J18" s="47"/>
      <c r="K18" s="16"/>
      <c r="L18" s="16">
        <v>189796.89744</v>
      </c>
      <c r="M18" s="47">
        <v>71344.06998</v>
      </c>
      <c r="N18" s="16">
        <v>37.589692425058644</v>
      </c>
      <c r="O18" s="16"/>
      <c r="P18" s="16"/>
      <c r="Q18" s="16"/>
      <c r="R18" s="16">
        <v>3061.5020500000001</v>
      </c>
      <c r="S18" s="47">
        <v>3061.4775500000001</v>
      </c>
      <c r="T18" s="16">
        <v>99.999199739226043</v>
      </c>
      <c r="U18" s="16"/>
      <c r="V18" s="47"/>
      <c r="W18" s="16"/>
      <c r="X18" s="16"/>
      <c r="Y18" s="16"/>
      <c r="Z18" s="16"/>
      <c r="AA18" s="16">
        <v>3061.5020500000001</v>
      </c>
      <c r="AB18" s="47">
        <v>3061.4775500000001</v>
      </c>
      <c r="AC18" s="16">
        <v>99.999199739226043</v>
      </c>
      <c r="AD18" s="16"/>
      <c r="AE18" s="47"/>
      <c r="AF18" s="16"/>
      <c r="AG18" s="16"/>
      <c r="AH18" s="47"/>
      <c r="AI18" s="16"/>
      <c r="AJ18" s="9"/>
    </row>
    <row r="19" spans="1:36" ht="16.5" customHeight="1" x14ac:dyDescent="0.2">
      <c r="A19" s="10"/>
      <c r="B19" s="15" t="s">
        <v>17</v>
      </c>
      <c r="C19" s="16">
        <v>726.26759000000004</v>
      </c>
      <c r="D19" s="47">
        <v>726.26759000000004</v>
      </c>
      <c r="E19" s="16">
        <v>100</v>
      </c>
      <c r="F19" s="16">
        <v>726.26759000000004</v>
      </c>
      <c r="G19" s="47">
        <v>726.26759000000004</v>
      </c>
      <c r="H19" s="16">
        <v>100</v>
      </c>
      <c r="I19" s="16"/>
      <c r="J19" s="47"/>
      <c r="K19" s="16"/>
      <c r="L19" s="16">
        <v>726.26759000000004</v>
      </c>
      <c r="M19" s="47">
        <v>726.26759000000004</v>
      </c>
      <c r="N19" s="16">
        <v>100</v>
      </c>
      <c r="O19" s="16"/>
      <c r="P19" s="16"/>
      <c r="Q19" s="16"/>
      <c r="R19" s="16"/>
      <c r="S19" s="47"/>
      <c r="T19" s="16"/>
      <c r="U19" s="16"/>
      <c r="V19" s="47"/>
      <c r="W19" s="16"/>
      <c r="X19" s="16"/>
      <c r="Y19" s="16"/>
      <c r="Z19" s="16"/>
      <c r="AA19" s="16"/>
      <c r="AB19" s="47"/>
      <c r="AC19" s="16"/>
      <c r="AD19" s="16"/>
      <c r="AE19" s="47"/>
      <c r="AF19" s="16"/>
      <c r="AG19" s="16"/>
      <c r="AH19" s="47"/>
      <c r="AI19" s="16"/>
      <c r="AJ19" s="9"/>
    </row>
    <row r="20" spans="1:36" ht="16.5" customHeight="1" x14ac:dyDescent="0.2">
      <c r="A20" s="17"/>
      <c r="B20" s="15" t="s">
        <v>18</v>
      </c>
      <c r="C20" s="16">
        <v>429430.79515000002</v>
      </c>
      <c r="D20" s="47">
        <v>343376.52187</v>
      </c>
      <c r="E20" s="16">
        <v>79.960851841111833</v>
      </c>
      <c r="F20" s="16">
        <v>429430.79515000002</v>
      </c>
      <c r="G20" s="47">
        <v>343376.52187</v>
      </c>
      <c r="H20" s="16">
        <v>79.960851841111833</v>
      </c>
      <c r="I20" s="16"/>
      <c r="J20" s="47"/>
      <c r="K20" s="16"/>
      <c r="L20" s="16">
        <v>429430.79515000002</v>
      </c>
      <c r="M20" s="47">
        <v>343376.52187</v>
      </c>
      <c r="N20" s="16">
        <v>79.960851841111833</v>
      </c>
      <c r="O20" s="16"/>
      <c r="P20" s="16"/>
      <c r="Q20" s="16"/>
      <c r="R20" s="16"/>
      <c r="S20" s="47"/>
      <c r="T20" s="16"/>
      <c r="U20" s="16"/>
      <c r="V20" s="47"/>
      <c r="W20" s="16"/>
      <c r="X20" s="16"/>
      <c r="Y20" s="16"/>
      <c r="Z20" s="16"/>
      <c r="AA20" s="16"/>
      <c r="AB20" s="47"/>
      <c r="AC20" s="16"/>
      <c r="AD20" s="16"/>
      <c r="AE20" s="47"/>
      <c r="AF20" s="16"/>
      <c r="AG20" s="16"/>
      <c r="AH20" s="47"/>
      <c r="AI20" s="16"/>
      <c r="AJ20" s="9"/>
    </row>
    <row r="21" spans="1:36" ht="16.5" customHeight="1" x14ac:dyDescent="0.2">
      <c r="A21" s="17"/>
      <c r="B21" s="15" t="s">
        <v>19</v>
      </c>
      <c r="C21" s="16">
        <v>732397.17552000005</v>
      </c>
      <c r="D21" s="47">
        <v>454608.07154999999</v>
      </c>
      <c r="E21" s="16">
        <v>62.071248599126484</v>
      </c>
      <c r="F21" s="16">
        <v>732397.17552000005</v>
      </c>
      <c r="G21" s="47">
        <v>454608.07154999999</v>
      </c>
      <c r="H21" s="16">
        <v>62.071248599126484</v>
      </c>
      <c r="I21" s="16"/>
      <c r="J21" s="47"/>
      <c r="K21" s="16"/>
      <c r="L21" s="16">
        <v>732397.17552000005</v>
      </c>
      <c r="M21" s="47">
        <v>454608.07154999999</v>
      </c>
      <c r="N21" s="16">
        <v>62.071248599126484</v>
      </c>
      <c r="O21" s="16"/>
      <c r="P21" s="16"/>
      <c r="Q21" s="16"/>
      <c r="R21" s="16"/>
      <c r="S21" s="47"/>
      <c r="T21" s="16"/>
      <c r="U21" s="16"/>
      <c r="V21" s="47"/>
      <c r="W21" s="16"/>
      <c r="X21" s="16"/>
      <c r="Y21" s="16"/>
      <c r="Z21" s="16"/>
      <c r="AA21" s="16"/>
      <c r="AB21" s="47"/>
      <c r="AC21" s="16"/>
      <c r="AD21" s="16"/>
      <c r="AE21" s="47"/>
      <c r="AF21" s="16"/>
      <c r="AG21" s="16"/>
      <c r="AH21" s="47"/>
      <c r="AI21" s="16"/>
      <c r="AJ21" s="9"/>
    </row>
    <row r="22" spans="1:36" ht="16.5" customHeight="1" x14ac:dyDescent="0.2">
      <c r="A22" s="17"/>
      <c r="B22" s="15" t="s">
        <v>20</v>
      </c>
      <c r="C22" s="16">
        <v>1818567.09635</v>
      </c>
      <c r="D22" s="47">
        <v>1815003.92304</v>
      </c>
      <c r="E22" s="16">
        <v>99.80406698674183</v>
      </c>
      <c r="F22" s="16">
        <v>1311708.6741299999</v>
      </c>
      <c r="G22" s="47">
        <v>1310148.73704</v>
      </c>
      <c r="H22" s="16">
        <v>99.881075949197751</v>
      </c>
      <c r="I22" s="16">
        <v>1240223.32678</v>
      </c>
      <c r="J22" s="47">
        <v>1240223.32678</v>
      </c>
      <c r="K22" s="16">
        <v>100</v>
      </c>
      <c r="L22" s="16">
        <v>71485.347349999996</v>
      </c>
      <c r="M22" s="47">
        <v>69925.410260000004</v>
      </c>
      <c r="N22" s="16">
        <v>97.817822605851831</v>
      </c>
      <c r="O22" s="16"/>
      <c r="P22" s="16"/>
      <c r="Q22" s="16"/>
      <c r="R22" s="16">
        <v>506858.42222000001</v>
      </c>
      <c r="S22" s="47">
        <v>504855.18599999999</v>
      </c>
      <c r="T22" s="16">
        <v>99.604774009431267</v>
      </c>
      <c r="U22" s="16">
        <v>506858.42222000001</v>
      </c>
      <c r="V22" s="47">
        <v>504855.18599999999</v>
      </c>
      <c r="W22" s="16">
        <v>99.604774009431267</v>
      </c>
      <c r="X22" s="16"/>
      <c r="Y22" s="16"/>
      <c r="Z22" s="16"/>
      <c r="AA22" s="16"/>
      <c r="AB22" s="47"/>
      <c r="AC22" s="16"/>
      <c r="AD22" s="16"/>
      <c r="AE22" s="47"/>
      <c r="AF22" s="16"/>
      <c r="AG22" s="16"/>
      <c r="AH22" s="47"/>
      <c r="AI22" s="16"/>
      <c r="AJ22" s="9"/>
    </row>
    <row r="23" spans="1:36" ht="16.5" customHeight="1" x14ac:dyDescent="0.2">
      <c r="A23" s="17"/>
      <c r="B23" s="15" t="s">
        <v>21</v>
      </c>
      <c r="C23" s="16">
        <v>248626.22285999998</v>
      </c>
      <c r="D23" s="47">
        <v>221602.14751000001</v>
      </c>
      <c r="E23" s="16">
        <v>89.130641555369223</v>
      </c>
      <c r="F23" s="16">
        <v>77427.372560000003</v>
      </c>
      <c r="G23" s="47">
        <v>50403.447509999998</v>
      </c>
      <c r="H23" s="16">
        <v>65.097711369375688</v>
      </c>
      <c r="I23" s="16"/>
      <c r="J23" s="47"/>
      <c r="K23" s="16"/>
      <c r="L23" s="16">
        <v>77427.372560000003</v>
      </c>
      <c r="M23" s="47">
        <v>50403.447509999998</v>
      </c>
      <c r="N23" s="16">
        <v>65.097711369375688</v>
      </c>
      <c r="O23" s="16"/>
      <c r="P23" s="16"/>
      <c r="Q23" s="16"/>
      <c r="R23" s="16">
        <v>171198.85029999999</v>
      </c>
      <c r="S23" s="47">
        <v>171198.7</v>
      </c>
      <c r="T23" s="16">
        <v>99.999912207354356</v>
      </c>
      <c r="U23" s="16"/>
      <c r="V23" s="47"/>
      <c r="W23" s="16"/>
      <c r="X23" s="16"/>
      <c r="Y23" s="16"/>
      <c r="Z23" s="16"/>
      <c r="AA23" s="16">
        <v>171198.85029999999</v>
      </c>
      <c r="AB23" s="47">
        <v>171198.7</v>
      </c>
      <c r="AC23" s="16">
        <v>99.999912207354356</v>
      </c>
      <c r="AD23" s="16"/>
      <c r="AE23" s="47"/>
      <c r="AF23" s="16"/>
      <c r="AG23" s="16"/>
      <c r="AH23" s="47"/>
      <c r="AI23" s="16"/>
      <c r="AJ23" s="9"/>
    </row>
    <row r="24" spans="1:36" ht="16.5" customHeight="1" x14ac:dyDescent="0.2">
      <c r="A24" s="10"/>
      <c r="B24" s="15" t="s">
        <v>22</v>
      </c>
      <c r="C24" s="16">
        <v>1212474.9515</v>
      </c>
      <c r="D24" s="47">
        <v>892244.26973000006</v>
      </c>
      <c r="E24" s="16">
        <v>73.588676502237831</v>
      </c>
      <c r="F24" s="16">
        <v>1212474.9515</v>
      </c>
      <c r="G24" s="47">
        <v>892244.26973000006</v>
      </c>
      <c r="H24" s="16">
        <v>73.588676502237831</v>
      </c>
      <c r="I24" s="16">
        <v>264920</v>
      </c>
      <c r="J24" s="47">
        <v>264920</v>
      </c>
      <c r="K24" s="16">
        <v>100</v>
      </c>
      <c r="L24" s="16">
        <v>947554.95149999997</v>
      </c>
      <c r="M24" s="47">
        <v>627324.26973000006</v>
      </c>
      <c r="N24" s="16">
        <v>66.204526580430212</v>
      </c>
      <c r="O24" s="16"/>
      <c r="P24" s="16"/>
      <c r="Q24" s="16"/>
      <c r="R24" s="16"/>
      <c r="S24" s="47"/>
      <c r="T24" s="16"/>
      <c r="U24" s="16"/>
      <c r="V24" s="47"/>
      <c r="W24" s="16"/>
      <c r="X24" s="16"/>
      <c r="Y24" s="16"/>
      <c r="Z24" s="16"/>
      <c r="AA24" s="16"/>
      <c r="AB24" s="47"/>
      <c r="AC24" s="16"/>
      <c r="AD24" s="16"/>
      <c r="AE24" s="47"/>
      <c r="AF24" s="16"/>
      <c r="AG24" s="16"/>
      <c r="AH24" s="47"/>
      <c r="AI24" s="16"/>
      <c r="AJ24" s="9"/>
    </row>
    <row r="25" spans="1:36" ht="16.5" customHeight="1" x14ac:dyDescent="0.2">
      <c r="A25" s="17"/>
      <c r="B25" s="15" t="s">
        <v>23</v>
      </c>
      <c r="C25" s="16">
        <v>330079.73598</v>
      </c>
      <c r="D25" s="47">
        <v>265123.76517000003</v>
      </c>
      <c r="E25" s="16">
        <v>80.321127373315719</v>
      </c>
      <c r="F25" s="16">
        <v>330079.73598</v>
      </c>
      <c r="G25" s="47">
        <v>265123.76517000003</v>
      </c>
      <c r="H25" s="16">
        <v>80.321127373315719</v>
      </c>
      <c r="I25" s="16"/>
      <c r="J25" s="47"/>
      <c r="K25" s="16"/>
      <c r="L25" s="16">
        <v>330079.73598</v>
      </c>
      <c r="M25" s="47">
        <v>265123.76517000003</v>
      </c>
      <c r="N25" s="16">
        <v>80.321127373315719</v>
      </c>
      <c r="O25" s="16"/>
      <c r="P25" s="16"/>
      <c r="Q25" s="16"/>
      <c r="R25" s="16"/>
      <c r="S25" s="47"/>
      <c r="T25" s="16"/>
      <c r="U25" s="16"/>
      <c r="V25" s="47"/>
      <c r="W25" s="16"/>
      <c r="X25" s="16"/>
      <c r="Y25" s="16"/>
      <c r="Z25" s="16"/>
      <c r="AA25" s="16"/>
      <c r="AB25" s="47"/>
      <c r="AC25" s="16"/>
      <c r="AD25" s="16"/>
      <c r="AE25" s="47"/>
      <c r="AF25" s="16"/>
      <c r="AG25" s="16"/>
      <c r="AH25" s="47"/>
      <c r="AI25" s="16"/>
      <c r="AJ25" s="9"/>
    </row>
    <row r="26" spans="1:36" ht="16.5" customHeight="1" x14ac:dyDescent="0.2">
      <c r="A26" s="17"/>
      <c r="B26" s="15" t="s">
        <v>24</v>
      </c>
      <c r="C26" s="16">
        <v>1841611.8833399999</v>
      </c>
      <c r="D26" s="47">
        <v>1540427.64848</v>
      </c>
      <c r="E26" s="16">
        <v>83.645618407187754</v>
      </c>
      <c r="F26" s="16">
        <v>1841611.8833399999</v>
      </c>
      <c r="G26" s="47">
        <v>1540427.64848</v>
      </c>
      <c r="H26" s="16">
        <v>83.645618407187754</v>
      </c>
      <c r="I26" s="16">
        <v>592366.39500000002</v>
      </c>
      <c r="J26" s="47">
        <v>592365.64500000002</v>
      </c>
      <c r="K26" s="16">
        <v>99.999873389171583</v>
      </c>
      <c r="L26" s="16">
        <v>1249245.4883399999</v>
      </c>
      <c r="M26" s="47">
        <v>948062.00347999996</v>
      </c>
      <c r="N26" s="16">
        <v>75.890768654268797</v>
      </c>
      <c r="O26" s="16"/>
      <c r="P26" s="16"/>
      <c r="Q26" s="16"/>
      <c r="R26" s="16"/>
      <c r="S26" s="47"/>
      <c r="T26" s="16"/>
      <c r="U26" s="16"/>
      <c r="V26" s="47"/>
      <c r="W26" s="16"/>
      <c r="X26" s="16"/>
      <c r="Y26" s="16"/>
      <c r="Z26" s="16"/>
      <c r="AA26" s="16"/>
      <c r="AB26" s="47"/>
      <c r="AC26" s="16"/>
      <c r="AD26" s="16"/>
      <c r="AE26" s="47"/>
      <c r="AF26" s="16"/>
      <c r="AG26" s="16"/>
      <c r="AH26" s="47"/>
      <c r="AI26" s="16"/>
      <c r="AJ26" s="9"/>
    </row>
    <row r="27" spans="1:36" ht="16.5" customHeight="1" x14ac:dyDescent="0.2">
      <c r="A27" s="17"/>
      <c r="B27" s="15" t="s">
        <v>25</v>
      </c>
      <c r="C27" s="16">
        <v>236549.50622000001</v>
      </c>
      <c r="D27" s="47">
        <v>139048.80413</v>
      </c>
      <c r="E27" s="16">
        <v>58.782115571477597</v>
      </c>
      <c r="F27" s="16">
        <v>236549.50622000001</v>
      </c>
      <c r="G27" s="47">
        <v>139048.80413</v>
      </c>
      <c r="H27" s="16">
        <v>58.782115571477597</v>
      </c>
      <c r="I27" s="16"/>
      <c r="J27" s="47"/>
      <c r="K27" s="16"/>
      <c r="L27" s="16">
        <v>236549.50622000001</v>
      </c>
      <c r="M27" s="47">
        <v>139048.80413</v>
      </c>
      <c r="N27" s="16">
        <v>58.782115571477597</v>
      </c>
      <c r="O27" s="16"/>
      <c r="P27" s="16"/>
      <c r="Q27" s="16"/>
      <c r="R27" s="16"/>
      <c r="S27" s="47"/>
      <c r="T27" s="16"/>
      <c r="U27" s="16"/>
      <c r="V27" s="47"/>
      <c r="W27" s="16"/>
      <c r="X27" s="16"/>
      <c r="Y27" s="16"/>
      <c r="Z27" s="16"/>
      <c r="AA27" s="16"/>
      <c r="AB27" s="47"/>
      <c r="AC27" s="16"/>
      <c r="AD27" s="16"/>
      <c r="AE27" s="47"/>
      <c r="AF27" s="16"/>
      <c r="AG27" s="16"/>
      <c r="AH27" s="47"/>
      <c r="AI27" s="16"/>
      <c r="AJ27" s="9"/>
    </row>
    <row r="28" spans="1:36" ht="16.5" customHeight="1" x14ac:dyDescent="0.2">
      <c r="A28" s="17"/>
      <c r="B28" s="15" t="s">
        <v>26</v>
      </c>
      <c r="C28" s="16">
        <v>1006372.7666399999</v>
      </c>
      <c r="D28" s="47">
        <v>897856.75532</v>
      </c>
      <c r="E28" s="16">
        <v>89.217115673518791</v>
      </c>
      <c r="F28" s="16">
        <v>1006097.5856399999</v>
      </c>
      <c r="G28" s="47">
        <v>897581.57432000001</v>
      </c>
      <c r="H28" s="16">
        <v>89.214166412001617</v>
      </c>
      <c r="I28" s="16">
        <v>6011</v>
      </c>
      <c r="J28" s="47">
        <v>6011</v>
      </c>
      <c r="K28" s="16">
        <v>100</v>
      </c>
      <c r="L28" s="16">
        <v>1000086.5856399999</v>
      </c>
      <c r="M28" s="47">
        <v>891570.57432000001</v>
      </c>
      <c r="N28" s="16">
        <v>89.149338379480852</v>
      </c>
      <c r="O28" s="16"/>
      <c r="P28" s="16"/>
      <c r="Q28" s="16"/>
      <c r="R28" s="16">
        <v>275.18100000000004</v>
      </c>
      <c r="S28" s="47">
        <v>275.18100000000004</v>
      </c>
      <c r="T28" s="16">
        <v>100</v>
      </c>
      <c r="U28" s="16"/>
      <c r="V28" s="47"/>
      <c r="W28" s="16"/>
      <c r="X28" s="16"/>
      <c r="Y28" s="16"/>
      <c r="Z28" s="16"/>
      <c r="AA28" s="16">
        <v>275.18100000000004</v>
      </c>
      <c r="AB28" s="47">
        <v>275.18100000000004</v>
      </c>
      <c r="AC28" s="16">
        <v>100</v>
      </c>
      <c r="AD28" s="16"/>
      <c r="AE28" s="47"/>
      <c r="AF28" s="16"/>
      <c r="AG28" s="16"/>
      <c r="AH28" s="47"/>
      <c r="AI28" s="16"/>
      <c r="AJ28" s="9"/>
    </row>
    <row r="29" spans="1:36" ht="16.5" customHeight="1" x14ac:dyDescent="0.2">
      <c r="A29" s="10"/>
      <c r="B29" s="15" t="s">
        <v>27</v>
      </c>
      <c r="C29" s="16">
        <v>173359.43314000001</v>
      </c>
      <c r="D29" s="47">
        <v>163952.16975</v>
      </c>
      <c r="E29" s="16">
        <v>94.573549751744409</v>
      </c>
      <c r="F29" s="16">
        <v>173359.43314000001</v>
      </c>
      <c r="G29" s="47">
        <v>163952.16975</v>
      </c>
      <c r="H29" s="16">
        <v>94.573549751744409</v>
      </c>
      <c r="I29" s="16">
        <v>133729.23000000001</v>
      </c>
      <c r="J29" s="47">
        <v>133729.23000000001</v>
      </c>
      <c r="K29" s="16">
        <v>100</v>
      </c>
      <c r="L29" s="16">
        <v>39630.203139999998</v>
      </c>
      <c r="M29" s="47">
        <v>30222.939750000001</v>
      </c>
      <c r="N29" s="16">
        <v>76.262389176337692</v>
      </c>
      <c r="O29" s="16"/>
      <c r="P29" s="16"/>
      <c r="Q29" s="16"/>
      <c r="R29" s="16"/>
      <c r="S29" s="47"/>
      <c r="T29" s="16"/>
      <c r="U29" s="16"/>
      <c r="V29" s="47"/>
      <c r="W29" s="16"/>
      <c r="X29" s="16"/>
      <c r="Y29" s="16"/>
      <c r="Z29" s="16"/>
      <c r="AA29" s="16"/>
      <c r="AB29" s="47"/>
      <c r="AC29" s="16"/>
      <c r="AD29" s="16"/>
      <c r="AE29" s="47"/>
      <c r="AF29" s="16"/>
      <c r="AG29" s="16"/>
      <c r="AH29" s="47"/>
      <c r="AI29" s="16"/>
      <c r="AJ29" s="9"/>
    </row>
    <row r="30" spans="1:36" ht="16.5" customHeight="1" x14ac:dyDescent="0.2">
      <c r="A30" s="17"/>
      <c r="B30" s="15" t="s">
        <v>28</v>
      </c>
      <c r="C30" s="16">
        <v>332417.15613999998</v>
      </c>
      <c r="D30" s="47">
        <v>332217.49171999999</v>
      </c>
      <c r="E30" s="16">
        <v>99.939935585058706</v>
      </c>
      <c r="F30" s="16">
        <v>189724.89358</v>
      </c>
      <c r="G30" s="47">
        <v>189722.61645999999</v>
      </c>
      <c r="H30" s="16">
        <v>99.998799777953735</v>
      </c>
      <c r="I30" s="16"/>
      <c r="J30" s="47"/>
      <c r="K30" s="16"/>
      <c r="L30" s="16">
        <v>189724.89358</v>
      </c>
      <c r="M30" s="47">
        <v>189722.61645999999</v>
      </c>
      <c r="N30" s="16">
        <v>99.998799777953735</v>
      </c>
      <c r="O30" s="16"/>
      <c r="P30" s="16"/>
      <c r="Q30" s="16"/>
      <c r="R30" s="16">
        <v>142692.26256</v>
      </c>
      <c r="S30" s="47">
        <v>142494.87526</v>
      </c>
      <c r="T30" s="16">
        <v>99.861669233875233</v>
      </c>
      <c r="U30" s="16"/>
      <c r="V30" s="47"/>
      <c r="W30" s="16"/>
      <c r="X30" s="16"/>
      <c r="Y30" s="16"/>
      <c r="Z30" s="16"/>
      <c r="AA30" s="16">
        <v>142692.26256</v>
      </c>
      <c r="AB30" s="47">
        <v>142494.87526</v>
      </c>
      <c r="AC30" s="16">
        <v>99.861669233875233</v>
      </c>
      <c r="AD30" s="16"/>
      <c r="AE30" s="47"/>
      <c r="AF30" s="16"/>
      <c r="AG30" s="16"/>
      <c r="AH30" s="47"/>
      <c r="AI30" s="16"/>
      <c r="AJ30" s="9"/>
    </row>
    <row r="31" spans="1:36" ht="16.5" customHeight="1" x14ac:dyDescent="0.2">
      <c r="A31" s="17"/>
      <c r="B31" s="15" t="s">
        <v>29</v>
      </c>
      <c r="C31" s="16">
        <v>1370232.5666100001</v>
      </c>
      <c r="D31" s="47">
        <v>944109.32463000005</v>
      </c>
      <c r="E31" s="16">
        <v>68.901392919433903</v>
      </c>
      <c r="F31" s="16">
        <v>1370232.5666100001</v>
      </c>
      <c r="G31" s="47">
        <v>944109.32463000005</v>
      </c>
      <c r="H31" s="16">
        <v>68.901392919433903</v>
      </c>
      <c r="I31" s="16"/>
      <c r="J31" s="47"/>
      <c r="K31" s="16"/>
      <c r="L31" s="16">
        <v>1370232.5666100001</v>
      </c>
      <c r="M31" s="47">
        <v>944109.32463000005</v>
      </c>
      <c r="N31" s="16">
        <v>68.901392919433903</v>
      </c>
      <c r="O31" s="16"/>
      <c r="P31" s="16"/>
      <c r="Q31" s="16"/>
      <c r="R31" s="16"/>
      <c r="S31" s="47"/>
      <c r="T31" s="16"/>
      <c r="U31" s="16"/>
      <c r="V31" s="47"/>
      <c r="W31" s="16"/>
      <c r="X31" s="16"/>
      <c r="Y31" s="16"/>
      <c r="Z31" s="16"/>
      <c r="AA31" s="16"/>
      <c r="AB31" s="47"/>
      <c r="AC31" s="16"/>
      <c r="AD31" s="16"/>
      <c r="AE31" s="47"/>
      <c r="AF31" s="16"/>
      <c r="AG31" s="16"/>
      <c r="AH31" s="47"/>
      <c r="AI31" s="16"/>
      <c r="AJ31" s="9"/>
    </row>
    <row r="32" spans="1:36" ht="16.5" customHeight="1" x14ac:dyDescent="0.2">
      <c r="A32" s="17"/>
      <c r="B32" s="15" t="s">
        <v>30</v>
      </c>
      <c r="C32" s="16">
        <v>531731.13595999999</v>
      </c>
      <c r="D32" s="47">
        <v>498681.80368999997</v>
      </c>
      <c r="E32" s="16">
        <v>93.784578326350598</v>
      </c>
      <c r="F32" s="16">
        <v>531731.13595999999</v>
      </c>
      <c r="G32" s="47">
        <v>498681.80368999997</v>
      </c>
      <c r="H32" s="16">
        <v>93.784578326350598</v>
      </c>
      <c r="I32" s="16"/>
      <c r="J32" s="47"/>
      <c r="K32" s="16"/>
      <c r="L32" s="16">
        <v>531731.13595999999</v>
      </c>
      <c r="M32" s="47">
        <v>498681.80368999997</v>
      </c>
      <c r="N32" s="16">
        <v>93.784578326350598</v>
      </c>
      <c r="O32" s="16"/>
      <c r="P32" s="16"/>
      <c r="Q32" s="16"/>
      <c r="R32" s="16"/>
      <c r="S32" s="47"/>
      <c r="T32" s="16"/>
      <c r="U32" s="16"/>
      <c r="V32" s="47"/>
      <c r="W32" s="16"/>
      <c r="X32" s="16"/>
      <c r="Y32" s="16"/>
      <c r="Z32" s="16"/>
      <c r="AA32" s="16"/>
      <c r="AB32" s="47"/>
      <c r="AC32" s="16"/>
      <c r="AD32" s="16"/>
      <c r="AE32" s="47"/>
      <c r="AF32" s="16"/>
      <c r="AG32" s="16"/>
      <c r="AH32" s="47"/>
      <c r="AI32" s="16"/>
      <c r="AJ32" s="9"/>
    </row>
    <row r="33" spans="1:36" ht="16.5" customHeight="1" x14ac:dyDescent="0.2">
      <c r="A33" s="17"/>
      <c r="B33" s="15" t="s">
        <v>31</v>
      </c>
      <c r="C33" s="16">
        <v>2310217.7748400001</v>
      </c>
      <c r="D33" s="47">
        <v>2238634.83996</v>
      </c>
      <c r="E33" s="16">
        <v>96.901463764170131</v>
      </c>
      <c r="F33" s="16">
        <v>1245922.2748400001</v>
      </c>
      <c r="G33" s="47">
        <v>1213104.4504199999</v>
      </c>
      <c r="H33" s="16">
        <v>97.365981403276976</v>
      </c>
      <c r="I33" s="16"/>
      <c r="J33" s="47"/>
      <c r="K33" s="16"/>
      <c r="L33" s="16">
        <v>1245922.2748400001</v>
      </c>
      <c r="M33" s="47">
        <v>1213104.4504199999</v>
      </c>
      <c r="N33" s="16">
        <v>97.365981403276976</v>
      </c>
      <c r="O33" s="16"/>
      <c r="P33" s="16"/>
      <c r="Q33" s="16"/>
      <c r="R33" s="16">
        <v>1064295.5</v>
      </c>
      <c r="S33" s="47">
        <v>1025530.38954</v>
      </c>
      <c r="T33" s="16">
        <v>96.357674117761476</v>
      </c>
      <c r="U33" s="16"/>
      <c r="V33" s="47"/>
      <c r="W33" s="16"/>
      <c r="X33" s="16"/>
      <c r="Y33" s="16"/>
      <c r="Z33" s="16"/>
      <c r="AA33" s="16"/>
      <c r="AB33" s="47"/>
      <c r="AC33" s="16"/>
      <c r="AD33" s="16"/>
      <c r="AE33" s="47"/>
      <c r="AF33" s="16"/>
      <c r="AG33" s="16">
        <v>1064295.5</v>
      </c>
      <c r="AH33" s="47">
        <v>1025530.38954</v>
      </c>
      <c r="AI33" s="16">
        <v>96.357674117761476</v>
      </c>
      <c r="AJ33" s="9"/>
    </row>
    <row r="34" spans="1:36" ht="26.65" customHeight="1" x14ac:dyDescent="0.2">
      <c r="A34" s="10"/>
      <c r="B34" s="15" t="s">
        <v>32</v>
      </c>
      <c r="C34" s="16">
        <v>12008542.486979997</v>
      </c>
      <c r="D34" s="47">
        <v>11250332.53617</v>
      </c>
      <c r="E34" s="16">
        <v>93.686078459296212</v>
      </c>
      <c r="F34" s="16">
        <v>9661990.9019600004</v>
      </c>
      <c r="G34" s="47">
        <v>8922073.8774200007</v>
      </c>
      <c r="H34" s="16">
        <v>92.341981771169941</v>
      </c>
      <c r="I34" s="16">
        <v>1491708.2962100001</v>
      </c>
      <c r="J34" s="47">
        <v>1491707.95337</v>
      </c>
      <c r="K34" s="16">
        <v>99.999977016954261</v>
      </c>
      <c r="L34" s="16">
        <v>8170282.6057499992</v>
      </c>
      <c r="M34" s="47">
        <v>7430365.9240500005</v>
      </c>
      <c r="N34" s="16">
        <v>90.943805527861826</v>
      </c>
      <c r="O34" s="16"/>
      <c r="P34" s="16"/>
      <c r="Q34" s="16"/>
      <c r="R34" s="16">
        <v>2346551.5850199996</v>
      </c>
      <c r="S34" s="47">
        <v>2328258.6587499999</v>
      </c>
      <c r="T34" s="16">
        <v>99.220433661600339</v>
      </c>
      <c r="U34" s="16"/>
      <c r="V34" s="47"/>
      <c r="W34" s="16"/>
      <c r="X34" s="16"/>
      <c r="Y34" s="16"/>
      <c r="Z34" s="16"/>
      <c r="AA34" s="16">
        <v>1146129.1572499999</v>
      </c>
      <c r="AB34" s="47">
        <v>1146063.42659</v>
      </c>
      <c r="AC34" s="16">
        <v>99.994264986665414</v>
      </c>
      <c r="AD34" s="16">
        <v>1200422.42777</v>
      </c>
      <c r="AE34" s="47">
        <v>1182195.2321600001</v>
      </c>
      <c r="AF34" s="16">
        <v>98.48160154389484</v>
      </c>
      <c r="AG34" s="16"/>
      <c r="AH34" s="47"/>
      <c r="AI34" s="16"/>
      <c r="AJ34" s="9"/>
    </row>
    <row r="35" spans="1:36" ht="16.5" customHeight="1" x14ac:dyDescent="0.2">
      <c r="A35" s="17"/>
      <c r="B35" s="15" t="s">
        <v>33</v>
      </c>
      <c r="C35" s="16">
        <v>723146.80667999992</v>
      </c>
      <c r="D35" s="47">
        <v>652553.25066999998</v>
      </c>
      <c r="E35" s="16">
        <v>90.238004875649224</v>
      </c>
      <c r="F35" s="16">
        <v>723146.80667999992</v>
      </c>
      <c r="G35" s="47">
        <v>652553.25066999998</v>
      </c>
      <c r="H35" s="16">
        <v>90.238004875649224</v>
      </c>
      <c r="I35" s="16">
        <v>42239.884380000003</v>
      </c>
      <c r="J35" s="47">
        <v>42239.884380000003</v>
      </c>
      <c r="K35" s="16">
        <v>100</v>
      </c>
      <c r="L35" s="16">
        <v>680906.92229999998</v>
      </c>
      <c r="M35" s="47">
        <v>610313.36629000003</v>
      </c>
      <c r="N35" s="16">
        <v>89.632422039190658</v>
      </c>
      <c r="O35" s="16"/>
      <c r="P35" s="16"/>
      <c r="Q35" s="16"/>
      <c r="R35" s="16"/>
      <c r="S35" s="47"/>
      <c r="T35" s="16"/>
      <c r="U35" s="16"/>
      <c r="V35" s="47"/>
      <c r="W35" s="16"/>
      <c r="X35" s="16"/>
      <c r="Y35" s="16"/>
      <c r="Z35" s="16"/>
      <c r="AA35" s="16"/>
      <c r="AB35" s="47"/>
      <c r="AC35" s="16"/>
      <c r="AD35" s="16"/>
      <c r="AE35" s="47"/>
      <c r="AF35" s="16"/>
      <c r="AG35" s="16"/>
      <c r="AH35" s="47"/>
      <c r="AI35" s="16"/>
      <c r="AJ35" s="9"/>
    </row>
    <row r="36" spans="1:36" ht="16.5" customHeight="1" x14ac:dyDescent="0.2">
      <c r="A36" s="17"/>
      <c r="B36" s="15" t="s">
        <v>34</v>
      </c>
      <c r="C36" s="16">
        <v>138790.28274</v>
      </c>
      <c r="D36" s="47">
        <v>136545.83316000001</v>
      </c>
      <c r="E36" s="16">
        <v>98.382848182387107</v>
      </c>
      <c r="F36" s="16">
        <v>138790.28274</v>
      </c>
      <c r="G36" s="47">
        <v>136545.83316000001</v>
      </c>
      <c r="H36" s="16">
        <v>98.382848182387107</v>
      </c>
      <c r="I36" s="16"/>
      <c r="J36" s="47"/>
      <c r="K36" s="16"/>
      <c r="L36" s="16">
        <v>138790.28274</v>
      </c>
      <c r="M36" s="47">
        <v>136545.83316000001</v>
      </c>
      <c r="N36" s="16">
        <v>98.382848182387107</v>
      </c>
      <c r="O36" s="16"/>
      <c r="P36" s="16"/>
      <c r="Q36" s="16"/>
      <c r="R36" s="16"/>
      <c r="S36" s="47"/>
      <c r="T36" s="16"/>
      <c r="U36" s="16"/>
      <c r="V36" s="47"/>
      <c r="W36" s="16"/>
      <c r="X36" s="16"/>
      <c r="Y36" s="16"/>
      <c r="Z36" s="16"/>
      <c r="AA36" s="16"/>
      <c r="AB36" s="47"/>
      <c r="AC36" s="16"/>
      <c r="AD36" s="16"/>
      <c r="AE36" s="47"/>
      <c r="AF36" s="16"/>
      <c r="AG36" s="16"/>
      <c r="AH36" s="47"/>
      <c r="AI36" s="16"/>
      <c r="AJ36" s="9"/>
    </row>
    <row r="37" spans="1:36" ht="16.5" customHeight="1" x14ac:dyDescent="0.2">
      <c r="A37" s="17"/>
      <c r="B37" s="15" t="s">
        <v>35</v>
      </c>
      <c r="C37" s="16">
        <v>1358675.32843</v>
      </c>
      <c r="D37" s="47">
        <v>1257325.0549699999</v>
      </c>
      <c r="E37" s="16">
        <v>92.540508292211783</v>
      </c>
      <c r="F37" s="16">
        <v>1358675.32843</v>
      </c>
      <c r="G37" s="47">
        <v>1257325.0549699999</v>
      </c>
      <c r="H37" s="16">
        <v>92.540508292211783</v>
      </c>
      <c r="I37" s="16"/>
      <c r="J37" s="47"/>
      <c r="K37" s="16"/>
      <c r="L37" s="16">
        <v>1358675.32843</v>
      </c>
      <c r="M37" s="47">
        <v>1257325.0549699999</v>
      </c>
      <c r="N37" s="16">
        <v>92.540508292211783</v>
      </c>
      <c r="O37" s="16"/>
      <c r="P37" s="16"/>
      <c r="Q37" s="16"/>
      <c r="R37" s="16"/>
      <c r="S37" s="47"/>
      <c r="T37" s="16"/>
      <c r="U37" s="16"/>
      <c r="V37" s="47"/>
      <c r="W37" s="16"/>
      <c r="X37" s="16"/>
      <c r="Y37" s="16"/>
      <c r="Z37" s="16"/>
      <c r="AA37" s="16"/>
      <c r="AB37" s="47"/>
      <c r="AC37" s="16"/>
      <c r="AD37" s="16"/>
      <c r="AE37" s="47"/>
      <c r="AF37" s="16"/>
      <c r="AG37" s="16"/>
      <c r="AH37" s="47"/>
      <c r="AI37" s="16"/>
      <c r="AJ37" s="9"/>
    </row>
    <row r="38" spans="1:36" ht="16.5" customHeight="1" x14ac:dyDescent="0.2">
      <c r="A38" s="17"/>
      <c r="B38" s="15" t="s">
        <v>36</v>
      </c>
      <c r="C38" s="16">
        <v>1329998.5391099998</v>
      </c>
      <c r="D38" s="47">
        <v>1151884.5185</v>
      </c>
      <c r="E38" s="16">
        <v>86.607953665183047</v>
      </c>
      <c r="F38" s="16">
        <v>1270944.5330099999</v>
      </c>
      <c r="G38" s="47">
        <v>1109572.10895</v>
      </c>
      <c r="H38" s="16">
        <v>87.302953050372807</v>
      </c>
      <c r="I38" s="16"/>
      <c r="J38" s="47"/>
      <c r="K38" s="16"/>
      <c r="L38" s="16">
        <v>1270944.5330099999</v>
      </c>
      <c r="M38" s="47">
        <v>1109572.10895</v>
      </c>
      <c r="N38" s="16">
        <v>87.302953050372807</v>
      </c>
      <c r="O38" s="16"/>
      <c r="P38" s="16"/>
      <c r="Q38" s="16"/>
      <c r="R38" s="16">
        <v>59054.006099999999</v>
      </c>
      <c r="S38" s="47">
        <v>42312.409549999997</v>
      </c>
      <c r="T38" s="16">
        <v>71.650362683862014</v>
      </c>
      <c r="U38" s="16"/>
      <c r="V38" s="47"/>
      <c r="W38" s="16"/>
      <c r="X38" s="16"/>
      <c r="Y38" s="16"/>
      <c r="Z38" s="16"/>
      <c r="AA38" s="16"/>
      <c r="AB38" s="47"/>
      <c r="AC38" s="16"/>
      <c r="AD38" s="16">
        <v>59054.006099999999</v>
      </c>
      <c r="AE38" s="47">
        <v>42312.409549999997</v>
      </c>
      <c r="AF38" s="16">
        <v>71.650362683862014</v>
      </c>
      <c r="AG38" s="16"/>
      <c r="AH38" s="47"/>
      <c r="AI38" s="16"/>
      <c r="AJ38" s="9"/>
    </row>
    <row r="39" spans="1:36" ht="16.5" customHeight="1" x14ac:dyDescent="0.2">
      <c r="A39" s="10"/>
      <c r="B39" s="15" t="s">
        <v>37</v>
      </c>
      <c r="C39" s="16">
        <v>2281237.73355</v>
      </c>
      <c r="D39" s="47">
        <v>2268412.41053</v>
      </c>
      <c r="E39" s="16">
        <v>99.437791036358064</v>
      </c>
      <c r="F39" s="16">
        <v>469545.74132999999</v>
      </c>
      <c r="G39" s="47">
        <v>458206.07737000001</v>
      </c>
      <c r="H39" s="16">
        <v>97.584971396422404</v>
      </c>
      <c r="I39" s="16"/>
      <c r="J39" s="47"/>
      <c r="K39" s="16"/>
      <c r="L39" s="16">
        <v>469545.74132999999</v>
      </c>
      <c r="M39" s="47">
        <v>458206.07737000001</v>
      </c>
      <c r="N39" s="16">
        <v>97.584971396422404</v>
      </c>
      <c r="O39" s="16"/>
      <c r="P39" s="16"/>
      <c r="Q39" s="16"/>
      <c r="R39" s="16">
        <v>1811691.9922199999</v>
      </c>
      <c r="S39" s="47">
        <v>1810206.3331599999</v>
      </c>
      <c r="T39" s="16">
        <v>99.917996046437267</v>
      </c>
      <c r="U39" s="16"/>
      <c r="V39" s="47"/>
      <c r="W39" s="16"/>
      <c r="X39" s="16"/>
      <c r="Y39" s="16"/>
      <c r="Z39" s="16"/>
      <c r="AA39" s="16">
        <v>852742.62647999998</v>
      </c>
      <c r="AB39" s="47">
        <v>852742.56648000004</v>
      </c>
      <c r="AC39" s="16">
        <v>99.999992963879365</v>
      </c>
      <c r="AD39" s="16">
        <v>958949.36574000004</v>
      </c>
      <c r="AE39" s="47">
        <v>957463.76668</v>
      </c>
      <c r="AF39" s="16">
        <v>99.845080552417528</v>
      </c>
      <c r="AG39" s="16"/>
      <c r="AH39" s="47"/>
      <c r="AI39" s="16"/>
      <c r="AJ39" s="9"/>
    </row>
    <row r="40" spans="1:36" ht="16.5" customHeight="1" x14ac:dyDescent="0.2">
      <c r="A40" s="17"/>
      <c r="B40" s="15" t="s">
        <v>38</v>
      </c>
      <c r="C40" s="16">
        <v>1942690.9747599999</v>
      </c>
      <c r="D40" s="47">
        <v>1769672.2317199998</v>
      </c>
      <c r="E40" s="16">
        <v>91.093861798509934</v>
      </c>
      <c r="F40" s="16">
        <v>1941226.95548</v>
      </c>
      <c r="G40" s="47">
        <v>1768208.2124399999</v>
      </c>
      <c r="H40" s="16">
        <v>91.087145037236596</v>
      </c>
      <c r="I40" s="16">
        <v>586783.01182999997</v>
      </c>
      <c r="J40" s="47">
        <v>586782.93244999996</v>
      </c>
      <c r="K40" s="16">
        <v>99.999986472000984</v>
      </c>
      <c r="L40" s="16">
        <v>1354443.94365</v>
      </c>
      <c r="M40" s="47">
        <v>1181425.27999</v>
      </c>
      <c r="N40" s="16">
        <v>87.225852758900928</v>
      </c>
      <c r="O40" s="16"/>
      <c r="P40" s="16"/>
      <c r="Q40" s="16"/>
      <c r="R40" s="16">
        <v>1464.01928</v>
      </c>
      <c r="S40" s="47">
        <v>1464.01928</v>
      </c>
      <c r="T40" s="16">
        <v>100</v>
      </c>
      <c r="U40" s="16"/>
      <c r="V40" s="47"/>
      <c r="W40" s="16"/>
      <c r="X40" s="16"/>
      <c r="Y40" s="16"/>
      <c r="Z40" s="16"/>
      <c r="AA40" s="16">
        <v>1464.01928</v>
      </c>
      <c r="AB40" s="47">
        <v>1464.01928</v>
      </c>
      <c r="AC40" s="16">
        <v>100</v>
      </c>
      <c r="AD40" s="16"/>
      <c r="AE40" s="47"/>
      <c r="AF40" s="16"/>
      <c r="AG40" s="16"/>
      <c r="AH40" s="47"/>
      <c r="AI40" s="16"/>
      <c r="AJ40" s="9"/>
    </row>
    <row r="41" spans="1:36" ht="16.5" customHeight="1" x14ac:dyDescent="0.2">
      <c r="A41" s="17"/>
      <c r="B41" s="15" t="s">
        <v>39</v>
      </c>
      <c r="C41" s="16">
        <v>966506.91121999989</v>
      </c>
      <c r="D41" s="47">
        <v>765205.40194000001</v>
      </c>
      <c r="E41" s="16">
        <v>79.172263856251007</v>
      </c>
      <c r="F41" s="16">
        <v>674584.39972999995</v>
      </c>
      <c r="G41" s="47">
        <v>473348.56111000001</v>
      </c>
      <c r="H41" s="16">
        <v>70.168916046599378</v>
      </c>
      <c r="I41" s="16"/>
      <c r="J41" s="47"/>
      <c r="K41" s="16"/>
      <c r="L41" s="16">
        <v>674584.39972999995</v>
      </c>
      <c r="M41" s="47">
        <v>473348.56111000001</v>
      </c>
      <c r="N41" s="16">
        <v>70.168916046599378</v>
      </c>
      <c r="O41" s="16"/>
      <c r="P41" s="16"/>
      <c r="Q41" s="16"/>
      <c r="R41" s="16">
        <v>291922.51149</v>
      </c>
      <c r="S41" s="47">
        <v>291856.84083</v>
      </c>
      <c r="T41" s="16">
        <v>99.97750407816622</v>
      </c>
      <c r="U41" s="16"/>
      <c r="V41" s="47"/>
      <c r="W41" s="16"/>
      <c r="X41" s="16"/>
      <c r="Y41" s="16"/>
      <c r="Z41" s="16"/>
      <c r="AA41" s="16">
        <v>291922.51149</v>
      </c>
      <c r="AB41" s="47">
        <v>291856.84083</v>
      </c>
      <c r="AC41" s="16">
        <v>99.97750407816622</v>
      </c>
      <c r="AD41" s="16"/>
      <c r="AE41" s="47"/>
      <c r="AF41" s="16"/>
      <c r="AG41" s="16"/>
      <c r="AH41" s="47"/>
      <c r="AI41" s="16"/>
      <c r="AJ41" s="9"/>
    </row>
    <row r="42" spans="1:36" ht="16.5" customHeight="1" x14ac:dyDescent="0.2">
      <c r="A42" s="17"/>
      <c r="B42" s="15" t="s">
        <v>40</v>
      </c>
      <c r="C42" s="16">
        <v>201883.78813</v>
      </c>
      <c r="D42" s="47">
        <v>198783.81155000001</v>
      </c>
      <c r="E42" s="16">
        <v>98.46447473137178</v>
      </c>
      <c r="F42" s="16">
        <v>19464.732200000002</v>
      </c>
      <c r="G42" s="47">
        <v>16364.75562</v>
      </c>
      <c r="H42" s="16">
        <v>84.073880143082562</v>
      </c>
      <c r="I42" s="16"/>
      <c r="J42" s="47"/>
      <c r="K42" s="16"/>
      <c r="L42" s="16">
        <v>19464.732200000002</v>
      </c>
      <c r="M42" s="47">
        <v>16364.75562</v>
      </c>
      <c r="N42" s="16">
        <v>84.073880143082562</v>
      </c>
      <c r="O42" s="16"/>
      <c r="P42" s="16"/>
      <c r="Q42" s="16"/>
      <c r="R42" s="16">
        <v>182419.05593</v>
      </c>
      <c r="S42" s="47">
        <v>182419.05593</v>
      </c>
      <c r="T42" s="16">
        <v>100</v>
      </c>
      <c r="U42" s="16"/>
      <c r="V42" s="47"/>
      <c r="W42" s="16"/>
      <c r="X42" s="16"/>
      <c r="Y42" s="16"/>
      <c r="Z42" s="16"/>
      <c r="AA42" s="16"/>
      <c r="AB42" s="47"/>
      <c r="AC42" s="16"/>
      <c r="AD42" s="16">
        <v>182419.05593</v>
      </c>
      <c r="AE42" s="47">
        <v>182419.05593</v>
      </c>
      <c r="AF42" s="16">
        <v>100</v>
      </c>
      <c r="AG42" s="16"/>
      <c r="AH42" s="47"/>
      <c r="AI42" s="16"/>
      <c r="AJ42" s="9"/>
    </row>
    <row r="43" spans="1:36" ht="16.5" customHeight="1" x14ac:dyDescent="0.2">
      <c r="A43" s="17"/>
      <c r="B43" s="15" t="s">
        <v>41</v>
      </c>
      <c r="C43" s="16">
        <v>109667.32236000001</v>
      </c>
      <c r="D43" s="47">
        <v>109514.74036</v>
      </c>
      <c r="E43" s="16">
        <v>99.860868309067357</v>
      </c>
      <c r="F43" s="16">
        <v>109667.32236000001</v>
      </c>
      <c r="G43" s="47">
        <v>109514.74036</v>
      </c>
      <c r="H43" s="16">
        <v>99.860868309067357</v>
      </c>
      <c r="I43" s="16"/>
      <c r="J43" s="47"/>
      <c r="K43" s="16"/>
      <c r="L43" s="16">
        <v>109667.32236000001</v>
      </c>
      <c r="M43" s="47">
        <v>109514.74036</v>
      </c>
      <c r="N43" s="16">
        <v>99.860868309067357</v>
      </c>
      <c r="O43" s="16"/>
      <c r="P43" s="16"/>
      <c r="Q43" s="16"/>
      <c r="R43" s="16"/>
      <c r="S43" s="47"/>
      <c r="T43" s="16"/>
      <c r="U43" s="16"/>
      <c r="V43" s="47"/>
      <c r="W43" s="16"/>
      <c r="X43" s="16"/>
      <c r="Y43" s="16"/>
      <c r="Z43" s="16"/>
      <c r="AA43" s="16"/>
      <c r="AB43" s="47"/>
      <c r="AC43" s="16"/>
      <c r="AD43" s="16"/>
      <c r="AE43" s="47"/>
      <c r="AF43" s="16"/>
      <c r="AG43" s="16"/>
      <c r="AH43" s="47"/>
      <c r="AI43" s="16"/>
      <c r="AJ43" s="9"/>
    </row>
    <row r="44" spans="1:36" ht="16.5" customHeight="1" x14ac:dyDescent="0.2">
      <c r="A44" s="10"/>
      <c r="B44" s="15" t="s">
        <v>42</v>
      </c>
      <c r="C44" s="16">
        <v>2613605.9</v>
      </c>
      <c r="D44" s="47">
        <v>2606346.1173299998</v>
      </c>
      <c r="E44" s="16">
        <v>99.722231164614371</v>
      </c>
      <c r="F44" s="16">
        <v>2613605.9</v>
      </c>
      <c r="G44" s="47">
        <v>2606346.1173299998</v>
      </c>
      <c r="H44" s="16">
        <v>99.722231164614371</v>
      </c>
      <c r="I44" s="16">
        <v>862685.4</v>
      </c>
      <c r="J44" s="47">
        <v>862685.13653999998</v>
      </c>
      <c r="K44" s="16">
        <v>99.999969460477715</v>
      </c>
      <c r="L44" s="16">
        <v>1750920.5</v>
      </c>
      <c r="M44" s="47">
        <v>1743660.9807899999</v>
      </c>
      <c r="N44" s="16">
        <v>99.585388416550032</v>
      </c>
      <c r="O44" s="16"/>
      <c r="P44" s="16"/>
      <c r="Q44" s="16"/>
      <c r="R44" s="16"/>
      <c r="S44" s="47"/>
      <c r="T44" s="16"/>
      <c r="U44" s="16"/>
      <c r="V44" s="47"/>
      <c r="W44" s="16"/>
      <c r="X44" s="16"/>
      <c r="Y44" s="16"/>
      <c r="Z44" s="16"/>
      <c r="AA44" s="16"/>
      <c r="AB44" s="47"/>
      <c r="AC44" s="16"/>
      <c r="AD44" s="16"/>
      <c r="AE44" s="47"/>
      <c r="AF44" s="16"/>
      <c r="AG44" s="16"/>
      <c r="AH44" s="47"/>
      <c r="AI44" s="16"/>
      <c r="AJ44" s="9"/>
    </row>
    <row r="45" spans="1:36" ht="16.5" customHeight="1" x14ac:dyDescent="0.2">
      <c r="A45" s="17"/>
      <c r="B45" s="15" t="s">
        <v>43</v>
      </c>
      <c r="C45" s="16">
        <v>342338.9</v>
      </c>
      <c r="D45" s="47">
        <v>334089.16544000001</v>
      </c>
      <c r="E45" s="16">
        <v>97.590184884043268</v>
      </c>
      <c r="F45" s="16">
        <v>342338.9</v>
      </c>
      <c r="G45" s="47">
        <v>334089.16544000001</v>
      </c>
      <c r="H45" s="16">
        <v>97.590184884043268</v>
      </c>
      <c r="I45" s="16"/>
      <c r="J45" s="47"/>
      <c r="K45" s="16"/>
      <c r="L45" s="16">
        <v>342338.9</v>
      </c>
      <c r="M45" s="47">
        <v>334089.16544000001</v>
      </c>
      <c r="N45" s="16">
        <v>97.590184884043268</v>
      </c>
      <c r="O45" s="16"/>
      <c r="P45" s="16"/>
      <c r="Q45" s="16"/>
      <c r="R45" s="16"/>
      <c r="S45" s="47"/>
      <c r="T45" s="16"/>
      <c r="U45" s="16"/>
      <c r="V45" s="47"/>
      <c r="W45" s="16"/>
      <c r="X45" s="16"/>
      <c r="Y45" s="16"/>
      <c r="Z45" s="16"/>
      <c r="AA45" s="16"/>
      <c r="AB45" s="47"/>
      <c r="AC45" s="16"/>
      <c r="AD45" s="16"/>
      <c r="AE45" s="47"/>
      <c r="AF45" s="16"/>
      <c r="AG45" s="16"/>
      <c r="AH45" s="47"/>
      <c r="AI45" s="16"/>
      <c r="AJ45" s="9"/>
    </row>
    <row r="46" spans="1:36" ht="16.5" customHeight="1" x14ac:dyDescent="0.2">
      <c r="A46" s="17"/>
      <c r="B46" s="15" t="s">
        <v>44</v>
      </c>
      <c r="C46" s="16">
        <v>16331981.13339</v>
      </c>
      <c r="D46" s="47">
        <v>12046368.72786</v>
      </c>
      <c r="E46" s="16">
        <v>73.759384299261413</v>
      </c>
      <c r="F46" s="16">
        <v>15536212.560999999</v>
      </c>
      <c r="G46" s="47">
        <v>11254376.59045</v>
      </c>
      <c r="H46" s="16">
        <v>72.439640911591681</v>
      </c>
      <c r="I46" s="16">
        <v>1283179.6553700001</v>
      </c>
      <c r="J46" s="47">
        <v>1164205.58137</v>
      </c>
      <c r="K46" s="16">
        <v>90.728182643630333</v>
      </c>
      <c r="L46" s="16">
        <v>14253032.90563</v>
      </c>
      <c r="M46" s="47">
        <v>10090171.00908</v>
      </c>
      <c r="N46" s="16">
        <v>70.793150313252596</v>
      </c>
      <c r="O46" s="16"/>
      <c r="P46" s="16"/>
      <c r="Q46" s="16"/>
      <c r="R46" s="16">
        <v>795768.57238999999</v>
      </c>
      <c r="S46" s="47">
        <v>791992.13741000008</v>
      </c>
      <c r="T46" s="16">
        <v>99.525435520950793</v>
      </c>
      <c r="U46" s="16"/>
      <c r="V46" s="47"/>
      <c r="W46" s="16"/>
      <c r="X46" s="16"/>
      <c r="Y46" s="16"/>
      <c r="Z46" s="16"/>
      <c r="AA46" s="16">
        <v>792817.96525000001</v>
      </c>
      <c r="AB46" s="47">
        <v>789041.5302700001</v>
      </c>
      <c r="AC46" s="16">
        <v>99.52366934838453</v>
      </c>
      <c r="AD46" s="16">
        <v>2950.6071400000001</v>
      </c>
      <c r="AE46" s="47">
        <v>2950.6071400000001</v>
      </c>
      <c r="AF46" s="16">
        <v>100</v>
      </c>
      <c r="AG46" s="16"/>
      <c r="AH46" s="47"/>
      <c r="AI46" s="16"/>
      <c r="AJ46" s="9"/>
    </row>
    <row r="47" spans="1:36" ht="16.5" customHeight="1" x14ac:dyDescent="0.2">
      <c r="A47" s="17"/>
      <c r="B47" s="15" t="s">
        <v>45</v>
      </c>
      <c r="C47" s="16">
        <v>57211.147019999997</v>
      </c>
      <c r="D47" s="47">
        <v>49239.584499999997</v>
      </c>
      <c r="E47" s="16">
        <v>86.066417236463934</v>
      </c>
      <c r="F47" s="16">
        <v>57211.147019999997</v>
      </c>
      <c r="G47" s="47">
        <v>49239.584499999997</v>
      </c>
      <c r="H47" s="16">
        <v>86.066417236463934</v>
      </c>
      <c r="I47" s="16"/>
      <c r="J47" s="47"/>
      <c r="K47" s="16"/>
      <c r="L47" s="16">
        <v>57211.147019999997</v>
      </c>
      <c r="M47" s="47">
        <v>49239.584499999997</v>
      </c>
      <c r="N47" s="16">
        <v>86.066417236463934</v>
      </c>
      <c r="O47" s="16"/>
      <c r="P47" s="16"/>
      <c r="Q47" s="16"/>
      <c r="R47" s="16"/>
      <c r="S47" s="47"/>
      <c r="T47" s="16"/>
      <c r="U47" s="16"/>
      <c r="V47" s="47"/>
      <c r="W47" s="16"/>
      <c r="X47" s="16"/>
      <c r="Y47" s="16"/>
      <c r="Z47" s="16"/>
      <c r="AA47" s="16"/>
      <c r="AB47" s="47"/>
      <c r="AC47" s="16"/>
      <c r="AD47" s="16"/>
      <c r="AE47" s="47"/>
      <c r="AF47" s="16"/>
      <c r="AG47" s="16"/>
      <c r="AH47" s="47"/>
      <c r="AI47" s="16"/>
      <c r="AJ47" s="9"/>
    </row>
    <row r="48" spans="1:36" ht="16.5" customHeight="1" x14ac:dyDescent="0.2">
      <c r="A48" s="17"/>
      <c r="B48" s="15" t="s">
        <v>46</v>
      </c>
      <c r="C48" s="16">
        <v>2838301.5703699999</v>
      </c>
      <c r="D48" s="47">
        <v>2481887.5090999999</v>
      </c>
      <c r="E48" s="16">
        <v>87.442699359690025</v>
      </c>
      <c r="F48" s="16">
        <v>2789193.8960299999</v>
      </c>
      <c r="G48" s="47">
        <v>2436381.5623599999</v>
      </c>
      <c r="H48" s="16">
        <v>87.350741941168891</v>
      </c>
      <c r="I48" s="16">
        <v>961041</v>
      </c>
      <c r="J48" s="47">
        <v>931764.13600000006</v>
      </c>
      <c r="K48" s="16">
        <v>96.953630074055113</v>
      </c>
      <c r="L48" s="16">
        <v>1828152.8960299999</v>
      </c>
      <c r="M48" s="47">
        <v>1504617.4263599999</v>
      </c>
      <c r="N48" s="16">
        <v>82.302603334076338</v>
      </c>
      <c r="O48" s="16"/>
      <c r="P48" s="16"/>
      <c r="Q48" s="16"/>
      <c r="R48" s="16">
        <v>49107.674339999998</v>
      </c>
      <c r="S48" s="47">
        <v>45505.946739999999</v>
      </c>
      <c r="T48" s="16">
        <v>92.66565226635818</v>
      </c>
      <c r="U48" s="16"/>
      <c r="V48" s="47"/>
      <c r="W48" s="16"/>
      <c r="X48" s="16"/>
      <c r="Y48" s="16"/>
      <c r="Z48" s="16"/>
      <c r="AA48" s="16">
        <v>46157.067199999998</v>
      </c>
      <c r="AB48" s="47">
        <v>42555.339599999999</v>
      </c>
      <c r="AC48" s="16">
        <v>92.196801446691566</v>
      </c>
      <c r="AD48" s="16">
        <v>2950.6071400000001</v>
      </c>
      <c r="AE48" s="47">
        <v>2950.6071400000001</v>
      </c>
      <c r="AF48" s="16">
        <v>100</v>
      </c>
      <c r="AG48" s="16"/>
      <c r="AH48" s="47"/>
      <c r="AI48" s="16"/>
      <c r="AJ48" s="9"/>
    </row>
    <row r="49" spans="1:36" ht="16.5" customHeight="1" x14ac:dyDescent="0.2">
      <c r="A49" s="10"/>
      <c r="B49" s="15" t="s">
        <v>47</v>
      </c>
      <c r="C49" s="16">
        <v>1512949.6155300001</v>
      </c>
      <c r="D49" s="47">
        <v>804848.55408999999</v>
      </c>
      <c r="E49" s="16">
        <v>53.197313765670529</v>
      </c>
      <c r="F49" s="16">
        <v>1512886.66701</v>
      </c>
      <c r="G49" s="47">
        <v>804785.60557000001</v>
      </c>
      <c r="H49" s="16">
        <v>53.195366389244569</v>
      </c>
      <c r="I49" s="16">
        <v>322138.65536999999</v>
      </c>
      <c r="J49" s="47">
        <v>232441.44537</v>
      </c>
      <c r="K49" s="16">
        <v>72.15571353988048</v>
      </c>
      <c r="L49" s="16">
        <v>1190748.0116399999</v>
      </c>
      <c r="M49" s="47">
        <v>572344.16020000004</v>
      </c>
      <c r="N49" s="16">
        <v>48.065934572648899</v>
      </c>
      <c r="O49" s="16"/>
      <c r="P49" s="16"/>
      <c r="Q49" s="16"/>
      <c r="R49" s="16">
        <v>62.948519999999995</v>
      </c>
      <c r="S49" s="47">
        <v>62.948519999999995</v>
      </c>
      <c r="T49" s="16">
        <v>100</v>
      </c>
      <c r="U49" s="16"/>
      <c r="V49" s="47"/>
      <c r="W49" s="16"/>
      <c r="X49" s="16"/>
      <c r="Y49" s="16"/>
      <c r="Z49" s="16"/>
      <c r="AA49" s="16">
        <v>62.948519999999995</v>
      </c>
      <c r="AB49" s="47">
        <v>62.948519999999995</v>
      </c>
      <c r="AC49" s="16">
        <v>100</v>
      </c>
      <c r="AD49" s="16"/>
      <c r="AE49" s="47"/>
      <c r="AF49" s="16"/>
      <c r="AG49" s="16"/>
      <c r="AH49" s="47"/>
      <c r="AI49" s="16"/>
      <c r="AJ49" s="9"/>
    </row>
    <row r="50" spans="1:36" ht="16.5" customHeight="1" x14ac:dyDescent="0.2">
      <c r="A50" s="17"/>
      <c r="B50" s="15" t="s">
        <v>48</v>
      </c>
      <c r="C50" s="16">
        <v>908292.74271000002</v>
      </c>
      <c r="D50" s="47">
        <v>837332.80848999997</v>
      </c>
      <c r="E50" s="16">
        <v>92.187548035638528</v>
      </c>
      <c r="F50" s="16">
        <v>881903.14271000004</v>
      </c>
      <c r="G50" s="47">
        <v>810943.26243</v>
      </c>
      <c r="H50" s="16">
        <v>91.953778499762748</v>
      </c>
      <c r="I50" s="16"/>
      <c r="J50" s="47"/>
      <c r="K50" s="16"/>
      <c r="L50" s="16">
        <v>881903.14271000004</v>
      </c>
      <c r="M50" s="47">
        <v>810943.26243</v>
      </c>
      <c r="N50" s="16">
        <v>91.953778499762748</v>
      </c>
      <c r="O50" s="16"/>
      <c r="P50" s="16"/>
      <c r="Q50" s="16"/>
      <c r="R50" s="16">
        <v>26389.600000000002</v>
      </c>
      <c r="S50" s="47">
        <v>26389.546060000001</v>
      </c>
      <c r="T50" s="16">
        <v>99.999795601297464</v>
      </c>
      <c r="U50" s="16"/>
      <c r="V50" s="47"/>
      <c r="W50" s="16"/>
      <c r="X50" s="16"/>
      <c r="Y50" s="16"/>
      <c r="Z50" s="16"/>
      <c r="AA50" s="16">
        <v>26389.600000000002</v>
      </c>
      <c r="AB50" s="47">
        <v>26389.546060000001</v>
      </c>
      <c r="AC50" s="16">
        <v>99.999795601297464</v>
      </c>
      <c r="AD50" s="16"/>
      <c r="AE50" s="47"/>
      <c r="AF50" s="16"/>
      <c r="AG50" s="16"/>
      <c r="AH50" s="47"/>
      <c r="AI50" s="16"/>
      <c r="AJ50" s="9"/>
    </row>
    <row r="51" spans="1:36" ht="16.5" customHeight="1" x14ac:dyDescent="0.2">
      <c r="A51" s="17"/>
      <c r="B51" s="15" t="s">
        <v>49</v>
      </c>
      <c r="C51" s="16">
        <v>3967337.8487200001</v>
      </c>
      <c r="D51" s="47">
        <v>2408486.2938600001</v>
      </c>
      <c r="E51" s="16">
        <v>60.70786975293926</v>
      </c>
      <c r="F51" s="16">
        <v>3967337.8487200001</v>
      </c>
      <c r="G51" s="47">
        <v>2408486.2938600001</v>
      </c>
      <c r="H51" s="16">
        <v>60.70786975293926</v>
      </c>
      <c r="I51" s="16"/>
      <c r="J51" s="47"/>
      <c r="K51" s="16"/>
      <c r="L51" s="16">
        <v>3967337.8487200001</v>
      </c>
      <c r="M51" s="47">
        <v>2408486.2938600001</v>
      </c>
      <c r="N51" s="16">
        <v>60.70786975293926</v>
      </c>
      <c r="O51" s="16"/>
      <c r="P51" s="16"/>
      <c r="Q51" s="16"/>
      <c r="R51" s="16"/>
      <c r="S51" s="47"/>
      <c r="T51" s="16"/>
      <c r="U51" s="16"/>
      <c r="V51" s="47"/>
      <c r="W51" s="16"/>
      <c r="X51" s="16"/>
      <c r="Y51" s="16"/>
      <c r="Z51" s="16"/>
      <c r="AA51" s="16"/>
      <c r="AB51" s="47"/>
      <c r="AC51" s="16"/>
      <c r="AD51" s="16"/>
      <c r="AE51" s="47"/>
      <c r="AF51" s="16"/>
      <c r="AG51" s="16"/>
      <c r="AH51" s="47"/>
      <c r="AI51" s="16"/>
      <c r="AJ51" s="9"/>
    </row>
    <row r="52" spans="1:36" ht="16.5" customHeight="1" x14ac:dyDescent="0.2">
      <c r="A52" s="17"/>
      <c r="B52" s="15" t="s">
        <v>50</v>
      </c>
      <c r="C52" s="16">
        <v>1312056.0311</v>
      </c>
      <c r="D52" s="47">
        <v>943113.99190999998</v>
      </c>
      <c r="E52" s="16">
        <v>71.880618628711545</v>
      </c>
      <c r="F52" s="16">
        <v>1312056.0311</v>
      </c>
      <c r="G52" s="47">
        <v>943113.99190999998</v>
      </c>
      <c r="H52" s="16">
        <v>71.880618628711545</v>
      </c>
      <c r="I52" s="16"/>
      <c r="J52" s="47"/>
      <c r="K52" s="16"/>
      <c r="L52" s="16">
        <v>1312056.0311</v>
      </c>
      <c r="M52" s="47">
        <v>943113.99190999998</v>
      </c>
      <c r="N52" s="16">
        <v>71.880618628711545</v>
      </c>
      <c r="O52" s="16"/>
      <c r="P52" s="16"/>
      <c r="Q52" s="16"/>
      <c r="R52" s="16"/>
      <c r="S52" s="47"/>
      <c r="T52" s="16"/>
      <c r="U52" s="16"/>
      <c r="V52" s="47"/>
      <c r="W52" s="16"/>
      <c r="X52" s="16"/>
      <c r="Y52" s="16"/>
      <c r="Z52" s="16"/>
      <c r="AA52" s="16"/>
      <c r="AB52" s="47"/>
      <c r="AC52" s="16"/>
      <c r="AD52" s="16"/>
      <c r="AE52" s="47"/>
      <c r="AF52" s="16"/>
      <c r="AG52" s="16"/>
      <c r="AH52" s="47"/>
      <c r="AI52" s="16"/>
      <c r="AJ52" s="9"/>
    </row>
    <row r="53" spans="1:36" ht="16.5" customHeight="1" x14ac:dyDescent="0.2">
      <c r="A53" s="17"/>
      <c r="B53" s="15" t="s">
        <v>51</v>
      </c>
      <c r="C53" s="16">
        <v>5023393.5299699996</v>
      </c>
      <c r="D53" s="47">
        <v>3809195.5513800001</v>
      </c>
      <c r="E53" s="16">
        <v>75.829128828032495</v>
      </c>
      <c r="F53" s="16">
        <v>5015543.5299699996</v>
      </c>
      <c r="G53" s="47">
        <v>3801345.99138</v>
      </c>
      <c r="H53" s="16">
        <v>75.791306937430519</v>
      </c>
      <c r="I53" s="16"/>
      <c r="J53" s="47"/>
      <c r="K53" s="16"/>
      <c r="L53" s="16">
        <v>5015543.5299699996</v>
      </c>
      <c r="M53" s="47">
        <v>3801345.99138</v>
      </c>
      <c r="N53" s="16">
        <v>75.791306937430519</v>
      </c>
      <c r="O53" s="16"/>
      <c r="P53" s="16"/>
      <c r="Q53" s="16"/>
      <c r="R53" s="16">
        <v>7850</v>
      </c>
      <c r="S53" s="47">
        <v>7849.56</v>
      </c>
      <c r="T53" s="16">
        <v>99.994394904458602</v>
      </c>
      <c r="U53" s="16"/>
      <c r="V53" s="47"/>
      <c r="W53" s="16"/>
      <c r="X53" s="16"/>
      <c r="Y53" s="16"/>
      <c r="Z53" s="16"/>
      <c r="AA53" s="16">
        <v>7850</v>
      </c>
      <c r="AB53" s="47">
        <v>7849.56</v>
      </c>
      <c r="AC53" s="16">
        <v>99.994394904458602</v>
      </c>
      <c r="AD53" s="16"/>
      <c r="AE53" s="47"/>
      <c r="AF53" s="16"/>
      <c r="AG53" s="16"/>
      <c r="AH53" s="47"/>
      <c r="AI53" s="16"/>
      <c r="AJ53" s="9"/>
    </row>
    <row r="54" spans="1:36" ht="16.5" customHeight="1" x14ac:dyDescent="0.2">
      <c r="A54" s="10"/>
      <c r="B54" s="15" t="s">
        <v>52</v>
      </c>
      <c r="C54" s="16">
        <v>712438.64797000005</v>
      </c>
      <c r="D54" s="47">
        <v>712264.43453000009</v>
      </c>
      <c r="E54" s="16">
        <v>99.975546885265658</v>
      </c>
      <c r="F54" s="16">
        <v>80.298439999999999</v>
      </c>
      <c r="G54" s="47">
        <v>80.298439999999999</v>
      </c>
      <c r="H54" s="16">
        <v>100</v>
      </c>
      <c r="I54" s="16"/>
      <c r="J54" s="47"/>
      <c r="K54" s="16"/>
      <c r="L54" s="16">
        <v>80.298439999999999</v>
      </c>
      <c r="M54" s="47">
        <v>80.298439999999999</v>
      </c>
      <c r="N54" s="16">
        <v>100</v>
      </c>
      <c r="O54" s="16"/>
      <c r="P54" s="16"/>
      <c r="Q54" s="16"/>
      <c r="R54" s="16">
        <v>712358.34953000001</v>
      </c>
      <c r="S54" s="47">
        <v>712184.13609000004</v>
      </c>
      <c r="T54" s="16">
        <v>99.975544128862254</v>
      </c>
      <c r="U54" s="16"/>
      <c r="V54" s="47"/>
      <c r="W54" s="16"/>
      <c r="X54" s="16"/>
      <c r="Y54" s="16"/>
      <c r="Z54" s="16"/>
      <c r="AA54" s="16">
        <v>712358.34953000001</v>
      </c>
      <c r="AB54" s="47">
        <v>712184.13609000004</v>
      </c>
      <c r="AC54" s="16">
        <v>99.975544128862254</v>
      </c>
      <c r="AD54" s="16"/>
      <c r="AE54" s="47"/>
      <c r="AF54" s="16"/>
      <c r="AG54" s="16"/>
      <c r="AH54" s="47"/>
      <c r="AI54" s="16"/>
      <c r="AJ54" s="9"/>
    </row>
    <row r="55" spans="1:36" ht="26.65" customHeight="1" x14ac:dyDescent="0.2">
      <c r="A55" s="17"/>
      <c r="B55" s="15" t="s">
        <v>53</v>
      </c>
      <c r="C55" s="16">
        <v>10521217.55508</v>
      </c>
      <c r="D55" s="47">
        <v>7216690.4348299997</v>
      </c>
      <c r="E55" s="16">
        <v>68.591780343383718</v>
      </c>
      <c r="F55" s="16">
        <v>10483702.815949999</v>
      </c>
      <c r="G55" s="47">
        <v>7179175.695700001</v>
      </c>
      <c r="H55" s="16">
        <v>68.479389598659154</v>
      </c>
      <c r="I55" s="16">
        <v>600000.16799999995</v>
      </c>
      <c r="J55" s="47">
        <v>0</v>
      </c>
      <c r="K55" s="16">
        <v>0</v>
      </c>
      <c r="L55" s="16">
        <v>9883702.6479499992</v>
      </c>
      <c r="M55" s="47">
        <v>7179175.695700001</v>
      </c>
      <c r="N55" s="16">
        <v>72.636500220785678</v>
      </c>
      <c r="O55" s="16"/>
      <c r="P55" s="16"/>
      <c r="Q55" s="16"/>
      <c r="R55" s="16">
        <v>37514.739130000002</v>
      </c>
      <c r="S55" s="47">
        <v>37514.739130000002</v>
      </c>
      <c r="T55" s="16">
        <v>100</v>
      </c>
      <c r="U55" s="16"/>
      <c r="V55" s="47"/>
      <c r="W55" s="16"/>
      <c r="X55" s="16"/>
      <c r="Y55" s="16"/>
      <c r="Z55" s="16"/>
      <c r="AA55" s="16">
        <v>371.54712999999998</v>
      </c>
      <c r="AB55" s="47">
        <v>371.54712999999998</v>
      </c>
      <c r="AC55" s="16">
        <v>100</v>
      </c>
      <c r="AD55" s="16">
        <v>37143.192000000003</v>
      </c>
      <c r="AE55" s="47">
        <v>37143.192000000003</v>
      </c>
      <c r="AF55" s="16">
        <v>100</v>
      </c>
      <c r="AG55" s="16"/>
      <c r="AH55" s="47"/>
      <c r="AI55" s="16"/>
      <c r="AJ55" s="9"/>
    </row>
    <row r="56" spans="1:36" ht="16.5" customHeight="1" x14ac:dyDescent="0.2">
      <c r="A56" s="17"/>
      <c r="B56" s="15" t="s">
        <v>54</v>
      </c>
      <c r="C56" s="16">
        <v>3963083.7064299998</v>
      </c>
      <c r="D56" s="47">
        <v>1673214.0327900001</v>
      </c>
      <c r="E56" s="16">
        <v>42.220002319790872</v>
      </c>
      <c r="F56" s="16">
        <v>3925940.51443</v>
      </c>
      <c r="G56" s="47">
        <v>1636070.84079</v>
      </c>
      <c r="H56" s="16">
        <v>41.673347692776694</v>
      </c>
      <c r="I56" s="16">
        <v>600000.16799999995</v>
      </c>
      <c r="J56" s="47">
        <v>0</v>
      </c>
      <c r="K56" s="16">
        <v>0</v>
      </c>
      <c r="L56" s="16">
        <v>3325940.3464299999</v>
      </c>
      <c r="M56" s="47">
        <v>1636070.84079</v>
      </c>
      <c r="N56" s="16">
        <v>49.191226251130054</v>
      </c>
      <c r="O56" s="16"/>
      <c r="P56" s="16"/>
      <c r="Q56" s="16"/>
      <c r="R56" s="16">
        <v>37143.192000000003</v>
      </c>
      <c r="S56" s="47">
        <v>37143.192000000003</v>
      </c>
      <c r="T56" s="16">
        <v>100</v>
      </c>
      <c r="U56" s="16"/>
      <c r="V56" s="47"/>
      <c r="W56" s="16"/>
      <c r="X56" s="16"/>
      <c r="Y56" s="16"/>
      <c r="Z56" s="16"/>
      <c r="AA56" s="16"/>
      <c r="AB56" s="47"/>
      <c r="AC56" s="16"/>
      <c r="AD56" s="16">
        <v>37143.192000000003</v>
      </c>
      <c r="AE56" s="47">
        <v>37143.192000000003</v>
      </c>
      <c r="AF56" s="16">
        <v>100</v>
      </c>
      <c r="AG56" s="16"/>
      <c r="AH56" s="47"/>
      <c r="AI56" s="16"/>
      <c r="AJ56" s="9"/>
    </row>
    <row r="57" spans="1:36" ht="16.5" customHeight="1" x14ac:dyDescent="0.2">
      <c r="A57" s="17"/>
      <c r="B57" s="15" t="s">
        <v>55</v>
      </c>
      <c r="C57" s="16">
        <v>260973.80324000001</v>
      </c>
      <c r="D57" s="47">
        <v>181479.32787000001</v>
      </c>
      <c r="E57" s="16">
        <v>69.539289237818906</v>
      </c>
      <c r="F57" s="16">
        <v>260973.80324000001</v>
      </c>
      <c r="G57" s="47">
        <v>181479.32787000001</v>
      </c>
      <c r="H57" s="16">
        <v>69.539289237818906</v>
      </c>
      <c r="I57" s="16"/>
      <c r="J57" s="47"/>
      <c r="K57" s="16"/>
      <c r="L57" s="16">
        <v>260973.80324000001</v>
      </c>
      <c r="M57" s="47">
        <v>181479.32787000001</v>
      </c>
      <c r="N57" s="16">
        <v>69.539289237818906</v>
      </c>
      <c r="O57" s="16"/>
      <c r="P57" s="16"/>
      <c r="Q57" s="16"/>
      <c r="R57" s="16"/>
      <c r="S57" s="47"/>
      <c r="T57" s="16"/>
      <c r="U57" s="16"/>
      <c r="V57" s="47"/>
      <c r="W57" s="16"/>
      <c r="X57" s="16"/>
      <c r="Y57" s="16"/>
      <c r="Z57" s="16"/>
      <c r="AA57" s="16"/>
      <c r="AB57" s="47"/>
      <c r="AC57" s="16"/>
      <c r="AD57" s="16"/>
      <c r="AE57" s="47"/>
      <c r="AF57" s="16"/>
      <c r="AG57" s="16"/>
      <c r="AH57" s="47"/>
      <c r="AI57" s="16"/>
      <c r="AJ57" s="9"/>
    </row>
    <row r="58" spans="1:36" ht="26.65" customHeight="1" x14ac:dyDescent="0.2">
      <c r="A58" s="17"/>
      <c r="B58" s="15" t="s">
        <v>56</v>
      </c>
      <c r="C58" s="16">
        <v>1438423.7228000001</v>
      </c>
      <c r="D58" s="47">
        <v>1368834.5137100001</v>
      </c>
      <c r="E58" s="16">
        <v>95.162120313579138</v>
      </c>
      <c r="F58" s="16">
        <v>1438423.7228000001</v>
      </c>
      <c r="G58" s="47">
        <v>1368834.5137100001</v>
      </c>
      <c r="H58" s="16">
        <v>95.162120313579138</v>
      </c>
      <c r="I58" s="16"/>
      <c r="J58" s="47"/>
      <c r="K58" s="16"/>
      <c r="L58" s="16">
        <v>1438423.7228000001</v>
      </c>
      <c r="M58" s="47">
        <v>1368834.5137100001</v>
      </c>
      <c r="N58" s="16">
        <v>95.162120313579138</v>
      </c>
      <c r="O58" s="16"/>
      <c r="P58" s="16"/>
      <c r="Q58" s="16"/>
      <c r="R58" s="16"/>
      <c r="S58" s="47"/>
      <c r="T58" s="16"/>
      <c r="U58" s="16"/>
      <c r="V58" s="47"/>
      <c r="W58" s="16"/>
      <c r="X58" s="16"/>
      <c r="Y58" s="16"/>
      <c r="Z58" s="16"/>
      <c r="AA58" s="16"/>
      <c r="AB58" s="47"/>
      <c r="AC58" s="16"/>
      <c r="AD58" s="16"/>
      <c r="AE58" s="47"/>
      <c r="AF58" s="16"/>
      <c r="AG58" s="16"/>
      <c r="AH58" s="47"/>
      <c r="AI58" s="16"/>
      <c r="AJ58" s="9"/>
    </row>
    <row r="59" spans="1:36" ht="16.5" customHeight="1" x14ac:dyDescent="0.2">
      <c r="A59" s="10"/>
      <c r="B59" s="15" t="s">
        <v>57</v>
      </c>
      <c r="C59" s="16">
        <v>1227549.9554999999</v>
      </c>
      <c r="D59" s="47">
        <v>1021487.59948</v>
      </c>
      <c r="E59" s="16">
        <v>83.213525844977326</v>
      </c>
      <c r="F59" s="16">
        <v>1227549.9554999999</v>
      </c>
      <c r="G59" s="47">
        <v>1021487.59948</v>
      </c>
      <c r="H59" s="16">
        <v>83.213525844977326</v>
      </c>
      <c r="I59" s="16"/>
      <c r="J59" s="47"/>
      <c r="K59" s="16"/>
      <c r="L59" s="16">
        <v>1227549.9554999999</v>
      </c>
      <c r="M59" s="47">
        <v>1021487.59948</v>
      </c>
      <c r="N59" s="16">
        <v>83.213525844977326</v>
      </c>
      <c r="O59" s="16"/>
      <c r="P59" s="16"/>
      <c r="Q59" s="16"/>
      <c r="R59" s="16"/>
      <c r="S59" s="47"/>
      <c r="T59" s="16"/>
      <c r="U59" s="16"/>
      <c r="V59" s="47"/>
      <c r="W59" s="16"/>
      <c r="X59" s="16"/>
      <c r="Y59" s="16"/>
      <c r="Z59" s="16"/>
      <c r="AA59" s="16"/>
      <c r="AB59" s="47"/>
      <c r="AC59" s="16"/>
      <c r="AD59" s="16"/>
      <c r="AE59" s="47"/>
      <c r="AF59" s="16"/>
      <c r="AG59" s="16"/>
      <c r="AH59" s="47"/>
      <c r="AI59" s="16"/>
      <c r="AJ59" s="9"/>
    </row>
    <row r="60" spans="1:36" ht="16.5" customHeight="1" x14ac:dyDescent="0.2">
      <c r="A60" s="17"/>
      <c r="B60" s="15" t="s">
        <v>58</v>
      </c>
      <c r="C60" s="16">
        <v>2186894.5389699996</v>
      </c>
      <c r="D60" s="47">
        <v>1531223.32669</v>
      </c>
      <c r="E60" s="16">
        <v>70.018160428128709</v>
      </c>
      <c r="F60" s="16">
        <v>2186522.9918399998</v>
      </c>
      <c r="G60" s="47">
        <v>1530851.7795599999</v>
      </c>
      <c r="H60" s="16">
        <v>70.013065733727302</v>
      </c>
      <c r="I60" s="16"/>
      <c r="J60" s="47"/>
      <c r="K60" s="16"/>
      <c r="L60" s="16">
        <v>2186522.9918399998</v>
      </c>
      <c r="M60" s="47">
        <v>1530851.7795599999</v>
      </c>
      <c r="N60" s="16">
        <v>70.013065733727302</v>
      </c>
      <c r="O60" s="16"/>
      <c r="P60" s="16"/>
      <c r="Q60" s="16"/>
      <c r="R60" s="16">
        <v>371.54712999999998</v>
      </c>
      <c r="S60" s="47">
        <v>371.54712999999998</v>
      </c>
      <c r="T60" s="16">
        <v>100</v>
      </c>
      <c r="U60" s="16"/>
      <c r="V60" s="47"/>
      <c r="W60" s="16"/>
      <c r="X60" s="16"/>
      <c r="Y60" s="16"/>
      <c r="Z60" s="16"/>
      <c r="AA60" s="16">
        <v>371.54712999999998</v>
      </c>
      <c r="AB60" s="47">
        <v>371.54712999999998</v>
      </c>
      <c r="AC60" s="16">
        <v>100</v>
      </c>
      <c r="AD60" s="16"/>
      <c r="AE60" s="47"/>
      <c r="AF60" s="16"/>
      <c r="AG60" s="16"/>
      <c r="AH60" s="47"/>
      <c r="AI60" s="16"/>
      <c r="AJ60" s="9"/>
    </row>
    <row r="61" spans="1:36" ht="16.5" customHeight="1" x14ac:dyDescent="0.2">
      <c r="A61" s="17"/>
      <c r="B61" s="15" t="s">
        <v>59</v>
      </c>
      <c r="C61" s="16">
        <v>50091.908040000002</v>
      </c>
      <c r="D61" s="47">
        <v>49681.55719</v>
      </c>
      <c r="E61" s="16">
        <v>99.180804113765603</v>
      </c>
      <c r="F61" s="16">
        <v>50091.908040000002</v>
      </c>
      <c r="G61" s="47">
        <v>49681.55719</v>
      </c>
      <c r="H61" s="16">
        <v>99.180804113765603</v>
      </c>
      <c r="I61" s="16"/>
      <c r="J61" s="47"/>
      <c r="K61" s="16"/>
      <c r="L61" s="16">
        <v>50091.908040000002</v>
      </c>
      <c r="M61" s="47">
        <v>49681.55719</v>
      </c>
      <c r="N61" s="16">
        <v>99.180804113765603</v>
      </c>
      <c r="O61" s="16"/>
      <c r="P61" s="16"/>
      <c r="Q61" s="16"/>
      <c r="R61" s="16"/>
      <c r="S61" s="47"/>
      <c r="T61" s="16"/>
      <c r="U61" s="16"/>
      <c r="V61" s="47"/>
      <c r="W61" s="16"/>
      <c r="X61" s="16"/>
      <c r="Y61" s="16"/>
      <c r="Z61" s="16"/>
      <c r="AA61" s="16"/>
      <c r="AB61" s="47"/>
      <c r="AC61" s="16"/>
      <c r="AD61" s="16"/>
      <c r="AE61" s="47"/>
      <c r="AF61" s="16"/>
      <c r="AG61" s="16"/>
      <c r="AH61" s="47"/>
      <c r="AI61" s="16"/>
      <c r="AJ61" s="9"/>
    </row>
    <row r="62" spans="1:36" ht="16.5" customHeight="1" x14ac:dyDescent="0.2">
      <c r="A62" s="17"/>
      <c r="B62" s="15" t="s">
        <v>60</v>
      </c>
      <c r="C62" s="16">
        <v>1394199.9201</v>
      </c>
      <c r="D62" s="47">
        <v>1390770.0771000001</v>
      </c>
      <c r="E62" s="16">
        <v>99.753992024346559</v>
      </c>
      <c r="F62" s="16">
        <v>1394199.9201</v>
      </c>
      <c r="G62" s="47">
        <v>1390770.0771000001</v>
      </c>
      <c r="H62" s="16">
        <v>99.753992024346559</v>
      </c>
      <c r="I62" s="16"/>
      <c r="J62" s="47"/>
      <c r="K62" s="16"/>
      <c r="L62" s="16">
        <v>1394199.9201</v>
      </c>
      <c r="M62" s="47">
        <v>1390770.0771000001</v>
      </c>
      <c r="N62" s="16">
        <v>99.753992024346559</v>
      </c>
      <c r="O62" s="16"/>
      <c r="P62" s="16"/>
      <c r="Q62" s="16"/>
      <c r="R62" s="16"/>
      <c r="S62" s="47"/>
      <c r="T62" s="16"/>
      <c r="U62" s="16"/>
      <c r="V62" s="47"/>
      <c r="W62" s="16"/>
      <c r="X62" s="16"/>
      <c r="Y62" s="16"/>
      <c r="Z62" s="16"/>
      <c r="AA62" s="16"/>
      <c r="AB62" s="47"/>
      <c r="AC62" s="16"/>
      <c r="AD62" s="16"/>
      <c r="AE62" s="47"/>
      <c r="AF62" s="16"/>
      <c r="AG62" s="16"/>
      <c r="AH62" s="47"/>
      <c r="AI62" s="16"/>
      <c r="AJ62" s="9"/>
    </row>
    <row r="63" spans="1:36" ht="26.65" customHeight="1" x14ac:dyDescent="0.2">
      <c r="A63" s="17"/>
      <c r="B63" s="15" t="s">
        <v>61</v>
      </c>
      <c r="C63" s="16">
        <v>18354771.073139999</v>
      </c>
      <c r="D63" s="47">
        <v>15802572.385449998</v>
      </c>
      <c r="E63" s="16">
        <v>86.095175594835737</v>
      </c>
      <c r="F63" s="16">
        <v>17427761.16652</v>
      </c>
      <c r="G63" s="47">
        <v>14893435.438539999</v>
      </c>
      <c r="H63" s="16">
        <v>85.45811074776131</v>
      </c>
      <c r="I63" s="16">
        <v>844929.09837000002</v>
      </c>
      <c r="J63" s="47">
        <v>844928.69403999997</v>
      </c>
      <c r="K63" s="16">
        <v>99.999952146280577</v>
      </c>
      <c r="L63" s="16">
        <v>16582832.068150001</v>
      </c>
      <c r="M63" s="47">
        <v>14048506.744499998</v>
      </c>
      <c r="N63" s="16">
        <v>84.71717428461703</v>
      </c>
      <c r="O63" s="16"/>
      <c r="P63" s="16"/>
      <c r="Q63" s="16"/>
      <c r="R63" s="16">
        <v>927009.90662000002</v>
      </c>
      <c r="S63" s="47">
        <v>909136.94690999994</v>
      </c>
      <c r="T63" s="16">
        <v>98.071977485637959</v>
      </c>
      <c r="U63" s="16"/>
      <c r="V63" s="47"/>
      <c r="W63" s="16"/>
      <c r="X63" s="16"/>
      <c r="Y63" s="16"/>
      <c r="Z63" s="16"/>
      <c r="AA63" s="16">
        <v>804676.13376999996</v>
      </c>
      <c r="AB63" s="47">
        <v>786865.49818</v>
      </c>
      <c r="AC63" s="16">
        <v>97.78660819644854</v>
      </c>
      <c r="AD63" s="16">
        <v>122333.77284999999</v>
      </c>
      <c r="AE63" s="47">
        <v>122271.44873</v>
      </c>
      <c r="AF63" s="16">
        <v>99.949054035898641</v>
      </c>
      <c r="AG63" s="16"/>
      <c r="AH63" s="47"/>
      <c r="AI63" s="16"/>
      <c r="AJ63" s="9"/>
    </row>
    <row r="64" spans="1:36" ht="16.5" customHeight="1" x14ac:dyDescent="0.2">
      <c r="A64" s="10"/>
      <c r="B64" s="15" t="s">
        <v>62</v>
      </c>
      <c r="C64" s="16">
        <v>377939.77957000001</v>
      </c>
      <c r="D64" s="47">
        <v>291043.32097</v>
      </c>
      <c r="E64" s="16">
        <v>77.007855934385574</v>
      </c>
      <c r="F64" s="16">
        <v>377939.77957000001</v>
      </c>
      <c r="G64" s="47">
        <v>291043.32097</v>
      </c>
      <c r="H64" s="16">
        <v>77.007855934385574</v>
      </c>
      <c r="I64" s="16">
        <v>48096.59837</v>
      </c>
      <c r="J64" s="47">
        <v>48096.59837</v>
      </c>
      <c r="K64" s="16">
        <v>100</v>
      </c>
      <c r="L64" s="16">
        <v>329843.18119999999</v>
      </c>
      <c r="M64" s="47">
        <v>242946.72260000001</v>
      </c>
      <c r="N64" s="16">
        <v>73.655220555458314</v>
      </c>
      <c r="O64" s="16"/>
      <c r="P64" s="16"/>
      <c r="Q64" s="16"/>
      <c r="R64" s="16"/>
      <c r="S64" s="47"/>
      <c r="T64" s="16"/>
      <c r="U64" s="16"/>
      <c r="V64" s="47"/>
      <c r="W64" s="16"/>
      <c r="X64" s="16"/>
      <c r="Y64" s="16"/>
      <c r="Z64" s="16"/>
      <c r="AA64" s="16"/>
      <c r="AB64" s="47"/>
      <c r="AC64" s="16"/>
      <c r="AD64" s="16"/>
      <c r="AE64" s="47"/>
      <c r="AF64" s="16"/>
      <c r="AG64" s="16"/>
      <c r="AH64" s="47"/>
      <c r="AI64" s="16"/>
      <c r="AJ64" s="9"/>
    </row>
    <row r="65" spans="1:36" ht="16.5" customHeight="1" x14ac:dyDescent="0.2">
      <c r="A65" s="17"/>
      <c r="B65" s="15" t="s">
        <v>63</v>
      </c>
      <c r="C65" s="16">
        <v>431968.33967999998</v>
      </c>
      <c r="D65" s="47">
        <v>430885.94673000003</v>
      </c>
      <c r="E65" s="16">
        <v>99.749427712502779</v>
      </c>
      <c r="F65" s="16">
        <v>431968.33967999998</v>
      </c>
      <c r="G65" s="47">
        <v>430885.94673000003</v>
      </c>
      <c r="H65" s="16">
        <v>99.749427712502779</v>
      </c>
      <c r="I65" s="16"/>
      <c r="J65" s="47"/>
      <c r="K65" s="16"/>
      <c r="L65" s="16">
        <v>431968.33967999998</v>
      </c>
      <c r="M65" s="47">
        <v>430885.94673000003</v>
      </c>
      <c r="N65" s="16">
        <v>99.749427712502779</v>
      </c>
      <c r="O65" s="16"/>
      <c r="P65" s="16"/>
      <c r="Q65" s="16"/>
      <c r="R65" s="16"/>
      <c r="S65" s="47"/>
      <c r="T65" s="16"/>
      <c r="U65" s="16"/>
      <c r="V65" s="47"/>
      <c r="W65" s="16"/>
      <c r="X65" s="16"/>
      <c r="Y65" s="16"/>
      <c r="Z65" s="16"/>
      <c r="AA65" s="16"/>
      <c r="AB65" s="47"/>
      <c r="AC65" s="16"/>
      <c r="AD65" s="16"/>
      <c r="AE65" s="47"/>
      <c r="AF65" s="16"/>
      <c r="AG65" s="16"/>
      <c r="AH65" s="47"/>
      <c r="AI65" s="16"/>
      <c r="AJ65" s="9"/>
    </row>
    <row r="66" spans="1:36" ht="16.5" customHeight="1" x14ac:dyDescent="0.2">
      <c r="A66" s="17"/>
      <c r="B66" s="15" t="s">
        <v>64</v>
      </c>
      <c r="C66" s="16">
        <v>853993.31538000004</v>
      </c>
      <c r="D66" s="47">
        <v>853877.48687000002</v>
      </c>
      <c r="E66" s="16">
        <v>99.98643683645831</v>
      </c>
      <c r="F66" s="16">
        <v>853993.31538000004</v>
      </c>
      <c r="G66" s="47">
        <v>853877.48687000002</v>
      </c>
      <c r="H66" s="16">
        <v>99.98643683645831</v>
      </c>
      <c r="I66" s="16"/>
      <c r="J66" s="47"/>
      <c r="K66" s="16"/>
      <c r="L66" s="16">
        <v>853993.31538000004</v>
      </c>
      <c r="M66" s="47">
        <v>853877.48687000002</v>
      </c>
      <c r="N66" s="16">
        <v>99.98643683645831</v>
      </c>
      <c r="O66" s="16"/>
      <c r="P66" s="16"/>
      <c r="Q66" s="16"/>
      <c r="R66" s="16"/>
      <c r="S66" s="47"/>
      <c r="T66" s="16"/>
      <c r="U66" s="16"/>
      <c r="V66" s="47"/>
      <c r="W66" s="16"/>
      <c r="X66" s="16"/>
      <c r="Y66" s="16"/>
      <c r="Z66" s="16"/>
      <c r="AA66" s="16"/>
      <c r="AB66" s="47"/>
      <c r="AC66" s="16"/>
      <c r="AD66" s="16"/>
      <c r="AE66" s="47"/>
      <c r="AF66" s="16"/>
      <c r="AG66" s="16"/>
      <c r="AH66" s="47"/>
      <c r="AI66" s="16"/>
      <c r="AJ66" s="9"/>
    </row>
    <row r="67" spans="1:36" ht="16.5" customHeight="1" x14ac:dyDescent="0.2">
      <c r="A67" s="17"/>
      <c r="B67" s="15" t="s">
        <v>65</v>
      </c>
      <c r="C67" s="16">
        <v>3866127.7817899999</v>
      </c>
      <c r="D67" s="47">
        <v>3831688.2392099998</v>
      </c>
      <c r="E67" s="16">
        <v>99.109198026453882</v>
      </c>
      <c r="F67" s="16">
        <v>3866127.7817899999</v>
      </c>
      <c r="G67" s="47">
        <v>3831688.2392099998</v>
      </c>
      <c r="H67" s="16">
        <v>99.109198026453882</v>
      </c>
      <c r="I67" s="16"/>
      <c r="J67" s="47"/>
      <c r="K67" s="16"/>
      <c r="L67" s="16">
        <v>3866127.7817899999</v>
      </c>
      <c r="M67" s="47">
        <v>3831688.2392099998</v>
      </c>
      <c r="N67" s="16">
        <v>99.109198026453882</v>
      </c>
      <c r="O67" s="16"/>
      <c r="P67" s="16"/>
      <c r="Q67" s="16"/>
      <c r="R67" s="16"/>
      <c r="S67" s="47"/>
      <c r="T67" s="16"/>
      <c r="U67" s="16"/>
      <c r="V67" s="47"/>
      <c r="W67" s="16"/>
      <c r="X67" s="16"/>
      <c r="Y67" s="16"/>
      <c r="Z67" s="16"/>
      <c r="AA67" s="16"/>
      <c r="AB67" s="47"/>
      <c r="AC67" s="16"/>
      <c r="AD67" s="16"/>
      <c r="AE67" s="47"/>
      <c r="AF67" s="16"/>
      <c r="AG67" s="16"/>
      <c r="AH67" s="47"/>
      <c r="AI67" s="16"/>
      <c r="AJ67" s="9"/>
    </row>
    <row r="68" spans="1:36" ht="16.5" customHeight="1" x14ac:dyDescent="0.2">
      <c r="A68" s="17"/>
      <c r="B68" s="15" t="s">
        <v>66</v>
      </c>
      <c r="C68" s="16">
        <v>2131253.3748699999</v>
      </c>
      <c r="D68" s="47">
        <v>1683952.74395</v>
      </c>
      <c r="E68" s="16">
        <v>79.012320346599623</v>
      </c>
      <c r="F68" s="16">
        <v>2119771.9648699998</v>
      </c>
      <c r="G68" s="47">
        <v>1673325.4083400001</v>
      </c>
      <c r="H68" s="16">
        <v>78.93893475672138</v>
      </c>
      <c r="I68" s="16">
        <v>46957.4</v>
      </c>
      <c r="J68" s="47">
        <v>46957.334000000003</v>
      </c>
      <c r="K68" s="16">
        <v>99.999859447073305</v>
      </c>
      <c r="L68" s="16">
        <v>2072814.5648699999</v>
      </c>
      <c r="M68" s="47">
        <v>1626368.0743400001</v>
      </c>
      <c r="N68" s="16">
        <v>78.461822002973065</v>
      </c>
      <c r="O68" s="16"/>
      <c r="P68" s="16"/>
      <c r="Q68" s="16"/>
      <c r="R68" s="16">
        <v>11481.41</v>
      </c>
      <c r="S68" s="47">
        <v>10627.33561</v>
      </c>
      <c r="T68" s="16">
        <v>92.561241258695588</v>
      </c>
      <c r="U68" s="16"/>
      <c r="V68" s="47"/>
      <c r="W68" s="16"/>
      <c r="X68" s="16"/>
      <c r="Y68" s="16"/>
      <c r="Z68" s="16"/>
      <c r="AA68" s="16">
        <v>11481.41</v>
      </c>
      <c r="AB68" s="47">
        <v>10627.33561</v>
      </c>
      <c r="AC68" s="16">
        <v>92.561241258695588</v>
      </c>
      <c r="AD68" s="16"/>
      <c r="AE68" s="47"/>
      <c r="AF68" s="16"/>
      <c r="AG68" s="16"/>
      <c r="AH68" s="47"/>
      <c r="AI68" s="16"/>
      <c r="AJ68" s="9"/>
    </row>
    <row r="69" spans="1:36" ht="16.5" customHeight="1" x14ac:dyDescent="0.2">
      <c r="A69" s="10"/>
      <c r="B69" s="15" t="s">
        <v>67</v>
      </c>
      <c r="C69" s="16">
        <v>1254668.9754300001</v>
      </c>
      <c r="D69" s="47">
        <v>1118925.6014399999</v>
      </c>
      <c r="E69" s="16">
        <v>89.180941216508657</v>
      </c>
      <c r="F69" s="16">
        <v>1246770.45643</v>
      </c>
      <c r="G69" s="47">
        <v>1111027.08271</v>
      </c>
      <c r="H69" s="16">
        <v>89.11240052088759</v>
      </c>
      <c r="I69" s="16"/>
      <c r="J69" s="47"/>
      <c r="K69" s="16"/>
      <c r="L69" s="16">
        <v>1246770.45643</v>
      </c>
      <c r="M69" s="47">
        <v>1111027.08271</v>
      </c>
      <c r="N69" s="16">
        <v>89.11240052088759</v>
      </c>
      <c r="O69" s="16"/>
      <c r="P69" s="16"/>
      <c r="Q69" s="16"/>
      <c r="R69" s="16">
        <v>7898.5190000000002</v>
      </c>
      <c r="S69" s="47">
        <v>7898.5187299999998</v>
      </c>
      <c r="T69" s="16">
        <v>99.999996581637646</v>
      </c>
      <c r="U69" s="16"/>
      <c r="V69" s="47"/>
      <c r="W69" s="16"/>
      <c r="X69" s="16"/>
      <c r="Y69" s="16"/>
      <c r="Z69" s="16"/>
      <c r="AA69" s="16">
        <v>7898.5190000000002</v>
      </c>
      <c r="AB69" s="47">
        <v>7898.5187299999998</v>
      </c>
      <c r="AC69" s="16">
        <v>99.999996581637646</v>
      </c>
      <c r="AD69" s="16"/>
      <c r="AE69" s="47"/>
      <c r="AF69" s="16"/>
      <c r="AG69" s="16"/>
      <c r="AH69" s="47"/>
      <c r="AI69" s="16"/>
      <c r="AJ69" s="9"/>
    </row>
    <row r="70" spans="1:36" ht="16.5" customHeight="1" x14ac:dyDescent="0.2">
      <c r="A70" s="17"/>
      <c r="B70" s="15" t="s">
        <v>68</v>
      </c>
      <c r="C70" s="16">
        <v>3516347.06855</v>
      </c>
      <c r="D70" s="47">
        <v>2360277.47267</v>
      </c>
      <c r="E70" s="16">
        <v>67.122995161091524</v>
      </c>
      <c r="F70" s="16">
        <v>3515591.20939</v>
      </c>
      <c r="G70" s="47">
        <v>2359718.2715099999</v>
      </c>
      <c r="H70" s="16">
        <v>67.121520420442778</v>
      </c>
      <c r="I70" s="16"/>
      <c r="J70" s="47"/>
      <c r="K70" s="16"/>
      <c r="L70" s="16">
        <v>3515591.20939</v>
      </c>
      <c r="M70" s="47">
        <v>2359718.2715099999</v>
      </c>
      <c r="N70" s="16">
        <v>67.121520420442778</v>
      </c>
      <c r="O70" s="16"/>
      <c r="P70" s="16"/>
      <c r="Q70" s="16"/>
      <c r="R70" s="16">
        <v>755.85915999999997</v>
      </c>
      <c r="S70" s="47">
        <v>559.20115999999996</v>
      </c>
      <c r="T70" s="16">
        <v>73.982190015399169</v>
      </c>
      <c r="U70" s="16"/>
      <c r="V70" s="47"/>
      <c r="W70" s="16"/>
      <c r="X70" s="16"/>
      <c r="Y70" s="16"/>
      <c r="Z70" s="16"/>
      <c r="AA70" s="16">
        <v>755.85915999999997</v>
      </c>
      <c r="AB70" s="47">
        <v>559.20115999999996</v>
      </c>
      <c r="AC70" s="16">
        <v>73.982190015399169</v>
      </c>
      <c r="AD70" s="16"/>
      <c r="AE70" s="47"/>
      <c r="AF70" s="16"/>
      <c r="AG70" s="16"/>
      <c r="AH70" s="47"/>
      <c r="AI70" s="16"/>
      <c r="AJ70" s="9"/>
    </row>
    <row r="71" spans="1:36" ht="16.5" customHeight="1" x14ac:dyDescent="0.2">
      <c r="A71" s="17"/>
      <c r="B71" s="15" t="s">
        <v>69</v>
      </c>
      <c r="C71" s="16">
        <v>69227.968999999997</v>
      </c>
      <c r="D71" s="47">
        <v>18957.920109999999</v>
      </c>
      <c r="E71" s="16">
        <v>27.38477003420395</v>
      </c>
      <c r="F71" s="16">
        <v>69227.968999999997</v>
      </c>
      <c r="G71" s="47">
        <v>18957.920109999999</v>
      </c>
      <c r="H71" s="16">
        <v>27.38477003420395</v>
      </c>
      <c r="I71" s="16"/>
      <c r="J71" s="47"/>
      <c r="K71" s="16"/>
      <c r="L71" s="16">
        <v>69227.968999999997</v>
      </c>
      <c r="M71" s="47">
        <v>18957.920109999999</v>
      </c>
      <c r="N71" s="16">
        <v>27.38477003420395</v>
      </c>
      <c r="O71" s="16"/>
      <c r="P71" s="16"/>
      <c r="Q71" s="16"/>
      <c r="R71" s="16"/>
      <c r="S71" s="47"/>
      <c r="T71" s="16"/>
      <c r="U71" s="16"/>
      <c r="V71" s="47"/>
      <c r="W71" s="16"/>
      <c r="X71" s="16"/>
      <c r="Y71" s="16"/>
      <c r="Z71" s="16"/>
      <c r="AA71" s="16"/>
      <c r="AB71" s="47"/>
      <c r="AC71" s="16"/>
      <c r="AD71" s="16"/>
      <c r="AE71" s="47"/>
      <c r="AF71" s="16"/>
      <c r="AG71" s="16"/>
      <c r="AH71" s="47"/>
      <c r="AI71" s="16"/>
      <c r="AJ71" s="9"/>
    </row>
    <row r="72" spans="1:36" ht="16.5" customHeight="1" x14ac:dyDescent="0.2">
      <c r="A72" s="17"/>
      <c r="B72" s="15" t="s">
        <v>70</v>
      </c>
      <c r="C72" s="16">
        <v>1477163.5012700001</v>
      </c>
      <c r="D72" s="47">
        <v>1236883.31889</v>
      </c>
      <c r="E72" s="16">
        <v>83.733677269075642</v>
      </c>
      <c r="F72" s="16">
        <v>1074663.57758</v>
      </c>
      <c r="G72" s="47">
        <v>834778.39648</v>
      </c>
      <c r="H72" s="16">
        <v>77.678113773969187</v>
      </c>
      <c r="I72" s="16"/>
      <c r="J72" s="47"/>
      <c r="K72" s="16"/>
      <c r="L72" s="16">
        <v>1074663.57758</v>
      </c>
      <c r="M72" s="47">
        <v>834778.39648</v>
      </c>
      <c r="N72" s="16">
        <v>77.678113773969187</v>
      </c>
      <c r="O72" s="16"/>
      <c r="P72" s="16"/>
      <c r="Q72" s="16"/>
      <c r="R72" s="16">
        <v>402499.92369000003</v>
      </c>
      <c r="S72" s="47">
        <v>402104.92241</v>
      </c>
      <c r="T72" s="16">
        <v>99.901863017419046</v>
      </c>
      <c r="U72" s="16"/>
      <c r="V72" s="47"/>
      <c r="W72" s="16"/>
      <c r="X72" s="16"/>
      <c r="Y72" s="16"/>
      <c r="Z72" s="16"/>
      <c r="AA72" s="16">
        <v>402499.92369000003</v>
      </c>
      <c r="AB72" s="47">
        <v>402104.92241</v>
      </c>
      <c r="AC72" s="16">
        <v>99.901863017419046</v>
      </c>
      <c r="AD72" s="16"/>
      <c r="AE72" s="47"/>
      <c r="AF72" s="16"/>
      <c r="AG72" s="16"/>
      <c r="AH72" s="47"/>
      <c r="AI72" s="16"/>
      <c r="AJ72" s="9"/>
    </row>
    <row r="73" spans="1:36" ht="16.5" customHeight="1" x14ac:dyDescent="0.2">
      <c r="A73" s="17"/>
      <c r="B73" s="15" t="s">
        <v>71</v>
      </c>
      <c r="C73" s="16">
        <v>1557114.5040000002</v>
      </c>
      <c r="D73" s="47">
        <v>1553441.7358300001</v>
      </c>
      <c r="E73" s="16">
        <v>99.764129859392796</v>
      </c>
      <c r="F73" s="16">
        <v>1454371.7754600001</v>
      </c>
      <c r="G73" s="47">
        <v>1450761.3314100001</v>
      </c>
      <c r="H73" s="16">
        <v>99.751752329705511</v>
      </c>
      <c r="I73" s="16">
        <v>588208.4</v>
      </c>
      <c r="J73" s="47">
        <v>588208.09499999997</v>
      </c>
      <c r="K73" s="16">
        <v>99.999948147629297</v>
      </c>
      <c r="L73" s="16">
        <v>866163.37546000001</v>
      </c>
      <c r="M73" s="47">
        <v>862553.23641000001</v>
      </c>
      <c r="N73" s="16">
        <v>99.583203451879655</v>
      </c>
      <c r="O73" s="16"/>
      <c r="P73" s="16"/>
      <c r="Q73" s="16"/>
      <c r="R73" s="16">
        <v>102742.72854</v>
      </c>
      <c r="S73" s="47">
        <v>102680.40442000001</v>
      </c>
      <c r="T73" s="16">
        <v>99.939339629299667</v>
      </c>
      <c r="U73" s="16"/>
      <c r="V73" s="47"/>
      <c r="W73" s="16"/>
      <c r="X73" s="16"/>
      <c r="Y73" s="16"/>
      <c r="Z73" s="16"/>
      <c r="AA73" s="16"/>
      <c r="AB73" s="47"/>
      <c r="AC73" s="16"/>
      <c r="AD73" s="16">
        <v>102742.72854</v>
      </c>
      <c r="AE73" s="47">
        <v>102680.40442000001</v>
      </c>
      <c r="AF73" s="16">
        <v>99.939339629299667</v>
      </c>
      <c r="AG73" s="16"/>
      <c r="AH73" s="47"/>
      <c r="AI73" s="16"/>
      <c r="AJ73" s="9"/>
    </row>
    <row r="74" spans="1:36" ht="16.5" customHeight="1" x14ac:dyDescent="0.2">
      <c r="A74" s="10"/>
      <c r="B74" s="15" t="s">
        <v>72</v>
      </c>
      <c r="C74" s="16">
        <v>689135.18489000003</v>
      </c>
      <c r="D74" s="47">
        <v>672709.97992999991</v>
      </c>
      <c r="E74" s="16">
        <v>97.616548201261566</v>
      </c>
      <c r="F74" s="16">
        <v>381188.43329000002</v>
      </c>
      <c r="G74" s="47">
        <v>381128.12997999997</v>
      </c>
      <c r="H74" s="16">
        <v>99.984180183674624</v>
      </c>
      <c r="I74" s="16">
        <v>161666.70000000001</v>
      </c>
      <c r="J74" s="47">
        <v>161666.66667000001</v>
      </c>
      <c r="K74" s="16">
        <v>99.999979383509398</v>
      </c>
      <c r="L74" s="16">
        <v>219521.73329</v>
      </c>
      <c r="M74" s="47">
        <v>219461.46330999999</v>
      </c>
      <c r="N74" s="16">
        <v>99.972544868748642</v>
      </c>
      <c r="O74" s="16"/>
      <c r="P74" s="16"/>
      <c r="Q74" s="16"/>
      <c r="R74" s="16">
        <v>307946.75160000002</v>
      </c>
      <c r="S74" s="47">
        <v>291581.84995</v>
      </c>
      <c r="T74" s="16">
        <v>94.685801501404768</v>
      </c>
      <c r="U74" s="16"/>
      <c r="V74" s="47"/>
      <c r="W74" s="16"/>
      <c r="X74" s="16"/>
      <c r="Y74" s="16"/>
      <c r="Z74" s="16"/>
      <c r="AA74" s="16">
        <v>301504.49680000002</v>
      </c>
      <c r="AB74" s="47">
        <v>285139.59515000001</v>
      </c>
      <c r="AC74" s="16">
        <v>94.57225287725791</v>
      </c>
      <c r="AD74" s="16">
        <v>6442.2548000000006</v>
      </c>
      <c r="AE74" s="47">
        <v>6442.2548000000006</v>
      </c>
      <c r="AF74" s="16">
        <v>100</v>
      </c>
      <c r="AG74" s="16"/>
      <c r="AH74" s="47"/>
      <c r="AI74" s="16"/>
      <c r="AJ74" s="9"/>
    </row>
    <row r="75" spans="1:36" ht="16.5" customHeight="1" x14ac:dyDescent="0.2">
      <c r="A75" s="17"/>
      <c r="B75" s="15" t="s">
        <v>73</v>
      </c>
      <c r="C75" s="16">
        <v>633253.90596</v>
      </c>
      <c r="D75" s="47">
        <v>402754.55929</v>
      </c>
      <c r="E75" s="16">
        <v>63.600801431999429</v>
      </c>
      <c r="F75" s="16">
        <v>539943.68033</v>
      </c>
      <c r="G75" s="47">
        <v>309444.33366</v>
      </c>
      <c r="H75" s="16">
        <v>57.310483469475081</v>
      </c>
      <c r="I75" s="16"/>
      <c r="J75" s="47"/>
      <c r="K75" s="16"/>
      <c r="L75" s="16">
        <v>539943.68033</v>
      </c>
      <c r="M75" s="47">
        <v>309444.33366</v>
      </c>
      <c r="N75" s="16">
        <v>57.310483469475081</v>
      </c>
      <c r="O75" s="16"/>
      <c r="P75" s="16"/>
      <c r="Q75" s="16"/>
      <c r="R75" s="16">
        <v>93310.225630000001</v>
      </c>
      <c r="S75" s="47">
        <v>93310.225630000001</v>
      </c>
      <c r="T75" s="16">
        <v>100</v>
      </c>
      <c r="U75" s="16"/>
      <c r="V75" s="47"/>
      <c r="W75" s="16"/>
      <c r="X75" s="16"/>
      <c r="Y75" s="16"/>
      <c r="Z75" s="16"/>
      <c r="AA75" s="16">
        <v>80161.436119999998</v>
      </c>
      <c r="AB75" s="47">
        <v>80161.436119999998</v>
      </c>
      <c r="AC75" s="16">
        <v>100</v>
      </c>
      <c r="AD75" s="16">
        <v>13148.789510000001</v>
      </c>
      <c r="AE75" s="47">
        <v>13148.789510000001</v>
      </c>
      <c r="AF75" s="16">
        <v>100</v>
      </c>
      <c r="AG75" s="16"/>
      <c r="AH75" s="47"/>
      <c r="AI75" s="16"/>
      <c r="AJ75" s="9"/>
    </row>
    <row r="76" spans="1:36" ht="16.5" customHeight="1" x14ac:dyDescent="0.2">
      <c r="A76" s="17"/>
      <c r="B76" s="15" t="s">
        <v>74</v>
      </c>
      <c r="C76" s="16">
        <v>1180974.1907000002</v>
      </c>
      <c r="D76" s="47">
        <v>1060993.37213</v>
      </c>
      <c r="E76" s="16">
        <v>89.840521535963134</v>
      </c>
      <c r="F76" s="16">
        <v>1180599.7017000001</v>
      </c>
      <c r="G76" s="47">
        <v>1060618.88313</v>
      </c>
      <c r="H76" s="16">
        <v>89.837298925517757</v>
      </c>
      <c r="I76" s="16"/>
      <c r="J76" s="47"/>
      <c r="K76" s="16"/>
      <c r="L76" s="16">
        <v>1180599.7017000001</v>
      </c>
      <c r="M76" s="47">
        <v>1060618.88313</v>
      </c>
      <c r="N76" s="16">
        <v>89.837298925517757</v>
      </c>
      <c r="O76" s="16"/>
      <c r="P76" s="16"/>
      <c r="Q76" s="16"/>
      <c r="R76" s="16">
        <v>374.48900000000003</v>
      </c>
      <c r="S76" s="47">
        <v>374.48900000000003</v>
      </c>
      <c r="T76" s="16">
        <v>100</v>
      </c>
      <c r="U76" s="16"/>
      <c r="V76" s="47"/>
      <c r="W76" s="16"/>
      <c r="X76" s="16"/>
      <c r="Y76" s="16"/>
      <c r="Z76" s="16"/>
      <c r="AA76" s="16">
        <v>374.48900000000003</v>
      </c>
      <c r="AB76" s="47">
        <v>374.48900000000003</v>
      </c>
      <c r="AC76" s="16">
        <v>100</v>
      </c>
      <c r="AD76" s="16"/>
      <c r="AE76" s="47"/>
      <c r="AF76" s="16"/>
      <c r="AG76" s="16"/>
      <c r="AH76" s="47"/>
      <c r="AI76" s="16"/>
      <c r="AJ76" s="9"/>
    </row>
    <row r="77" spans="1:36" ht="16.5" customHeight="1" x14ac:dyDescent="0.2">
      <c r="A77" s="17"/>
      <c r="B77" s="15" t="s">
        <v>75</v>
      </c>
      <c r="C77" s="16">
        <v>315603.18205</v>
      </c>
      <c r="D77" s="47">
        <v>286180.68742999999</v>
      </c>
      <c r="E77" s="16">
        <v>90.677377069240478</v>
      </c>
      <c r="F77" s="16">
        <v>315603.18205</v>
      </c>
      <c r="G77" s="47">
        <v>286180.68742999999</v>
      </c>
      <c r="H77" s="16">
        <v>90.677377069240478</v>
      </c>
      <c r="I77" s="16"/>
      <c r="J77" s="47"/>
      <c r="K77" s="16"/>
      <c r="L77" s="16">
        <v>315603.18205</v>
      </c>
      <c r="M77" s="47">
        <v>286180.68742999999</v>
      </c>
      <c r="N77" s="16">
        <v>90.677377069240478</v>
      </c>
      <c r="O77" s="16"/>
      <c r="P77" s="16"/>
      <c r="Q77" s="16"/>
      <c r="R77" s="16"/>
      <c r="S77" s="47"/>
      <c r="T77" s="16"/>
      <c r="U77" s="16"/>
      <c r="V77" s="47"/>
      <c r="W77" s="16"/>
      <c r="X77" s="16"/>
      <c r="Y77" s="16"/>
      <c r="Z77" s="16"/>
      <c r="AA77" s="16"/>
      <c r="AB77" s="47"/>
      <c r="AC77" s="16"/>
      <c r="AD77" s="16"/>
      <c r="AE77" s="47"/>
      <c r="AF77" s="16"/>
      <c r="AG77" s="16"/>
      <c r="AH77" s="47"/>
      <c r="AI77" s="16"/>
      <c r="AJ77" s="9"/>
    </row>
    <row r="78" spans="1:36" ht="26.65" customHeight="1" x14ac:dyDescent="0.2">
      <c r="A78" s="17"/>
      <c r="B78" s="15" t="s">
        <v>76</v>
      </c>
      <c r="C78" s="16">
        <v>9131453.1070300005</v>
      </c>
      <c r="D78" s="47">
        <v>7453875.3112999992</v>
      </c>
      <c r="E78" s="16">
        <v>81.628577882763366</v>
      </c>
      <c r="F78" s="16">
        <v>9048376.247680001</v>
      </c>
      <c r="G78" s="47">
        <v>7371461.2438300001</v>
      </c>
      <c r="H78" s="16">
        <v>81.467227290863804</v>
      </c>
      <c r="I78" s="16">
        <v>1013072.39</v>
      </c>
      <c r="J78" s="47">
        <v>715974.04</v>
      </c>
      <c r="K78" s="16">
        <v>70.673532026669889</v>
      </c>
      <c r="L78" s="16">
        <v>8035303.8576799994</v>
      </c>
      <c r="M78" s="47">
        <v>6655487.20383</v>
      </c>
      <c r="N78" s="16">
        <v>82.828071242991072</v>
      </c>
      <c r="O78" s="16"/>
      <c r="P78" s="16"/>
      <c r="Q78" s="16"/>
      <c r="R78" s="16">
        <v>83076.859349999999</v>
      </c>
      <c r="S78" s="47">
        <v>82414.067469999995</v>
      </c>
      <c r="T78" s="16">
        <v>99.202194347275835</v>
      </c>
      <c r="U78" s="16"/>
      <c r="V78" s="47"/>
      <c r="W78" s="16"/>
      <c r="X78" s="16"/>
      <c r="Y78" s="16"/>
      <c r="Z78" s="16"/>
      <c r="AA78" s="16">
        <v>81888.859349999999</v>
      </c>
      <c r="AB78" s="47">
        <v>81226.067469999995</v>
      </c>
      <c r="AC78" s="16">
        <v>99.190620207362784</v>
      </c>
      <c r="AD78" s="16">
        <v>1188</v>
      </c>
      <c r="AE78" s="47">
        <v>1188</v>
      </c>
      <c r="AF78" s="16">
        <v>100</v>
      </c>
      <c r="AG78" s="16"/>
      <c r="AH78" s="47"/>
      <c r="AI78" s="16"/>
      <c r="AJ78" s="9"/>
    </row>
    <row r="79" spans="1:36" ht="16.5" customHeight="1" x14ac:dyDescent="0.2">
      <c r="A79" s="10"/>
      <c r="B79" s="15" t="s">
        <v>77</v>
      </c>
      <c r="C79" s="16">
        <v>589642.56180999998</v>
      </c>
      <c r="D79" s="47">
        <v>556442.39682000002</v>
      </c>
      <c r="E79" s="16">
        <v>94.369442245131211</v>
      </c>
      <c r="F79" s="16">
        <v>507753.70246</v>
      </c>
      <c r="G79" s="47">
        <v>475216.32935000001</v>
      </c>
      <c r="H79" s="16">
        <v>93.591898404214348</v>
      </c>
      <c r="I79" s="16"/>
      <c r="J79" s="47"/>
      <c r="K79" s="16"/>
      <c r="L79" s="16">
        <v>507753.70246</v>
      </c>
      <c r="M79" s="47">
        <v>475216.32935000001</v>
      </c>
      <c r="N79" s="16">
        <v>93.591898404214348</v>
      </c>
      <c r="O79" s="16"/>
      <c r="P79" s="16"/>
      <c r="Q79" s="16"/>
      <c r="R79" s="16">
        <v>81888.859349999999</v>
      </c>
      <c r="S79" s="47">
        <v>81226.067469999995</v>
      </c>
      <c r="T79" s="16">
        <v>99.190620207362784</v>
      </c>
      <c r="U79" s="16"/>
      <c r="V79" s="47"/>
      <c r="W79" s="16"/>
      <c r="X79" s="16"/>
      <c r="Y79" s="16"/>
      <c r="Z79" s="16"/>
      <c r="AA79" s="16">
        <v>81888.859349999999</v>
      </c>
      <c r="AB79" s="47">
        <v>81226.067469999995</v>
      </c>
      <c r="AC79" s="16">
        <v>99.190620207362784</v>
      </c>
      <c r="AD79" s="16"/>
      <c r="AE79" s="47"/>
      <c r="AF79" s="16"/>
      <c r="AG79" s="16"/>
      <c r="AH79" s="47"/>
      <c r="AI79" s="16"/>
      <c r="AJ79" s="9"/>
    </row>
    <row r="80" spans="1:36" ht="16.5" customHeight="1" x14ac:dyDescent="0.2">
      <c r="A80" s="17"/>
      <c r="B80" s="15" t="s">
        <v>78</v>
      </c>
      <c r="C80" s="16">
        <v>1359480.93879</v>
      </c>
      <c r="D80" s="47">
        <v>1324320.6749</v>
      </c>
      <c r="E80" s="16">
        <v>97.413699384318377</v>
      </c>
      <c r="F80" s="16">
        <v>1359480.93879</v>
      </c>
      <c r="G80" s="47">
        <v>1324320.6749</v>
      </c>
      <c r="H80" s="16">
        <v>97.413699384318377</v>
      </c>
      <c r="I80" s="16">
        <v>25000</v>
      </c>
      <c r="J80" s="47">
        <v>25000</v>
      </c>
      <c r="K80" s="16">
        <v>100</v>
      </c>
      <c r="L80" s="16">
        <v>1334480.93879</v>
      </c>
      <c r="M80" s="47">
        <v>1299320.6749</v>
      </c>
      <c r="N80" s="16">
        <v>97.36524795012204</v>
      </c>
      <c r="O80" s="16"/>
      <c r="P80" s="16"/>
      <c r="Q80" s="16"/>
      <c r="R80" s="16"/>
      <c r="S80" s="47"/>
      <c r="T80" s="16"/>
      <c r="U80" s="16"/>
      <c r="V80" s="47"/>
      <c r="W80" s="16"/>
      <c r="X80" s="16"/>
      <c r="Y80" s="16"/>
      <c r="Z80" s="16"/>
      <c r="AA80" s="16"/>
      <c r="AB80" s="47"/>
      <c r="AC80" s="16"/>
      <c r="AD80" s="16"/>
      <c r="AE80" s="47"/>
      <c r="AF80" s="16"/>
      <c r="AG80" s="16"/>
      <c r="AH80" s="47"/>
      <c r="AI80" s="16"/>
      <c r="AJ80" s="9"/>
    </row>
    <row r="81" spans="1:36" ht="16.5" customHeight="1" x14ac:dyDescent="0.2">
      <c r="A81" s="17"/>
      <c r="B81" s="15" t="s">
        <v>79</v>
      </c>
      <c r="C81" s="16">
        <v>2203654.3523200001</v>
      </c>
      <c r="D81" s="47">
        <v>2158233.03357</v>
      </c>
      <c r="E81" s="16">
        <v>97.938818367672738</v>
      </c>
      <c r="F81" s="16">
        <v>2203654.3523200001</v>
      </c>
      <c r="G81" s="47">
        <v>2158233.03357</v>
      </c>
      <c r="H81" s="16">
        <v>97.938818367672738</v>
      </c>
      <c r="I81" s="16">
        <v>88987.540000000008</v>
      </c>
      <c r="J81" s="47">
        <v>88987.540000000008</v>
      </c>
      <c r="K81" s="16">
        <v>100</v>
      </c>
      <c r="L81" s="16">
        <v>2114666.81232</v>
      </c>
      <c r="M81" s="47">
        <v>2069245.4935699999</v>
      </c>
      <c r="N81" s="16">
        <v>97.8520815437507</v>
      </c>
      <c r="O81" s="16"/>
      <c r="P81" s="16"/>
      <c r="Q81" s="16"/>
      <c r="R81" s="16"/>
      <c r="S81" s="47"/>
      <c r="T81" s="16"/>
      <c r="U81" s="16"/>
      <c r="V81" s="47"/>
      <c r="W81" s="16"/>
      <c r="X81" s="16"/>
      <c r="Y81" s="16"/>
      <c r="Z81" s="16"/>
      <c r="AA81" s="16"/>
      <c r="AB81" s="47"/>
      <c r="AC81" s="16"/>
      <c r="AD81" s="16"/>
      <c r="AE81" s="47"/>
      <c r="AF81" s="16"/>
      <c r="AG81" s="16"/>
      <c r="AH81" s="47"/>
      <c r="AI81" s="16"/>
      <c r="AJ81" s="9"/>
    </row>
    <row r="82" spans="1:36" ht="16.5" customHeight="1" x14ac:dyDescent="0.2">
      <c r="A82" s="17"/>
      <c r="B82" s="15" t="s">
        <v>80</v>
      </c>
      <c r="C82" s="16">
        <v>2094726.7960299999</v>
      </c>
      <c r="D82" s="47">
        <v>1550646.1476199999</v>
      </c>
      <c r="E82" s="16">
        <v>74.026176137090488</v>
      </c>
      <c r="F82" s="16">
        <v>2093538.7960299999</v>
      </c>
      <c r="G82" s="47">
        <v>1549458.1476199999</v>
      </c>
      <c r="H82" s="16">
        <v>74.01143702511051</v>
      </c>
      <c r="I82" s="16">
        <v>716684.85</v>
      </c>
      <c r="J82" s="47">
        <v>419586.5</v>
      </c>
      <c r="K82" s="16">
        <v>58.545468067310203</v>
      </c>
      <c r="L82" s="16">
        <v>1376853.94603</v>
      </c>
      <c r="M82" s="47">
        <v>1129871.6476199999</v>
      </c>
      <c r="N82" s="16">
        <v>82.061837486674236</v>
      </c>
      <c r="O82" s="16"/>
      <c r="P82" s="16"/>
      <c r="Q82" s="16"/>
      <c r="R82" s="16">
        <v>1188</v>
      </c>
      <c r="S82" s="47">
        <v>1188</v>
      </c>
      <c r="T82" s="16">
        <v>100</v>
      </c>
      <c r="U82" s="16"/>
      <c r="V82" s="47"/>
      <c r="W82" s="16"/>
      <c r="X82" s="16"/>
      <c r="Y82" s="16"/>
      <c r="Z82" s="16"/>
      <c r="AA82" s="16"/>
      <c r="AB82" s="47"/>
      <c r="AC82" s="16"/>
      <c r="AD82" s="16">
        <v>1188</v>
      </c>
      <c r="AE82" s="47">
        <v>1188</v>
      </c>
      <c r="AF82" s="16">
        <v>100</v>
      </c>
      <c r="AG82" s="16"/>
      <c r="AH82" s="47"/>
      <c r="AI82" s="16"/>
      <c r="AJ82" s="9"/>
    </row>
    <row r="83" spans="1:36" ht="26.65" customHeight="1" x14ac:dyDescent="0.2">
      <c r="A83" s="17"/>
      <c r="B83" s="15" t="s">
        <v>81</v>
      </c>
      <c r="C83" s="16">
        <v>382887.28349</v>
      </c>
      <c r="D83" s="47">
        <v>230445.32837</v>
      </c>
      <c r="E83" s="16">
        <v>60.186205786074019</v>
      </c>
      <c r="F83" s="16">
        <v>382887.28349</v>
      </c>
      <c r="G83" s="47">
        <v>230445.32837</v>
      </c>
      <c r="H83" s="16">
        <v>60.186205786074019</v>
      </c>
      <c r="I83" s="16">
        <v>182400</v>
      </c>
      <c r="J83" s="47">
        <v>182400</v>
      </c>
      <c r="K83" s="16">
        <v>100</v>
      </c>
      <c r="L83" s="16">
        <v>200487.28349</v>
      </c>
      <c r="M83" s="47">
        <v>48045.328370000003</v>
      </c>
      <c r="N83" s="16">
        <v>23.96427720184878</v>
      </c>
      <c r="O83" s="16"/>
      <c r="P83" s="16"/>
      <c r="Q83" s="16"/>
      <c r="R83" s="16"/>
      <c r="S83" s="47"/>
      <c r="T83" s="16"/>
      <c r="U83" s="16"/>
      <c r="V83" s="47"/>
      <c r="W83" s="16"/>
      <c r="X83" s="16"/>
      <c r="Y83" s="16"/>
      <c r="Z83" s="16"/>
      <c r="AA83" s="16"/>
      <c r="AB83" s="47"/>
      <c r="AC83" s="16"/>
      <c r="AD83" s="16"/>
      <c r="AE83" s="47"/>
      <c r="AF83" s="16"/>
      <c r="AG83" s="16"/>
      <c r="AH83" s="47"/>
      <c r="AI83" s="16"/>
      <c r="AJ83" s="9"/>
    </row>
    <row r="84" spans="1:36" ht="16.5" customHeight="1" x14ac:dyDescent="0.2">
      <c r="A84" s="10"/>
      <c r="B84" s="15" t="s">
        <v>82</v>
      </c>
      <c r="C84" s="16">
        <v>2501061.17459</v>
      </c>
      <c r="D84" s="47">
        <v>1633787.7300199999</v>
      </c>
      <c r="E84" s="16">
        <v>65.32378122609606</v>
      </c>
      <c r="F84" s="16">
        <v>2501061.17459</v>
      </c>
      <c r="G84" s="47">
        <v>1633787.7300199999</v>
      </c>
      <c r="H84" s="16">
        <v>65.32378122609606</v>
      </c>
      <c r="I84" s="16"/>
      <c r="J84" s="47"/>
      <c r="K84" s="16"/>
      <c r="L84" s="16">
        <v>2501061.17459</v>
      </c>
      <c r="M84" s="47">
        <v>1633787.7300199999</v>
      </c>
      <c r="N84" s="16">
        <v>65.32378122609606</v>
      </c>
      <c r="O84" s="16"/>
      <c r="P84" s="16"/>
      <c r="Q84" s="16"/>
      <c r="R84" s="16"/>
      <c r="S84" s="47"/>
      <c r="T84" s="16"/>
      <c r="U84" s="16"/>
      <c r="V84" s="47"/>
      <c r="W84" s="16"/>
      <c r="X84" s="16"/>
      <c r="Y84" s="16"/>
      <c r="Z84" s="16"/>
      <c r="AA84" s="16"/>
      <c r="AB84" s="47"/>
      <c r="AC84" s="16"/>
      <c r="AD84" s="16"/>
      <c r="AE84" s="47"/>
      <c r="AF84" s="16"/>
      <c r="AG84" s="16"/>
      <c r="AH84" s="47"/>
      <c r="AI84" s="16"/>
      <c r="AJ84" s="9"/>
    </row>
    <row r="85" spans="1:36" ht="26.65" customHeight="1" x14ac:dyDescent="0.2">
      <c r="A85" s="17"/>
      <c r="B85" s="15" t="s">
        <v>83</v>
      </c>
      <c r="C85" s="16">
        <v>13362729.976059999</v>
      </c>
      <c r="D85" s="47">
        <v>10280297.777040001</v>
      </c>
      <c r="E85" s="16">
        <v>76.932616280188782</v>
      </c>
      <c r="F85" s="16">
        <v>12900382.080080003</v>
      </c>
      <c r="G85" s="47">
        <v>9850853.8517000005</v>
      </c>
      <c r="H85" s="16">
        <v>76.360946447555989</v>
      </c>
      <c r="I85" s="16">
        <v>998772.31180000002</v>
      </c>
      <c r="J85" s="47">
        <v>718766.95333000005</v>
      </c>
      <c r="K85" s="16">
        <v>71.965045970750751</v>
      </c>
      <c r="L85" s="16">
        <v>11901609.768280001</v>
      </c>
      <c r="M85" s="47">
        <v>9132086.8983699996</v>
      </c>
      <c r="N85" s="16">
        <v>76.729846433956411</v>
      </c>
      <c r="O85" s="16"/>
      <c r="P85" s="16"/>
      <c r="Q85" s="16"/>
      <c r="R85" s="16">
        <v>462347.89598000003</v>
      </c>
      <c r="S85" s="47">
        <v>429443.92533999996</v>
      </c>
      <c r="T85" s="16">
        <v>92.883287471167947</v>
      </c>
      <c r="U85" s="16"/>
      <c r="V85" s="47"/>
      <c r="W85" s="16"/>
      <c r="X85" s="16"/>
      <c r="Y85" s="16"/>
      <c r="Z85" s="16"/>
      <c r="AA85" s="16">
        <v>76978.233989999993</v>
      </c>
      <c r="AB85" s="47">
        <v>249074.26335000002</v>
      </c>
      <c r="AC85" s="16">
        <v>323.5645330371654</v>
      </c>
      <c r="AD85" s="16">
        <v>385369.66198999999</v>
      </c>
      <c r="AE85" s="47">
        <v>180369.66198999999</v>
      </c>
      <c r="AF85" s="16">
        <v>46.804323168200099</v>
      </c>
      <c r="AG85" s="16"/>
      <c r="AH85" s="47"/>
      <c r="AI85" s="16"/>
      <c r="AJ85" s="9"/>
    </row>
    <row r="86" spans="1:36" ht="16.5" customHeight="1" x14ac:dyDescent="0.2">
      <c r="A86" s="17"/>
      <c r="B86" s="15" t="s">
        <v>84</v>
      </c>
      <c r="C86" s="16">
        <v>393719.98832</v>
      </c>
      <c r="D86" s="47">
        <v>369472.56461</v>
      </c>
      <c r="E86" s="16">
        <v>93.841454731962287</v>
      </c>
      <c r="F86" s="16">
        <v>393719.98832</v>
      </c>
      <c r="G86" s="47">
        <v>369472.56461</v>
      </c>
      <c r="H86" s="16">
        <v>93.841454731962287</v>
      </c>
      <c r="I86" s="16"/>
      <c r="J86" s="47"/>
      <c r="K86" s="16"/>
      <c r="L86" s="16">
        <v>393719.98832</v>
      </c>
      <c r="M86" s="47">
        <v>369472.56461</v>
      </c>
      <c r="N86" s="16">
        <v>93.841454731962287</v>
      </c>
      <c r="O86" s="16"/>
      <c r="P86" s="16"/>
      <c r="Q86" s="16"/>
      <c r="R86" s="16"/>
      <c r="S86" s="47"/>
      <c r="T86" s="16"/>
      <c r="U86" s="16"/>
      <c r="V86" s="47"/>
      <c r="W86" s="16"/>
      <c r="X86" s="16"/>
      <c r="Y86" s="16"/>
      <c r="Z86" s="16"/>
      <c r="AA86" s="16"/>
      <c r="AB86" s="47"/>
      <c r="AC86" s="16"/>
      <c r="AD86" s="16"/>
      <c r="AE86" s="47"/>
      <c r="AF86" s="16"/>
      <c r="AG86" s="16"/>
      <c r="AH86" s="47"/>
      <c r="AI86" s="16"/>
      <c r="AJ86" s="9"/>
    </row>
    <row r="87" spans="1:36" ht="16.5" customHeight="1" x14ac:dyDescent="0.2">
      <c r="A87" s="17"/>
      <c r="B87" s="15" t="s">
        <v>85</v>
      </c>
      <c r="C87" s="16">
        <v>1588937.1347399999</v>
      </c>
      <c r="D87" s="47">
        <v>969504.95337</v>
      </c>
      <c r="E87" s="16">
        <v>61.015941548162104</v>
      </c>
      <c r="F87" s="16">
        <v>1582696</v>
      </c>
      <c r="G87" s="47">
        <v>963263.81918999995</v>
      </c>
      <c r="H87" s="16">
        <v>60.862213538797086</v>
      </c>
      <c r="I87" s="16"/>
      <c r="J87" s="47"/>
      <c r="K87" s="16"/>
      <c r="L87" s="16">
        <v>1582696</v>
      </c>
      <c r="M87" s="47">
        <v>963263.81918999995</v>
      </c>
      <c r="N87" s="16">
        <v>60.862213538797086</v>
      </c>
      <c r="O87" s="16"/>
      <c r="P87" s="16"/>
      <c r="Q87" s="16"/>
      <c r="R87" s="16">
        <v>6241.1347400000004</v>
      </c>
      <c r="S87" s="47">
        <v>6241.13418</v>
      </c>
      <c r="T87" s="16">
        <v>99.999991027272699</v>
      </c>
      <c r="U87" s="16"/>
      <c r="V87" s="47"/>
      <c r="W87" s="16"/>
      <c r="X87" s="16"/>
      <c r="Y87" s="16"/>
      <c r="Z87" s="16"/>
      <c r="AA87" s="16">
        <v>6241.1347400000004</v>
      </c>
      <c r="AB87" s="47">
        <v>6241.13418</v>
      </c>
      <c r="AC87" s="16">
        <v>99.999991027272699</v>
      </c>
      <c r="AD87" s="16"/>
      <c r="AE87" s="47"/>
      <c r="AF87" s="16"/>
      <c r="AG87" s="16"/>
      <c r="AH87" s="47"/>
      <c r="AI87" s="16"/>
      <c r="AJ87" s="9"/>
    </row>
    <row r="88" spans="1:36" ht="16.5" customHeight="1" x14ac:dyDescent="0.2">
      <c r="A88" s="17"/>
      <c r="B88" s="15" t="s">
        <v>86</v>
      </c>
      <c r="C88" s="16">
        <v>1969632.0664299999</v>
      </c>
      <c r="D88" s="47">
        <v>1571589.9702900001</v>
      </c>
      <c r="E88" s="16">
        <v>79.791043062095369</v>
      </c>
      <c r="F88" s="16">
        <v>1964599.3197699999</v>
      </c>
      <c r="G88" s="47">
        <v>1566557.2236300001</v>
      </c>
      <c r="H88" s="16">
        <v>79.739273441945429</v>
      </c>
      <c r="I88" s="16">
        <v>463013.3</v>
      </c>
      <c r="J88" s="47">
        <v>183013.30000000002</v>
      </c>
      <c r="K88" s="16">
        <v>39.526575154536602</v>
      </c>
      <c r="L88" s="16">
        <v>1501586.0197699999</v>
      </c>
      <c r="M88" s="47">
        <v>1383543.9236300001</v>
      </c>
      <c r="N88" s="16">
        <v>92.138838895284835</v>
      </c>
      <c r="O88" s="16"/>
      <c r="P88" s="16"/>
      <c r="Q88" s="16"/>
      <c r="R88" s="16">
        <v>5032.7466599999998</v>
      </c>
      <c r="S88" s="47">
        <v>5032.7466599999998</v>
      </c>
      <c r="T88" s="16">
        <v>100</v>
      </c>
      <c r="U88" s="16"/>
      <c r="V88" s="47"/>
      <c r="W88" s="16"/>
      <c r="X88" s="16"/>
      <c r="Y88" s="16"/>
      <c r="Z88" s="16"/>
      <c r="AA88" s="16">
        <v>5032.7466599999998</v>
      </c>
      <c r="AB88" s="47">
        <v>5032.7466599999998</v>
      </c>
      <c r="AC88" s="16">
        <v>100</v>
      </c>
      <c r="AD88" s="16"/>
      <c r="AE88" s="47"/>
      <c r="AF88" s="16"/>
      <c r="AG88" s="16"/>
      <c r="AH88" s="47"/>
      <c r="AI88" s="16"/>
      <c r="AJ88" s="9"/>
    </row>
    <row r="89" spans="1:36" ht="16.5" customHeight="1" x14ac:dyDescent="0.2">
      <c r="A89" s="10"/>
      <c r="B89" s="15" t="s">
        <v>87</v>
      </c>
      <c r="C89" s="16">
        <v>3264686.4034699998</v>
      </c>
      <c r="D89" s="47">
        <v>1589049.2364599998</v>
      </c>
      <c r="E89" s="16">
        <v>48.673870628769016</v>
      </c>
      <c r="F89" s="16">
        <v>3042400.5034699999</v>
      </c>
      <c r="G89" s="47">
        <v>1571763.3364599999</v>
      </c>
      <c r="H89" s="16">
        <v>51.661947027267793</v>
      </c>
      <c r="I89" s="16">
        <v>492258.5</v>
      </c>
      <c r="J89" s="47">
        <v>492253.14153000002</v>
      </c>
      <c r="K89" s="16">
        <v>99.998911452011498</v>
      </c>
      <c r="L89" s="16">
        <v>2550142.0034699999</v>
      </c>
      <c r="M89" s="47">
        <v>1079510.19493</v>
      </c>
      <c r="N89" s="16">
        <v>42.33137580029274</v>
      </c>
      <c r="O89" s="16"/>
      <c r="P89" s="16"/>
      <c r="Q89" s="16"/>
      <c r="R89" s="16">
        <v>222285.9</v>
      </c>
      <c r="S89" s="47">
        <v>17285.900000000001</v>
      </c>
      <c r="T89" s="16">
        <v>7.7764266649391622</v>
      </c>
      <c r="U89" s="16"/>
      <c r="V89" s="47"/>
      <c r="W89" s="16"/>
      <c r="X89" s="16"/>
      <c r="Y89" s="16"/>
      <c r="Z89" s="16"/>
      <c r="AA89" s="16"/>
      <c r="AB89" s="47"/>
      <c r="AC89" s="16"/>
      <c r="AD89" s="16">
        <v>222285.9</v>
      </c>
      <c r="AE89" s="47">
        <v>17285.900000000001</v>
      </c>
      <c r="AF89" s="16">
        <v>7.7764266649391622</v>
      </c>
      <c r="AG89" s="16"/>
      <c r="AH89" s="47"/>
      <c r="AI89" s="16"/>
      <c r="AJ89" s="9"/>
    </row>
    <row r="90" spans="1:36" ht="16.5" customHeight="1" x14ac:dyDescent="0.2">
      <c r="A90" s="17"/>
      <c r="B90" s="15" t="s">
        <v>125</v>
      </c>
      <c r="C90" s="16">
        <v>1983357.75813</v>
      </c>
      <c r="D90" s="47">
        <v>1073182.96697</v>
      </c>
      <c r="E90" s="16">
        <v>54.10939920298825</v>
      </c>
      <c r="F90" s="16">
        <v>1981107.5795700001</v>
      </c>
      <c r="G90" s="47">
        <v>1070932.78841</v>
      </c>
      <c r="H90" s="16">
        <v>54.057275811465331</v>
      </c>
      <c r="I90" s="16"/>
      <c r="J90" s="47"/>
      <c r="K90" s="16"/>
      <c r="L90" s="16">
        <v>1981107.5795700001</v>
      </c>
      <c r="M90" s="47">
        <v>1070932.78841</v>
      </c>
      <c r="N90" s="16">
        <v>54.057275811465331</v>
      </c>
      <c r="O90" s="16"/>
      <c r="P90" s="16"/>
      <c r="Q90" s="16"/>
      <c r="R90" s="16">
        <v>2250.1785599999998</v>
      </c>
      <c r="S90" s="47">
        <v>2250.1785599999998</v>
      </c>
      <c r="T90" s="16">
        <v>100</v>
      </c>
      <c r="U90" s="16"/>
      <c r="V90" s="47"/>
      <c r="W90" s="16"/>
      <c r="X90" s="16"/>
      <c r="Y90" s="16"/>
      <c r="Z90" s="16"/>
      <c r="AA90" s="16"/>
      <c r="AB90" s="47"/>
      <c r="AC90" s="16"/>
      <c r="AD90" s="16">
        <v>2250.1785599999998</v>
      </c>
      <c r="AE90" s="47">
        <v>2250.1785599999998</v>
      </c>
      <c r="AF90" s="16">
        <v>100</v>
      </c>
      <c r="AG90" s="16"/>
      <c r="AH90" s="47"/>
      <c r="AI90" s="16"/>
      <c r="AJ90" s="9"/>
    </row>
    <row r="91" spans="1:36" ht="16.5" customHeight="1" x14ac:dyDescent="0.2">
      <c r="A91" s="17"/>
      <c r="B91" s="15" t="s">
        <v>89</v>
      </c>
      <c r="C91" s="16">
        <v>1212993.5192</v>
      </c>
      <c r="D91" s="47">
        <v>982241.30226000003</v>
      </c>
      <c r="E91" s="16">
        <v>80.976632332529945</v>
      </c>
      <c r="F91" s="16">
        <v>1212993.5192</v>
      </c>
      <c r="G91" s="47">
        <v>982241.30226000003</v>
      </c>
      <c r="H91" s="16">
        <v>80.976632332529945</v>
      </c>
      <c r="I91" s="16">
        <v>43500.5118</v>
      </c>
      <c r="J91" s="47">
        <v>43500.5118</v>
      </c>
      <c r="K91" s="16">
        <v>100</v>
      </c>
      <c r="L91" s="16">
        <v>1169493.0074</v>
      </c>
      <c r="M91" s="47">
        <v>938740.79046000005</v>
      </c>
      <c r="N91" s="16">
        <v>80.269038337133367</v>
      </c>
      <c r="O91" s="16"/>
      <c r="P91" s="16"/>
      <c r="Q91" s="16"/>
      <c r="R91" s="16"/>
      <c r="S91" s="47"/>
      <c r="T91" s="16"/>
      <c r="U91" s="16"/>
      <c r="V91" s="47"/>
      <c r="W91" s="16"/>
      <c r="X91" s="16"/>
      <c r="Y91" s="16"/>
      <c r="Z91" s="16"/>
      <c r="AA91" s="16"/>
      <c r="AB91" s="47"/>
      <c r="AC91" s="16"/>
      <c r="AD91" s="16"/>
      <c r="AE91" s="47"/>
      <c r="AF91" s="16"/>
      <c r="AG91" s="16"/>
      <c r="AH91" s="47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47">
        <v>1377589.5582000001</v>
      </c>
      <c r="E92" s="16"/>
      <c r="F92" s="16">
        <v>0</v>
      </c>
      <c r="G92" s="47">
        <v>1205113.52128</v>
      </c>
      <c r="H92" s="16"/>
      <c r="I92" s="16"/>
      <c r="J92" s="47"/>
      <c r="K92" s="16"/>
      <c r="L92" s="16">
        <v>0</v>
      </c>
      <c r="M92" s="47">
        <v>1205113.52128</v>
      </c>
      <c r="N92" s="16"/>
      <c r="O92" s="16"/>
      <c r="P92" s="16"/>
      <c r="Q92" s="16"/>
      <c r="R92" s="16">
        <v>0</v>
      </c>
      <c r="S92" s="47">
        <v>172476.03692000001</v>
      </c>
      <c r="T92" s="16"/>
      <c r="U92" s="16"/>
      <c r="V92" s="47"/>
      <c r="W92" s="16"/>
      <c r="X92" s="16"/>
      <c r="Y92" s="16"/>
      <c r="Z92" s="16"/>
      <c r="AA92" s="16">
        <v>0</v>
      </c>
      <c r="AB92" s="47">
        <v>172476.03692000001</v>
      </c>
      <c r="AC92" s="16"/>
      <c r="AD92" s="16"/>
      <c r="AE92" s="47"/>
      <c r="AF92" s="16"/>
      <c r="AG92" s="16"/>
      <c r="AH92" s="47"/>
      <c r="AI92" s="16"/>
      <c r="AJ92" s="9"/>
    </row>
    <row r="93" spans="1:36" ht="16.5" customHeight="1" x14ac:dyDescent="0.2">
      <c r="A93" s="17"/>
      <c r="B93" s="15" t="s">
        <v>91</v>
      </c>
      <c r="C93" s="16">
        <v>1960076.43347</v>
      </c>
      <c r="D93" s="47">
        <v>1611871.5926900001</v>
      </c>
      <c r="E93" s="16">
        <v>82.235139669346495</v>
      </c>
      <c r="F93" s="16">
        <v>1960076.43347</v>
      </c>
      <c r="G93" s="47">
        <v>1611871.5926900001</v>
      </c>
      <c r="H93" s="16">
        <v>82.235139669346495</v>
      </c>
      <c r="I93" s="16"/>
      <c r="J93" s="47"/>
      <c r="K93" s="16"/>
      <c r="L93" s="16">
        <v>1960076.43347</v>
      </c>
      <c r="M93" s="47">
        <v>1611871.5926900001</v>
      </c>
      <c r="N93" s="16">
        <v>82.235139669346495</v>
      </c>
      <c r="O93" s="16"/>
      <c r="P93" s="16"/>
      <c r="Q93" s="16"/>
      <c r="R93" s="16"/>
      <c r="S93" s="47"/>
      <c r="T93" s="16"/>
      <c r="U93" s="16"/>
      <c r="V93" s="47"/>
      <c r="W93" s="16"/>
      <c r="X93" s="16"/>
      <c r="Y93" s="16"/>
      <c r="Z93" s="16"/>
      <c r="AA93" s="16"/>
      <c r="AB93" s="47"/>
      <c r="AC93" s="16"/>
      <c r="AD93" s="16"/>
      <c r="AE93" s="47"/>
      <c r="AF93" s="16"/>
      <c r="AG93" s="16"/>
      <c r="AH93" s="47"/>
      <c r="AI93" s="16"/>
      <c r="AJ93" s="9"/>
    </row>
    <row r="94" spans="1:36" ht="16.5" customHeight="1" x14ac:dyDescent="0.2">
      <c r="A94" s="10"/>
      <c r="B94" s="15" t="s">
        <v>92</v>
      </c>
      <c r="C94" s="16">
        <v>565223.31032000005</v>
      </c>
      <c r="D94" s="47">
        <v>399241.15810999996</v>
      </c>
      <c r="E94" s="16">
        <v>70.63423443806137</v>
      </c>
      <c r="F94" s="16">
        <v>338685.37430000002</v>
      </c>
      <c r="G94" s="47">
        <v>173083.22909000001</v>
      </c>
      <c r="H94" s="16">
        <v>51.104429722638898</v>
      </c>
      <c r="I94" s="16"/>
      <c r="J94" s="47"/>
      <c r="K94" s="16"/>
      <c r="L94" s="16">
        <v>338685.37430000002</v>
      </c>
      <c r="M94" s="47">
        <v>173083.22909000001</v>
      </c>
      <c r="N94" s="16">
        <v>51.104429722638898</v>
      </c>
      <c r="O94" s="16"/>
      <c r="P94" s="16"/>
      <c r="Q94" s="16"/>
      <c r="R94" s="16">
        <v>226537.93601999999</v>
      </c>
      <c r="S94" s="47">
        <v>226157.92901999998</v>
      </c>
      <c r="T94" s="16">
        <v>99.83225458540133</v>
      </c>
      <c r="U94" s="16"/>
      <c r="V94" s="47"/>
      <c r="W94" s="16"/>
      <c r="X94" s="16"/>
      <c r="Y94" s="16"/>
      <c r="Z94" s="16"/>
      <c r="AA94" s="16">
        <v>65704.352589999995</v>
      </c>
      <c r="AB94" s="47">
        <v>65324.345589999997</v>
      </c>
      <c r="AC94" s="16">
        <v>99.421641055697989</v>
      </c>
      <c r="AD94" s="16">
        <v>160833.58343</v>
      </c>
      <c r="AE94" s="47">
        <v>160833.58343</v>
      </c>
      <c r="AF94" s="16">
        <v>100</v>
      </c>
      <c r="AG94" s="16"/>
      <c r="AH94" s="47"/>
      <c r="AI94" s="16"/>
      <c r="AJ94" s="9"/>
    </row>
    <row r="95" spans="1:36" ht="16.5" customHeight="1" x14ac:dyDescent="0.2">
      <c r="A95" s="17"/>
      <c r="B95" s="15" t="s">
        <v>93</v>
      </c>
      <c r="C95" s="16">
        <v>424103.36197999999</v>
      </c>
      <c r="D95" s="47">
        <v>336554.47408000001</v>
      </c>
      <c r="E95" s="16">
        <v>79.356709767340021</v>
      </c>
      <c r="F95" s="16">
        <v>424103.36197999999</v>
      </c>
      <c r="G95" s="47">
        <v>336554.47408000001</v>
      </c>
      <c r="H95" s="16">
        <v>79.356709767340021</v>
      </c>
      <c r="I95" s="16"/>
      <c r="J95" s="47"/>
      <c r="K95" s="16"/>
      <c r="L95" s="16">
        <v>424103.36197999999</v>
      </c>
      <c r="M95" s="47">
        <v>336554.47408000001</v>
      </c>
      <c r="N95" s="16">
        <v>79.356709767340021</v>
      </c>
      <c r="O95" s="16"/>
      <c r="P95" s="16"/>
      <c r="Q95" s="16"/>
      <c r="R95" s="16"/>
      <c r="S95" s="47"/>
      <c r="T95" s="16"/>
      <c r="U95" s="16"/>
      <c r="V95" s="47"/>
      <c r="W95" s="16"/>
      <c r="X95" s="16"/>
      <c r="Y95" s="16"/>
      <c r="Z95" s="16"/>
      <c r="AA95" s="16"/>
      <c r="AB95" s="47"/>
      <c r="AC95" s="16"/>
      <c r="AD95" s="16"/>
      <c r="AE95" s="47"/>
      <c r="AF95" s="16"/>
      <c r="AG95" s="16"/>
      <c r="AH95" s="47"/>
      <c r="AI95" s="16"/>
      <c r="AJ95" s="9"/>
    </row>
    <row r="96" spans="1:36" ht="26.65" customHeight="1" x14ac:dyDescent="0.2">
      <c r="A96" s="17"/>
      <c r="B96" s="15" t="s">
        <v>94</v>
      </c>
      <c r="C96" s="16">
        <v>9777247.3265600018</v>
      </c>
      <c r="D96" s="47">
        <v>8928694.7081899997</v>
      </c>
      <c r="E96" s="16">
        <v>91.321150114870278</v>
      </c>
      <c r="F96" s="16">
        <v>9476757.8053200003</v>
      </c>
      <c r="G96" s="47">
        <v>8628243.5987200029</v>
      </c>
      <c r="H96" s="16">
        <v>91.046366024848041</v>
      </c>
      <c r="I96" s="16">
        <v>2424433.8926200001</v>
      </c>
      <c r="J96" s="47">
        <v>2337369.0502800001</v>
      </c>
      <c r="K96" s="16">
        <v>96.408858884334762</v>
      </c>
      <c r="L96" s="16">
        <v>7052323.9127000012</v>
      </c>
      <c r="M96" s="47">
        <v>6290874.548440001</v>
      </c>
      <c r="N96" s="16">
        <v>89.202858891821975</v>
      </c>
      <c r="O96" s="16"/>
      <c r="P96" s="16"/>
      <c r="Q96" s="16"/>
      <c r="R96" s="16">
        <v>300489.52123999997</v>
      </c>
      <c r="S96" s="47">
        <v>300451.10946999997</v>
      </c>
      <c r="T96" s="16">
        <v>99.987216935272315</v>
      </c>
      <c r="U96" s="16"/>
      <c r="V96" s="47"/>
      <c r="W96" s="16"/>
      <c r="X96" s="16"/>
      <c r="Y96" s="16"/>
      <c r="Z96" s="16"/>
      <c r="AA96" s="16">
        <v>131417.20555000001</v>
      </c>
      <c r="AB96" s="47">
        <v>131378.79378000001</v>
      </c>
      <c r="AC96" s="16">
        <v>99.970771125562095</v>
      </c>
      <c r="AD96" s="16">
        <v>169072.31568999999</v>
      </c>
      <c r="AE96" s="47">
        <v>169072.31568999999</v>
      </c>
      <c r="AF96" s="16">
        <v>100</v>
      </c>
      <c r="AG96" s="16"/>
      <c r="AH96" s="47"/>
      <c r="AI96" s="16"/>
      <c r="AJ96" s="9"/>
    </row>
    <row r="97" spans="1:36" ht="16.5" customHeight="1" x14ac:dyDescent="0.2">
      <c r="A97" s="17"/>
      <c r="B97" s="15" t="s">
        <v>95</v>
      </c>
      <c r="C97" s="16">
        <v>1190826.9238499999</v>
      </c>
      <c r="D97" s="47">
        <v>1087016.40919</v>
      </c>
      <c r="E97" s="16">
        <v>91.282485088229649</v>
      </c>
      <c r="F97" s="16">
        <v>1190826.9238499999</v>
      </c>
      <c r="G97" s="47">
        <v>1087016.40919</v>
      </c>
      <c r="H97" s="16">
        <v>91.282485088229649</v>
      </c>
      <c r="I97" s="16"/>
      <c r="J97" s="47"/>
      <c r="K97" s="16"/>
      <c r="L97" s="16">
        <v>1190826.9238499999</v>
      </c>
      <c r="M97" s="47">
        <v>1087016.40919</v>
      </c>
      <c r="N97" s="16">
        <v>91.282485088229649</v>
      </c>
      <c r="O97" s="16"/>
      <c r="P97" s="16"/>
      <c r="Q97" s="16"/>
      <c r="R97" s="16"/>
      <c r="S97" s="47"/>
      <c r="T97" s="16"/>
      <c r="U97" s="16"/>
      <c r="V97" s="47"/>
      <c r="W97" s="16"/>
      <c r="X97" s="16"/>
      <c r="Y97" s="16"/>
      <c r="Z97" s="16"/>
      <c r="AA97" s="16"/>
      <c r="AB97" s="47"/>
      <c r="AC97" s="16"/>
      <c r="AD97" s="16"/>
      <c r="AE97" s="47"/>
      <c r="AF97" s="16"/>
      <c r="AG97" s="16"/>
      <c r="AH97" s="47"/>
      <c r="AI97" s="16"/>
      <c r="AJ97" s="9"/>
    </row>
    <row r="98" spans="1:36" ht="16.5" customHeight="1" x14ac:dyDescent="0.2">
      <c r="A98" s="17"/>
      <c r="B98" s="15" t="s">
        <v>96</v>
      </c>
      <c r="C98" s="16">
        <v>2497985.90417</v>
      </c>
      <c r="D98" s="47">
        <v>2379502.00392</v>
      </c>
      <c r="E98" s="16">
        <v>95.256822704555319</v>
      </c>
      <c r="F98" s="16">
        <v>2492249.8866599998</v>
      </c>
      <c r="G98" s="47">
        <v>2373765.9864099999</v>
      </c>
      <c r="H98" s="16">
        <v>95.245906083326716</v>
      </c>
      <c r="I98" s="16">
        <v>1129870.7331699999</v>
      </c>
      <c r="J98" s="47">
        <v>1110656.61555</v>
      </c>
      <c r="K98" s="16">
        <v>98.299441072688708</v>
      </c>
      <c r="L98" s="16">
        <v>1362379.1534899999</v>
      </c>
      <c r="M98" s="47">
        <v>1263109.3708599999</v>
      </c>
      <c r="N98" s="16">
        <v>92.713498120130424</v>
      </c>
      <c r="O98" s="16"/>
      <c r="P98" s="16"/>
      <c r="Q98" s="16"/>
      <c r="R98" s="16">
        <v>5736.0175099999997</v>
      </c>
      <c r="S98" s="47">
        <v>5736.0175099999997</v>
      </c>
      <c r="T98" s="16">
        <v>100</v>
      </c>
      <c r="U98" s="16"/>
      <c r="V98" s="47"/>
      <c r="W98" s="16"/>
      <c r="X98" s="16"/>
      <c r="Y98" s="16"/>
      <c r="Z98" s="16"/>
      <c r="AA98" s="16">
        <v>5736.0175099999997</v>
      </c>
      <c r="AB98" s="47">
        <v>5736.0175099999997</v>
      </c>
      <c r="AC98" s="16">
        <v>100</v>
      </c>
      <c r="AD98" s="16"/>
      <c r="AE98" s="47"/>
      <c r="AF98" s="16"/>
      <c r="AG98" s="16"/>
      <c r="AH98" s="47"/>
      <c r="AI98" s="16"/>
      <c r="AJ98" s="9"/>
    </row>
    <row r="99" spans="1:36" ht="16.5" customHeight="1" x14ac:dyDescent="0.2">
      <c r="A99" s="10"/>
      <c r="B99" s="15" t="s">
        <v>97</v>
      </c>
      <c r="C99" s="16">
        <v>2276712.2858199999</v>
      </c>
      <c r="D99" s="47">
        <v>2155851.2401699997</v>
      </c>
      <c r="E99" s="16">
        <v>94.691422082502186</v>
      </c>
      <c r="F99" s="16">
        <v>2263124.32332</v>
      </c>
      <c r="G99" s="47">
        <v>2142301.6894399999</v>
      </c>
      <c r="H99" s="16">
        <v>94.661246285279049</v>
      </c>
      <c r="I99" s="16">
        <v>583241.95944999997</v>
      </c>
      <c r="J99" s="47">
        <v>515391.23473000003</v>
      </c>
      <c r="K99" s="16">
        <v>88.366624928017274</v>
      </c>
      <c r="L99" s="16">
        <v>1679882.36387</v>
      </c>
      <c r="M99" s="47">
        <v>1626910.45471</v>
      </c>
      <c r="N99" s="16">
        <v>96.84668936948853</v>
      </c>
      <c r="O99" s="16"/>
      <c r="P99" s="16"/>
      <c r="Q99" s="16"/>
      <c r="R99" s="16">
        <v>13587.9625</v>
      </c>
      <c r="S99" s="47">
        <v>13549.550730000001</v>
      </c>
      <c r="T99" s="16">
        <v>99.717310303145169</v>
      </c>
      <c r="U99" s="16"/>
      <c r="V99" s="47"/>
      <c r="W99" s="16"/>
      <c r="X99" s="16"/>
      <c r="Y99" s="16"/>
      <c r="Z99" s="16"/>
      <c r="AA99" s="16">
        <v>13587.9625</v>
      </c>
      <c r="AB99" s="47">
        <v>13549.550730000001</v>
      </c>
      <c r="AC99" s="16">
        <v>99.717310303145169</v>
      </c>
      <c r="AD99" s="16"/>
      <c r="AE99" s="47"/>
      <c r="AF99" s="16"/>
      <c r="AG99" s="16"/>
      <c r="AH99" s="47"/>
      <c r="AI99" s="16"/>
      <c r="AJ99" s="9"/>
    </row>
    <row r="100" spans="1:36" ht="16.5" customHeight="1" x14ac:dyDescent="0.2">
      <c r="A100" s="17"/>
      <c r="B100" s="15" t="s">
        <v>98</v>
      </c>
      <c r="C100" s="16">
        <v>1704.31089</v>
      </c>
      <c r="D100" s="47">
        <v>188369.59221999999</v>
      </c>
      <c r="E100" s="16">
        <v>11052.537029790381</v>
      </c>
      <c r="F100" s="16">
        <v>1704.31089</v>
      </c>
      <c r="G100" s="47">
        <v>188369.59221999999</v>
      </c>
      <c r="H100" s="16">
        <v>11052.537029790381</v>
      </c>
      <c r="I100" s="16"/>
      <c r="J100" s="47"/>
      <c r="K100" s="16"/>
      <c r="L100" s="16">
        <v>1704.31089</v>
      </c>
      <c r="M100" s="47">
        <v>188369.59221999999</v>
      </c>
      <c r="N100" s="16">
        <v>11052.537029790381</v>
      </c>
      <c r="O100" s="16"/>
      <c r="P100" s="16"/>
      <c r="Q100" s="16"/>
      <c r="R100" s="16"/>
      <c r="S100" s="47"/>
      <c r="T100" s="16"/>
      <c r="U100" s="16"/>
      <c r="V100" s="47"/>
      <c r="W100" s="16"/>
      <c r="X100" s="16"/>
      <c r="Y100" s="16"/>
      <c r="Z100" s="16"/>
      <c r="AA100" s="16"/>
      <c r="AB100" s="47"/>
      <c r="AC100" s="16"/>
      <c r="AD100" s="16"/>
      <c r="AE100" s="47"/>
      <c r="AF100" s="16"/>
      <c r="AG100" s="16"/>
      <c r="AH100" s="47"/>
      <c r="AI100" s="16"/>
      <c r="AJ100" s="9"/>
    </row>
    <row r="101" spans="1:36" ht="16.5" customHeight="1" x14ac:dyDescent="0.2">
      <c r="A101" s="17"/>
      <c r="B101" s="15" t="s">
        <v>99</v>
      </c>
      <c r="C101" s="16">
        <v>237342.47900999998</v>
      </c>
      <c r="D101" s="47">
        <v>226853.80078999998</v>
      </c>
      <c r="E101" s="16">
        <v>95.580783404744807</v>
      </c>
      <c r="F101" s="16">
        <v>10488.67822</v>
      </c>
      <c r="G101" s="47">
        <v>0</v>
      </c>
      <c r="H101" s="16">
        <v>0</v>
      </c>
      <c r="I101" s="16"/>
      <c r="J101" s="47"/>
      <c r="K101" s="16"/>
      <c r="L101" s="16">
        <v>10488.67822</v>
      </c>
      <c r="M101" s="47">
        <v>0</v>
      </c>
      <c r="N101" s="16">
        <v>0</v>
      </c>
      <c r="O101" s="16"/>
      <c r="P101" s="16"/>
      <c r="Q101" s="16"/>
      <c r="R101" s="16">
        <v>226853.80078999998</v>
      </c>
      <c r="S101" s="47">
        <v>226853.80078999998</v>
      </c>
      <c r="T101" s="16">
        <v>100</v>
      </c>
      <c r="U101" s="16"/>
      <c r="V101" s="47"/>
      <c r="W101" s="16"/>
      <c r="X101" s="16"/>
      <c r="Y101" s="16"/>
      <c r="Z101" s="16"/>
      <c r="AA101" s="16">
        <v>57781.485099999998</v>
      </c>
      <c r="AB101" s="47">
        <v>57781.485099999998</v>
      </c>
      <c r="AC101" s="16">
        <v>100</v>
      </c>
      <c r="AD101" s="16">
        <v>169072.31568999999</v>
      </c>
      <c r="AE101" s="47">
        <v>169072.31568999999</v>
      </c>
      <c r="AF101" s="16">
        <v>100</v>
      </c>
      <c r="AG101" s="16"/>
      <c r="AH101" s="47"/>
      <c r="AI101" s="16"/>
      <c r="AJ101" s="9"/>
    </row>
    <row r="102" spans="1:36" ht="16.5" customHeight="1" x14ac:dyDescent="0.2">
      <c r="A102" s="17"/>
      <c r="B102" s="15" t="s">
        <v>100</v>
      </c>
      <c r="C102" s="16">
        <v>521077.30797000002</v>
      </c>
      <c r="D102" s="47">
        <v>496176.43154000002</v>
      </c>
      <c r="E102" s="16">
        <v>95.221270232049022</v>
      </c>
      <c r="F102" s="16">
        <v>521077.30797000002</v>
      </c>
      <c r="G102" s="47">
        <v>496176.43154000002</v>
      </c>
      <c r="H102" s="16">
        <v>95.221270232049022</v>
      </c>
      <c r="I102" s="16"/>
      <c r="J102" s="47"/>
      <c r="K102" s="16"/>
      <c r="L102" s="16">
        <v>521077.30797000002</v>
      </c>
      <c r="M102" s="47">
        <v>496176.43154000002</v>
      </c>
      <c r="N102" s="16">
        <v>95.221270232049022</v>
      </c>
      <c r="O102" s="16"/>
      <c r="P102" s="16"/>
      <c r="Q102" s="16"/>
      <c r="R102" s="16"/>
      <c r="S102" s="47"/>
      <c r="T102" s="16"/>
      <c r="U102" s="16"/>
      <c r="V102" s="47"/>
      <c r="W102" s="16"/>
      <c r="X102" s="16"/>
      <c r="Y102" s="16"/>
      <c r="Z102" s="16"/>
      <c r="AA102" s="16"/>
      <c r="AB102" s="47"/>
      <c r="AC102" s="16"/>
      <c r="AD102" s="16"/>
      <c r="AE102" s="47"/>
      <c r="AF102" s="16"/>
      <c r="AG102" s="16"/>
      <c r="AH102" s="47"/>
      <c r="AI102" s="16"/>
      <c r="AJ102" s="9"/>
    </row>
    <row r="103" spans="1:36" ht="16.5" customHeight="1" x14ac:dyDescent="0.2">
      <c r="A103" s="17"/>
      <c r="B103" s="15" t="s">
        <v>101</v>
      </c>
      <c r="C103" s="16">
        <v>352752.60000000003</v>
      </c>
      <c r="D103" s="47">
        <v>190864.35722999999</v>
      </c>
      <c r="E103" s="16">
        <v>54.107143995536809</v>
      </c>
      <c r="F103" s="16">
        <v>352752.60000000003</v>
      </c>
      <c r="G103" s="47">
        <v>190864.35722999999</v>
      </c>
      <c r="H103" s="16">
        <v>54.107143995536809</v>
      </c>
      <c r="I103" s="16"/>
      <c r="J103" s="47"/>
      <c r="K103" s="16"/>
      <c r="L103" s="16">
        <v>352752.60000000003</v>
      </c>
      <c r="M103" s="47">
        <v>190864.35722999999</v>
      </c>
      <c r="N103" s="16">
        <v>54.107143995536809</v>
      </c>
      <c r="O103" s="16"/>
      <c r="P103" s="16"/>
      <c r="Q103" s="16"/>
      <c r="R103" s="16"/>
      <c r="S103" s="47"/>
      <c r="T103" s="16"/>
      <c r="U103" s="16"/>
      <c r="V103" s="47"/>
      <c r="W103" s="16"/>
      <c r="X103" s="16"/>
      <c r="Y103" s="16"/>
      <c r="Z103" s="16"/>
      <c r="AA103" s="16"/>
      <c r="AB103" s="47"/>
      <c r="AC103" s="16"/>
      <c r="AD103" s="16"/>
      <c r="AE103" s="47"/>
      <c r="AF103" s="16"/>
      <c r="AG103" s="16"/>
      <c r="AH103" s="47"/>
      <c r="AI103" s="16"/>
      <c r="AJ103" s="9"/>
    </row>
    <row r="104" spans="1:36" ht="16.5" customHeight="1" x14ac:dyDescent="0.2">
      <c r="A104" s="10"/>
      <c r="B104" s="15" t="s">
        <v>102</v>
      </c>
      <c r="C104" s="16">
        <v>1435875.2023</v>
      </c>
      <c r="D104" s="47">
        <v>1419848.3094700002</v>
      </c>
      <c r="E104" s="16">
        <v>98.883824109203374</v>
      </c>
      <c r="F104" s="16">
        <v>1435875.2023</v>
      </c>
      <c r="G104" s="47">
        <v>1419848.3094700002</v>
      </c>
      <c r="H104" s="16">
        <v>98.883824109203374</v>
      </c>
      <c r="I104" s="16">
        <v>711321.20000000007</v>
      </c>
      <c r="J104" s="47">
        <v>711321.20000000007</v>
      </c>
      <c r="K104" s="16">
        <v>100</v>
      </c>
      <c r="L104" s="16">
        <v>724554.00230000005</v>
      </c>
      <c r="M104" s="47">
        <v>708527.10947000002</v>
      </c>
      <c r="N104" s="16">
        <v>97.788033358573017</v>
      </c>
      <c r="O104" s="16"/>
      <c r="P104" s="16"/>
      <c r="Q104" s="16"/>
      <c r="R104" s="16"/>
      <c r="S104" s="47"/>
      <c r="T104" s="16"/>
      <c r="U104" s="16"/>
      <c r="V104" s="47"/>
      <c r="W104" s="16"/>
      <c r="X104" s="16"/>
      <c r="Y104" s="16"/>
      <c r="Z104" s="16"/>
      <c r="AA104" s="16"/>
      <c r="AB104" s="47"/>
      <c r="AC104" s="16"/>
      <c r="AD104" s="16"/>
      <c r="AE104" s="47"/>
      <c r="AF104" s="16"/>
      <c r="AG104" s="16"/>
      <c r="AH104" s="47"/>
      <c r="AI104" s="16"/>
      <c r="AJ104" s="9"/>
    </row>
    <row r="105" spans="1:36" ht="16.5" customHeight="1" x14ac:dyDescent="0.2">
      <c r="A105" s="17"/>
      <c r="B105" s="15" t="s">
        <v>126</v>
      </c>
      <c r="C105" s="16">
        <v>175881.9</v>
      </c>
      <c r="D105" s="47">
        <v>0</v>
      </c>
      <c r="E105" s="16">
        <v>0</v>
      </c>
      <c r="F105" s="16">
        <v>175881.9</v>
      </c>
      <c r="G105" s="47">
        <v>0</v>
      </c>
      <c r="H105" s="16">
        <v>0</v>
      </c>
      <c r="I105" s="16"/>
      <c r="J105" s="47"/>
      <c r="K105" s="16"/>
      <c r="L105" s="16">
        <v>175881.9</v>
      </c>
      <c r="M105" s="47">
        <v>0</v>
      </c>
      <c r="N105" s="16">
        <v>0</v>
      </c>
      <c r="O105" s="16"/>
      <c r="P105" s="16"/>
      <c r="Q105" s="16"/>
      <c r="R105" s="16"/>
      <c r="S105" s="47"/>
      <c r="T105" s="16"/>
      <c r="U105" s="16"/>
      <c r="V105" s="47"/>
      <c r="W105" s="16"/>
      <c r="X105" s="16"/>
      <c r="Y105" s="16"/>
      <c r="Z105" s="16"/>
      <c r="AA105" s="16"/>
      <c r="AB105" s="47"/>
      <c r="AC105" s="16"/>
      <c r="AD105" s="16"/>
      <c r="AE105" s="47"/>
      <c r="AF105" s="16"/>
      <c r="AG105" s="16"/>
      <c r="AH105" s="47"/>
      <c r="AI105" s="16"/>
      <c r="AJ105" s="9"/>
    </row>
    <row r="106" spans="1:36" ht="16.5" customHeight="1" x14ac:dyDescent="0.2">
      <c r="A106" s="17"/>
      <c r="B106" s="15" t="s">
        <v>103</v>
      </c>
      <c r="C106" s="16">
        <v>172826.2</v>
      </c>
      <c r="D106" s="47">
        <v>58946.222399999999</v>
      </c>
      <c r="E106" s="16">
        <v>34.107225872003198</v>
      </c>
      <c r="F106" s="16">
        <v>172826.2</v>
      </c>
      <c r="G106" s="47">
        <v>58946.222399999999</v>
      </c>
      <c r="H106" s="16">
        <v>34.107225872003198</v>
      </c>
      <c r="I106" s="16"/>
      <c r="J106" s="47"/>
      <c r="K106" s="16"/>
      <c r="L106" s="16">
        <v>172826.2</v>
      </c>
      <c r="M106" s="47">
        <v>58946.222399999999</v>
      </c>
      <c r="N106" s="16">
        <v>34.107225872003198</v>
      </c>
      <c r="O106" s="16"/>
      <c r="P106" s="16"/>
      <c r="Q106" s="16"/>
      <c r="R106" s="16"/>
      <c r="S106" s="47"/>
      <c r="T106" s="16"/>
      <c r="U106" s="16"/>
      <c r="V106" s="47"/>
      <c r="W106" s="16"/>
      <c r="X106" s="16"/>
      <c r="Y106" s="16"/>
      <c r="Z106" s="16"/>
      <c r="AA106" s="16"/>
      <c r="AB106" s="47"/>
      <c r="AC106" s="16"/>
      <c r="AD106" s="16"/>
      <c r="AE106" s="47"/>
      <c r="AF106" s="16"/>
      <c r="AG106" s="16"/>
      <c r="AH106" s="47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914262.21254999994</v>
      </c>
      <c r="D107" s="47">
        <v>725266.34126000002</v>
      </c>
      <c r="E107" s="16">
        <v>79.328045204573741</v>
      </c>
      <c r="F107" s="16">
        <v>859950.47210999997</v>
      </c>
      <c r="G107" s="47">
        <v>670954.60082000005</v>
      </c>
      <c r="H107" s="16">
        <v>78.022470198048268</v>
      </c>
      <c r="I107" s="16"/>
      <c r="J107" s="47"/>
      <c r="K107" s="16"/>
      <c r="L107" s="16">
        <v>859950.47210999997</v>
      </c>
      <c r="M107" s="47">
        <v>670954.60082000005</v>
      </c>
      <c r="N107" s="16">
        <v>78.022470198048268</v>
      </c>
      <c r="O107" s="16"/>
      <c r="P107" s="16"/>
      <c r="Q107" s="16"/>
      <c r="R107" s="16">
        <v>54311.740440000001</v>
      </c>
      <c r="S107" s="47">
        <v>54311.740440000001</v>
      </c>
      <c r="T107" s="16">
        <v>100</v>
      </c>
      <c r="U107" s="16"/>
      <c r="V107" s="47"/>
      <c r="W107" s="16"/>
      <c r="X107" s="16"/>
      <c r="Y107" s="16"/>
      <c r="Z107" s="16"/>
      <c r="AA107" s="16">
        <v>54311.740440000001</v>
      </c>
      <c r="AB107" s="47">
        <v>54311.740440000001</v>
      </c>
      <c r="AC107" s="16">
        <v>100</v>
      </c>
      <c r="AD107" s="16"/>
      <c r="AE107" s="47"/>
      <c r="AF107" s="16"/>
      <c r="AG107" s="16"/>
      <c r="AH107" s="47"/>
      <c r="AI107" s="16"/>
      <c r="AJ107" s="9"/>
    </row>
    <row r="108" spans="1:36" ht="13.35" customHeight="1" thickTop="1" x14ac:dyDescent="0.2">
      <c r="A108" s="1"/>
      <c r="B108" s="18"/>
      <c r="C108" s="18"/>
      <c r="D108" s="48"/>
      <c r="E108" s="18"/>
      <c r="F108" s="18"/>
      <c r="G108" s="48"/>
      <c r="H108" s="18"/>
      <c r="I108" s="18"/>
      <c r="J108" s="48"/>
      <c r="K108" s="18"/>
      <c r="L108" s="18"/>
      <c r="M108" s="48"/>
      <c r="N108" s="18"/>
      <c r="O108" s="18"/>
      <c r="P108" s="18"/>
      <c r="Q108" s="18"/>
      <c r="R108" s="18"/>
      <c r="S108" s="48"/>
      <c r="T108" s="18"/>
      <c r="U108" s="18"/>
      <c r="V108" s="48"/>
      <c r="W108" s="18"/>
      <c r="X108" s="18"/>
      <c r="Y108" s="18"/>
      <c r="Z108" s="18"/>
      <c r="AA108" s="18"/>
      <c r="AB108" s="48"/>
      <c r="AC108" s="18"/>
      <c r="AD108" s="18"/>
      <c r="AE108" s="48"/>
      <c r="AF108" s="18"/>
      <c r="AG108" s="18"/>
      <c r="AH108" s="48"/>
      <c r="AI108" s="18"/>
      <c r="AJ108" s="1"/>
    </row>
    <row r="109" spans="1:36" ht="13.35" customHeight="1" x14ac:dyDescent="0.2">
      <c r="A109" s="1"/>
      <c r="B109" s="1"/>
      <c r="C109" s="1"/>
      <c r="D109" s="43"/>
      <c r="E109" s="1"/>
      <c r="F109" s="1"/>
      <c r="G109" s="43"/>
      <c r="H109" s="1"/>
      <c r="I109" s="1"/>
      <c r="J109" s="43"/>
      <c r="K109" s="1"/>
      <c r="L109" s="1"/>
      <c r="M109" s="43"/>
      <c r="N109" s="1"/>
      <c r="O109" s="1"/>
      <c r="P109" s="1"/>
      <c r="Q109" s="1"/>
      <c r="R109" s="1"/>
      <c r="S109" s="43"/>
      <c r="T109" s="1"/>
      <c r="U109" s="1"/>
      <c r="V109" s="43"/>
      <c r="W109" s="1"/>
      <c r="X109" s="1"/>
      <c r="Y109" s="1"/>
      <c r="Z109" s="1"/>
      <c r="AA109" s="1"/>
      <c r="AB109" s="50" t="s">
        <v>105</v>
      </c>
    </row>
  </sheetData>
  <mergeCells count="27">
    <mergeCell ref="L2:N2"/>
    <mergeCell ref="B3:N3"/>
    <mergeCell ref="C6:E6"/>
    <mergeCell ref="C9:AJ9"/>
    <mergeCell ref="B10:B12"/>
    <mergeCell ref="U11:W11"/>
    <mergeCell ref="O10:Q10"/>
    <mergeCell ref="O11:Q11"/>
    <mergeCell ref="X10:Z10"/>
    <mergeCell ref="X11:Z11"/>
    <mergeCell ref="R10:T10"/>
    <mergeCell ref="U10:W10"/>
    <mergeCell ref="L11:N11"/>
    <mergeCell ref="AA11:AC11"/>
    <mergeCell ref="AD11:AF11"/>
    <mergeCell ref="AG11:AI11"/>
    <mergeCell ref="AA10:AC10"/>
    <mergeCell ref="AD10:AF10"/>
    <mergeCell ref="AG10:AI10"/>
    <mergeCell ref="R11:T11"/>
    <mergeCell ref="C10:E10"/>
    <mergeCell ref="F10:H10"/>
    <mergeCell ref="I10:K10"/>
    <mergeCell ref="L10:N10"/>
    <mergeCell ref="C11:E11"/>
    <mergeCell ref="F11:H11"/>
    <mergeCell ref="I11:K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A9" zoomScale="90" zoomScaleNormal="90" workbookViewId="0">
      <pane xSplit="2" ySplit="5" topLeftCell="U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8" width="13.28515625" customWidth="1"/>
    <col min="19" max="19" width="13" customWidth="1"/>
    <col min="20" max="20" width="8.42578125" customWidth="1"/>
    <col min="21" max="22" width="11.28515625" customWidth="1"/>
    <col min="23" max="23" width="8.42578125" customWidth="1"/>
    <col min="24" max="25" width="11.28515625" customWidth="1"/>
    <col min="26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127</v>
      </c>
      <c r="C2" s="5"/>
      <c r="D2" s="5"/>
      <c r="E2" s="5"/>
      <c r="F2" s="5"/>
      <c r="G2" s="5"/>
      <c r="H2" s="5"/>
      <c r="I2" s="5"/>
      <c r="J2" s="5"/>
      <c r="K2" s="5"/>
      <c r="L2" s="321" t="s">
        <v>2</v>
      </c>
      <c r="M2" s="321"/>
      <c r="N2" s="321"/>
    </row>
    <row r="3" spans="1:36" ht="51.2" customHeight="1" x14ac:dyDescent="0.2">
      <c r="A3" s="1"/>
      <c r="B3" s="322" t="s">
        <v>122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323"/>
      <c r="D6" s="323"/>
      <c r="E6" s="3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123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124</v>
      </c>
      <c r="C9" s="324" t="s">
        <v>6</v>
      </c>
      <c r="D9" s="324"/>
      <c r="E9" s="324"/>
      <c r="F9" s="324"/>
      <c r="G9" s="324"/>
      <c r="H9" s="324"/>
      <c r="I9" s="324"/>
      <c r="J9" s="324"/>
      <c r="K9" s="324"/>
      <c r="L9" s="324" t="s">
        <v>6</v>
      </c>
      <c r="M9" s="324"/>
      <c r="N9" s="324"/>
      <c r="O9" s="324"/>
      <c r="P9" s="324"/>
      <c r="Q9" s="324"/>
      <c r="R9" s="324"/>
      <c r="S9" s="324"/>
      <c r="T9" s="324"/>
      <c r="U9" s="324" t="s">
        <v>6</v>
      </c>
      <c r="V9" s="324"/>
      <c r="W9" s="324"/>
      <c r="X9" s="324"/>
      <c r="Y9" s="324"/>
      <c r="Z9" s="324"/>
      <c r="AA9" s="324"/>
      <c r="AB9" s="324"/>
      <c r="AC9" s="324"/>
      <c r="AD9" s="324" t="s">
        <v>6</v>
      </c>
      <c r="AE9" s="324"/>
      <c r="AF9" s="324"/>
      <c r="AG9" s="324"/>
      <c r="AH9" s="324"/>
      <c r="AI9" s="324"/>
      <c r="AJ9" s="324"/>
    </row>
    <row r="10" spans="1:36" ht="12.6" customHeight="1" thickTop="1" x14ac:dyDescent="0.2">
      <c r="A10" s="8"/>
      <c r="B10" s="325" t="s">
        <v>7</v>
      </c>
      <c r="C10" s="317" t="s">
        <v>117</v>
      </c>
      <c r="D10" s="317" t="s">
        <v>117</v>
      </c>
      <c r="E10" s="317" t="s">
        <v>117</v>
      </c>
      <c r="F10" s="317" t="s">
        <v>117</v>
      </c>
      <c r="G10" s="317" t="s">
        <v>117</v>
      </c>
      <c r="H10" s="317" t="s">
        <v>117</v>
      </c>
      <c r="I10" s="317" t="s">
        <v>117</v>
      </c>
      <c r="J10" s="317" t="s">
        <v>117</v>
      </c>
      <c r="K10" s="317" t="s">
        <v>117</v>
      </c>
      <c r="L10" s="317" t="s">
        <v>117</v>
      </c>
      <c r="M10" s="317" t="s">
        <v>117</v>
      </c>
      <c r="N10" s="317" t="s">
        <v>117</v>
      </c>
      <c r="O10" s="317" t="s">
        <v>117</v>
      </c>
      <c r="P10" s="317" t="s">
        <v>117</v>
      </c>
      <c r="Q10" s="317" t="s">
        <v>117</v>
      </c>
      <c r="R10" s="317" t="s">
        <v>117</v>
      </c>
      <c r="S10" s="317" t="s">
        <v>117</v>
      </c>
      <c r="T10" s="317" t="s">
        <v>117</v>
      </c>
      <c r="U10" s="317" t="s">
        <v>117</v>
      </c>
      <c r="V10" s="317" t="s">
        <v>117</v>
      </c>
      <c r="W10" s="317" t="s">
        <v>117</v>
      </c>
      <c r="X10" s="317" t="s">
        <v>117</v>
      </c>
      <c r="Y10" s="317" t="s">
        <v>117</v>
      </c>
      <c r="Z10" s="317" t="s">
        <v>117</v>
      </c>
      <c r="AA10" s="317" t="s">
        <v>117</v>
      </c>
      <c r="AB10" s="317" t="s">
        <v>117</v>
      </c>
      <c r="AC10" s="317" t="s">
        <v>117</v>
      </c>
      <c r="AD10" s="317" t="s">
        <v>117</v>
      </c>
      <c r="AE10" s="317" t="s">
        <v>117</v>
      </c>
      <c r="AF10" s="317" t="s">
        <v>117</v>
      </c>
      <c r="AG10" s="317" t="s">
        <v>117</v>
      </c>
      <c r="AH10" s="317" t="s">
        <v>117</v>
      </c>
      <c r="AI10" s="317" t="s">
        <v>117</v>
      </c>
      <c r="AJ10" s="9"/>
    </row>
    <row r="11" spans="1:36" ht="102.95" customHeight="1" x14ac:dyDescent="0.2">
      <c r="A11" s="10"/>
      <c r="B11" s="326"/>
      <c r="C11" s="316" t="s">
        <v>106</v>
      </c>
      <c r="D11" s="316">
        <v>400</v>
      </c>
      <c r="E11" s="316">
        <v>400</v>
      </c>
      <c r="F11" s="316" t="s">
        <v>107</v>
      </c>
      <c r="G11" s="316">
        <v>410</v>
      </c>
      <c r="H11" s="316">
        <v>410</v>
      </c>
      <c r="I11" s="316" t="s">
        <v>108</v>
      </c>
      <c r="J11" s="316">
        <v>412</v>
      </c>
      <c r="K11" s="316">
        <v>412</v>
      </c>
      <c r="L11" s="316" t="s">
        <v>119</v>
      </c>
      <c r="M11" s="316">
        <v>414</v>
      </c>
      <c r="N11" s="316">
        <v>414</v>
      </c>
      <c r="O11" s="316" t="s">
        <v>109</v>
      </c>
      <c r="P11" s="316">
        <v>415</v>
      </c>
      <c r="Q11" s="316">
        <v>415</v>
      </c>
      <c r="R11" s="316" t="s">
        <v>110</v>
      </c>
      <c r="S11" s="316">
        <v>460</v>
      </c>
      <c r="T11" s="316">
        <v>460</v>
      </c>
      <c r="U11" s="318" t="s">
        <v>111</v>
      </c>
      <c r="V11" s="319">
        <v>461</v>
      </c>
      <c r="W11" s="320">
        <v>461</v>
      </c>
      <c r="X11" s="316" t="s">
        <v>112</v>
      </c>
      <c r="Y11" s="316">
        <v>462</v>
      </c>
      <c r="Z11" s="316">
        <v>462</v>
      </c>
      <c r="AA11" s="316" t="s">
        <v>113</v>
      </c>
      <c r="AB11" s="316">
        <v>464</v>
      </c>
      <c r="AC11" s="316">
        <v>464</v>
      </c>
      <c r="AD11" s="316" t="s">
        <v>114</v>
      </c>
      <c r="AE11" s="316">
        <v>465</v>
      </c>
      <c r="AF11" s="316">
        <v>465</v>
      </c>
      <c r="AG11" s="316" t="s">
        <v>115</v>
      </c>
      <c r="AH11" s="316">
        <v>466</v>
      </c>
      <c r="AI11" s="316">
        <v>466</v>
      </c>
      <c r="AJ11" s="9"/>
    </row>
    <row r="12" spans="1:36" ht="60.6" customHeight="1" x14ac:dyDescent="0.2">
      <c r="A12" s="10"/>
      <c r="B12" s="3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11" t="s">
        <v>9</v>
      </c>
      <c r="Y12" s="11" t="s">
        <v>10</v>
      </c>
      <c r="Z12" s="12" t="s">
        <v>11</v>
      </c>
      <c r="AA12" s="13" t="s">
        <v>9</v>
      </c>
      <c r="AB12" s="13" t="s">
        <v>10</v>
      </c>
      <c r="AC12" s="12" t="s">
        <v>11</v>
      </c>
      <c r="AD12" s="11" t="s">
        <v>9</v>
      </c>
      <c r="AE12" s="11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>
        <v>23</v>
      </c>
      <c r="Y13" s="14">
        <v>24</v>
      </c>
      <c r="Z13" s="14">
        <v>25</v>
      </c>
      <c r="AA13" s="14">
        <v>26</v>
      </c>
      <c r="AB13" s="14">
        <v>27</v>
      </c>
      <c r="AC13" s="14">
        <v>28</v>
      </c>
      <c r="AD13" s="14">
        <v>29</v>
      </c>
      <c r="AE13" s="14">
        <v>30</v>
      </c>
      <c r="AF13" s="14">
        <v>31</v>
      </c>
      <c r="AG13" s="14">
        <v>32</v>
      </c>
      <c r="AH13" s="14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205670064.51732999</v>
      </c>
      <c r="D14" s="16">
        <v>174029423.15755001</v>
      </c>
      <c r="E14" s="16">
        <v>84.61582562633275</v>
      </c>
      <c r="F14" s="16">
        <v>193105896.08584002</v>
      </c>
      <c r="G14" s="16">
        <v>160916464.63982001</v>
      </c>
      <c r="H14" s="16">
        <v>83.330684304061293</v>
      </c>
      <c r="I14" s="16">
        <v>5146997.7046799995</v>
      </c>
      <c r="J14" s="16">
        <v>4758111.17325</v>
      </c>
      <c r="K14" s="16">
        <v>92.444400527390997</v>
      </c>
      <c r="L14" s="16">
        <v>180081383.24931997</v>
      </c>
      <c r="M14" s="16">
        <v>148537883.75769001</v>
      </c>
      <c r="N14" s="16">
        <v>82.483753221753929</v>
      </c>
      <c r="O14" s="16">
        <v>7877515.1318399999</v>
      </c>
      <c r="P14" s="16">
        <v>7620469.7088799989</v>
      </c>
      <c r="Q14" s="16">
        <v>96.736973288428814</v>
      </c>
      <c r="R14" s="16">
        <v>12564168.43149</v>
      </c>
      <c r="S14" s="16">
        <v>13112958.517730001</v>
      </c>
      <c r="T14" s="16">
        <v>104.36789819582926</v>
      </c>
      <c r="U14" s="16">
        <v>158776.31758</v>
      </c>
      <c r="V14" s="16">
        <v>145481.22941999999</v>
      </c>
      <c r="W14" s="16">
        <v>91.626529470743506</v>
      </c>
      <c r="X14" s="16">
        <v>137217</v>
      </c>
      <c r="Y14" s="16">
        <v>403607.93</v>
      </c>
      <c r="Z14" s="16">
        <v>294.13843036941489</v>
      </c>
      <c r="AA14" s="16">
        <v>4948358.7673800001</v>
      </c>
      <c r="AB14" s="16">
        <v>5330185.5799200004</v>
      </c>
      <c r="AC14" s="16">
        <v>107.71623139084083</v>
      </c>
      <c r="AD14" s="16">
        <v>3270014.14653</v>
      </c>
      <c r="AE14" s="16">
        <v>3236945.3738500001</v>
      </c>
      <c r="AF14" s="16">
        <v>98.988726922937289</v>
      </c>
      <c r="AG14" s="16">
        <v>4049802.2</v>
      </c>
      <c r="AH14" s="16">
        <v>3996738.40454</v>
      </c>
      <c r="AI14" s="16">
        <v>98.689718834663083</v>
      </c>
      <c r="AJ14" s="9"/>
    </row>
    <row r="15" spans="1:36" ht="26.65" customHeight="1" x14ac:dyDescent="0.2">
      <c r="A15" s="17"/>
      <c r="B15" s="15" t="s">
        <v>13</v>
      </c>
      <c r="C15" s="16">
        <v>44723970.703230001</v>
      </c>
      <c r="D15" s="16">
        <v>39129341.604800001</v>
      </c>
      <c r="E15" s="16">
        <v>87.490759406060619</v>
      </c>
      <c r="F15" s="16">
        <v>40435971.380730011</v>
      </c>
      <c r="G15" s="16">
        <v>34905232.723120004</v>
      </c>
      <c r="H15" s="16">
        <v>86.322231249165156</v>
      </c>
      <c r="I15" s="16">
        <v>1092239.774</v>
      </c>
      <c r="J15" s="16">
        <v>1092239.774</v>
      </c>
      <c r="K15" s="16">
        <v>100</v>
      </c>
      <c r="L15" s="16">
        <v>38890737.956730008</v>
      </c>
      <c r="M15" s="16">
        <v>33359999.30212</v>
      </c>
      <c r="N15" s="16">
        <v>85.778776785455875</v>
      </c>
      <c r="O15" s="16">
        <v>452993.65</v>
      </c>
      <c r="P15" s="16">
        <v>452993.647</v>
      </c>
      <c r="Q15" s="16">
        <v>99.999999337739055</v>
      </c>
      <c r="R15" s="16">
        <v>4287999.3225000016</v>
      </c>
      <c r="S15" s="16">
        <v>4224108.8816800006</v>
      </c>
      <c r="T15" s="16">
        <v>98.510017469341591</v>
      </c>
      <c r="U15" s="16">
        <v>142105.26316</v>
      </c>
      <c r="V15" s="16">
        <v>135000</v>
      </c>
      <c r="W15" s="16">
        <v>94.999999998592585</v>
      </c>
      <c r="X15" s="16"/>
      <c r="Y15" s="16"/>
      <c r="Z15" s="16"/>
      <c r="AA15" s="16">
        <v>96091.859339999995</v>
      </c>
      <c r="AB15" s="16">
        <v>92370.477140000003</v>
      </c>
      <c r="AC15" s="16">
        <v>96.12726590414627</v>
      </c>
      <c r="AD15" s="16"/>
      <c r="AE15" s="16"/>
      <c r="AF15" s="16"/>
      <c r="AG15" s="16">
        <v>4049802.2</v>
      </c>
      <c r="AH15" s="16">
        <v>3996738.40454</v>
      </c>
      <c r="AI15" s="16">
        <v>98.689718834663083</v>
      </c>
      <c r="AJ15" s="9"/>
    </row>
    <row r="16" spans="1:36" ht="16.5" customHeight="1" x14ac:dyDescent="0.2">
      <c r="A16" s="17"/>
      <c r="B16" s="15" t="s">
        <v>14</v>
      </c>
      <c r="C16" s="16">
        <v>1508340.7406199998</v>
      </c>
      <c r="D16" s="16">
        <v>1345073.1557399998</v>
      </c>
      <c r="E16" s="16">
        <v>89.17568288894131</v>
      </c>
      <c r="F16" s="16">
        <v>1508340.7406199998</v>
      </c>
      <c r="G16" s="16">
        <v>1345073.1557399998</v>
      </c>
      <c r="H16" s="16">
        <v>89.17568288894131</v>
      </c>
      <c r="I16" s="16"/>
      <c r="J16" s="16"/>
      <c r="K16" s="16"/>
      <c r="L16" s="16">
        <v>1191668.3406199999</v>
      </c>
      <c r="M16" s="16">
        <v>1028400.75874</v>
      </c>
      <c r="N16" s="16">
        <v>86.299243143855335</v>
      </c>
      <c r="O16" s="16">
        <v>316672.40000000002</v>
      </c>
      <c r="P16" s="16">
        <v>316672.397</v>
      </c>
      <c r="Q16" s="16">
        <v>99.999999052648718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/>
      <c r="B17" s="15" t="s">
        <v>15</v>
      </c>
      <c r="C17" s="16">
        <v>838571.29669999995</v>
      </c>
      <c r="D17" s="16">
        <v>769211.94533000002</v>
      </c>
      <c r="E17" s="16">
        <v>91.728866508674059</v>
      </c>
      <c r="F17" s="16">
        <v>838571.29669999995</v>
      </c>
      <c r="G17" s="16">
        <v>769211.94533000002</v>
      </c>
      <c r="H17" s="16">
        <v>91.728866508674059</v>
      </c>
      <c r="I17" s="16"/>
      <c r="J17" s="16"/>
      <c r="K17" s="16"/>
      <c r="L17" s="16">
        <v>838571.29669999995</v>
      </c>
      <c r="M17" s="16">
        <v>769211.94533000002</v>
      </c>
      <c r="N17" s="16">
        <v>91.728866508674059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/>
      <c r="B18" s="15" t="s">
        <v>16</v>
      </c>
      <c r="C18" s="16">
        <v>936666.91804999998</v>
      </c>
      <c r="D18" s="16">
        <v>663690.84444000002</v>
      </c>
      <c r="E18" s="16">
        <v>70.856654767065422</v>
      </c>
      <c r="F18" s="16">
        <v>925180.5773</v>
      </c>
      <c r="G18" s="16">
        <v>655855.10372000001</v>
      </c>
      <c r="H18" s="16">
        <v>70.889415516483737</v>
      </c>
      <c r="I18" s="16">
        <v>15987</v>
      </c>
      <c r="J18" s="16">
        <v>15987</v>
      </c>
      <c r="K18" s="16">
        <v>100</v>
      </c>
      <c r="L18" s="16">
        <v>909193.5773</v>
      </c>
      <c r="M18" s="16">
        <v>639868.10372000001</v>
      </c>
      <c r="N18" s="16">
        <v>70.377543319233922</v>
      </c>
      <c r="O18" s="16"/>
      <c r="P18" s="16"/>
      <c r="Q18" s="16"/>
      <c r="R18" s="16">
        <v>11486.340749999999</v>
      </c>
      <c r="S18" s="16">
        <v>7835.7407199999998</v>
      </c>
      <c r="T18" s="16">
        <v>68.217902381139098</v>
      </c>
      <c r="U18" s="16"/>
      <c r="V18" s="16"/>
      <c r="W18" s="16"/>
      <c r="X18" s="16"/>
      <c r="Y18" s="16"/>
      <c r="Z18" s="16"/>
      <c r="AA18" s="16">
        <v>11486.340749999999</v>
      </c>
      <c r="AB18" s="16">
        <v>7835.7407199999998</v>
      </c>
      <c r="AC18" s="16">
        <v>68.217902381139098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0"/>
      <c r="B19" s="15" t="s">
        <v>17</v>
      </c>
      <c r="C19" s="16">
        <v>897.59154999999998</v>
      </c>
      <c r="D19" s="16">
        <v>852</v>
      </c>
      <c r="E19" s="16">
        <v>94.920679678858392</v>
      </c>
      <c r="F19" s="16">
        <v>897.59154999999998</v>
      </c>
      <c r="G19" s="16">
        <v>852</v>
      </c>
      <c r="H19" s="16">
        <v>94.920679678858392</v>
      </c>
      <c r="I19" s="16"/>
      <c r="J19" s="16"/>
      <c r="K19" s="16"/>
      <c r="L19" s="16">
        <v>897.59154999999998</v>
      </c>
      <c r="M19" s="16">
        <v>852</v>
      </c>
      <c r="N19" s="16">
        <v>94.920679678858392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/>
      <c r="B20" s="15" t="s">
        <v>18</v>
      </c>
      <c r="C20" s="16">
        <v>718967.58828000003</v>
      </c>
      <c r="D20" s="16">
        <v>216886.7457</v>
      </c>
      <c r="E20" s="16">
        <v>30.166414903189491</v>
      </c>
      <c r="F20" s="16">
        <v>718967.58828000003</v>
      </c>
      <c r="G20" s="16">
        <v>216886.7457</v>
      </c>
      <c r="H20" s="16">
        <v>30.166414903189491</v>
      </c>
      <c r="I20" s="16"/>
      <c r="J20" s="16"/>
      <c r="K20" s="16"/>
      <c r="L20" s="16">
        <v>718967.58828000003</v>
      </c>
      <c r="M20" s="16">
        <v>216886.7457</v>
      </c>
      <c r="N20" s="16">
        <v>30.166414903189491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/>
      <c r="B21" s="15" t="s">
        <v>19</v>
      </c>
      <c r="C21" s="16">
        <v>847604.10005999997</v>
      </c>
      <c r="D21" s="16">
        <v>552162.40105999995</v>
      </c>
      <c r="E21" s="16">
        <v>65.14390397839199</v>
      </c>
      <c r="F21" s="16">
        <v>847604.10005999997</v>
      </c>
      <c r="G21" s="16">
        <v>552162.40105999995</v>
      </c>
      <c r="H21" s="16">
        <v>65.14390397839199</v>
      </c>
      <c r="I21" s="16"/>
      <c r="J21" s="16"/>
      <c r="K21" s="16"/>
      <c r="L21" s="16">
        <v>847604.10005999997</v>
      </c>
      <c r="M21" s="16">
        <v>552162.40105999995</v>
      </c>
      <c r="N21" s="16">
        <v>65.14390397839199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/>
      <c r="B22" s="15" t="s">
        <v>20</v>
      </c>
      <c r="C22" s="16">
        <v>1373316.41298</v>
      </c>
      <c r="D22" s="16">
        <v>1347780.1884099999</v>
      </c>
      <c r="E22" s="16">
        <v>98.140543262379836</v>
      </c>
      <c r="F22" s="16">
        <v>1231211.1498199999</v>
      </c>
      <c r="G22" s="16">
        <v>1212780.1884099999</v>
      </c>
      <c r="H22" s="16">
        <v>98.503021889243399</v>
      </c>
      <c r="I22" s="16">
        <v>1030979.774</v>
      </c>
      <c r="J22" s="16">
        <v>1030979.774</v>
      </c>
      <c r="K22" s="16">
        <v>100</v>
      </c>
      <c r="L22" s="16">
        <v>63910.125820000001</v>
      </c>
      <c r="M22" s="16">
        <v>45479.164409999998</v>
      </c>
      <c r="N22" s="16">
        <v>71.161124824085036</v>
      </c>
      <c r="O22" s="16">
        <v>136321.25</v>
      </c>
      <c r="P22" s="16">
        <v>136321.25</v>
      </c>
      <c r="Q22" s="16">
        <v>100</v>
      </c>
      <c r="R22" s="16">
        <v>142105.26316</v>
      </c>
      <c r="S22" s="16">
        <v>135000</v>
      </c>
      <c r="T22" s="16">
        <v>94.999999998592585</v>
      </c>
      <c r="U22" s="16">
        <v>142105.26316</v>
      </c>
      <c r="V22" s="16">
        <v>135000</v>
      </c>
      <c r="W22" s="16">
        <v>94.999999998592585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/>
      <c r="B23" s="15" t="s">
        <v>21</v>
      </c>
      <c r="C23" s="16">
        <v>802576.70299999998</v>
      </c>
      <c r="D23" s="16">
        <v>485521.54277</v>
      </c>
      <c r="E23" s="16">
        <v>60.4953446761088</v>
      </c>
      <c r="F23" s="16">
        <v>750795.103</v>
      </c>
      <c r="G23" s="16">
        <v>433740.24277000001</v>
      </c>
      <c r="H23" s="16">
        <v>57.770787400833647</v>
      </c>
      <c r="I23" s="16">
        <v>20</v>
      </c>
      <c r="J23" s="16">
        <v>20</v>
      </c>
      <c r="K23" s="16">
        <v>100</v>
      </c>
      <c r="L23" s="16">
        <v>750775.103</v>
      </c>
      <c r="M23" s="16">
        <v>433720.24277000001</v>
      </c>
      <c r="N23" s="16">
        <v>57.769662451100224</v>
      </c>
      <c r="O23" s="16"/>
      <c r="P23" s="16"/>
      <c r="Q23" s="16"/>
      <c r="R23" s="16">
        <v>51781.599999999999</v>
      </c>
      <c r="S23" s="16">
        <v>51781.3</v>
      </c>
      <c r="T23" s="16">
        <v>99.999420643626308</v>
      </c>
      <c r="U23" s="16"/>
      <c r="V23" s="16"/>
      <c r="W23" s="16"/>
      <c r="X23" s="16"/>
      <c r="Y23" s="16"/>
      <c r="Z23" s="16"/>
      <c r="AA23" s="16">
        <v>51781.599999999999</v>
      </c>
      <c r="AB23" s="16">
        <v>51781.3</v>
      </c>
      <c r="AC23" s="16">
        <v>99.999420643626308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0"/>
      <c r="B24" s="15" t="s">
        <v>22</v>
      </c>
      <c r="C24" s="16">
        <v>1030132.26186</v>
      </c>
      <c r="D24" s="16">
        <v>887386.72753000003</v>
      </c>
      <c r="E24" s="16">
        <v>86.142989632005168</v>
      </c>
      <c r="F24" s="16">
        <v>1030132.26186</v>
      </c>
      <c r="G24" s="16">
        <v>887386.72753000003</v>
      </c>
      <c r="H24" s="16">
        <v>86.142989632005168</v>
      </c>
      <c r="I24" s="16"/>
      <c r="J24" s="16"/>
      <c r="K24" s="16"/>
      <c r="L24" s="16">
        <v>1030132.26186</v>
      </c>
      <c r="M24" s="16">
        <v>887386.72753000003</v>
      </c>
      <c r="N24" s="16">
        <v>86.142989632005168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/>
      <c r="B25" s="15" t="s">
        <v>23</v>
      </c>
      <c r="C25" s="16">
        <v>1028109.14521</v>
      </c>
      <c r="D25" s="16">
        <v>679378.02274000004</v>
      </c>
      <c r="E25" s="16">
        <v>66.080340390438934</v>
      </c>
      <c r="F25" s="16">
        <v>1028109.14521</v>
      </c>
      <c r="G25" s="16">
        <v>679378.02274000004</v>
      </c>
      <c r="H25" s="16">
        <v>66.080340390438934</v>
      </c>
      <c r="I25" s="16"/>
      <c r="J25" s="16"/>
      <c r="K25" s="16"/>
      <c r="L25" s="16">
        <v>1028109.14521</v>
      </c>
      <c r="M25" s="16">
        <v>679378.02274000004</v>
      </c>
      <c r="N25" s="16">
        <v>66.080340390438934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/>
      <c r="B26" s="15" t="s">
        <v>24</v>
      </c>
      <c r="C26" s="16">
        <v>20199554.799450003</v>
      </c>
      <c r="D26" s="16">
        <v>18279206.986479998</v>
      </c>
      <c r="E26" s="16">
        <v>90.49311813039418</v>
      </c>
      <c r="F26" s="16">
        <v>20197506.879450001</v>
      </c>
      <c r="G26" s="16">
        <v>18277161.063379999</v>
      </c>
      <c r="H26" s="16">
        <v>90.492164069893889</v>
      </c>
      <c r="I26" s="16">
        <v>45253</v>
      </c>
      <c r="J26" s="16">
        <v>45253</v>
      </c>
      <c r="K26" s="16">
        <v>100</v>
      </c>
      <c r="L26" s="16">
        <v>20152253.879450001</v>
      </c>
      <c r="M26" s="16">
        <v>18231908.063379999</v>
      </c>
      <c r="N26" s="16">
        <v>90.470813698768211</v>
      </c>
      <c r="O26" s="16"/>
      <c r="P26" s="16"/>
      <c r="Q26" s="16"/>
      <c r="R26" s="16">
        <v>2047.92</v>
      </c>
      <c r="S26" s="16">
        <v>2045.9231000000002</v>
      </c>
      <c r="T26" s="16">
        <v>99.902491308254241</v>
      </c>
      <c r="U26" s="16"/>
      <c r="V26" s="16"/>
      <c r="W26" s="16"/>
      <c r="X26" s="16"/>
      <c r="Y26" s="16"/>
      <c r="Z26" s="16"/>
      <c r="AA26" s="16">
        <v>2047.92</v>
      </c>
      <c r="AB26" s="16">
        <v>2045.9231000000002</v>
      </c>
      <c r="AC26" s="16">
        <v>99.902491308254241</v>
      </c>
      <c r="AD26" s="16"/>
      <c r="AE26" s="16"/>
      <c r="AF26" s="16"/>
      <c r="AG26" s="16"/>
      <c r="AH26" s="16"/>
      <c r="AI26" s="16"/>
      <c r="AJ26" s="9"/>
    </row>
    <row r="27" spans="1:36" ht="16.5" customHeight="1" x14ac:dyDescent="0.2">
      <c r="A27" s="17"/>
      <c r="B27" s="15" t="s">
        <v>25</v>
      </c>
      <c r="C27" s="16">
        <v>436165.39299999998</v>
      </c>
      <c r="D27" s="16">
        <v>196312.70107000001</v>
      </c>
      <c r="E27" s="16">
        <v>45.008775162040429</v>
      </c>
      <c r="F27" s="16">
        <v>430270.83616000001</v>
      </c>
      <c r="G27" s="16">
        <v>190486.62950000001</v>
      </c>
      <c r="H27" s="16">
        <v>44.271331796507326</v>
      </c>
      <c r="I27" s="16"/>
      <c r="J27" s="16"/>
      <c r="K27" s="16"/>
      <c r="L27" s="16">
        <v>430270.83616000001</v>
      </c>
      <c r="M27" s="16">
        <v>190486.62950000001</v>
      </c>
      <c r="N27" s="16">
        <v>44.271331796507326</v>
      </c>
      <c r="O27" s="16"/>
      <c r="P27" s="16"/>
      <c r="Q27" s="16"/>
      <c r="R27" s="16">
        <v>5894.5568400000002</v>
      </c>
      <c r="S27" s="16">
        <v>5826.0715700000001</v>
      </c>
      <c r="T27" s="16">
        <v>98.83816083449625</v>
      </c>
      <c r="U27" s="16"/>
      <c r="V27" s="16"/>
      <c r="W27" s="16"/>
      <c r="X27" s="16"/>
      <c r="Y27" s="16"/>
      <c r="Z27" s="16"/>
      <c r="AA27" s="16">
        <v>5894.5568400000002</v>
      </c>
      <c r="AB27" s="16">
        <v>5826.0715700000001</v>
      </c>
      <c r="AC27" s="16">
        <v>98.83816083449625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/>
      <c r="B28" s="15" t="s">
        <v>26</v>
      </c>
      <c r="C28" s="16">
        <v>1735890.3256099999</v>
      </c>
      <c r="D28" s="16">
        <v>1613781.6133000001</v>
      </c>
      <c r="E28" s="16">
        <v>92.965643594615329</v>
      </c>
      <c r="F28" s="16">
        <v>1735589.59931</v>
      </c>
      <c r="G28" s="16">
        <v>1613480.8870000001</v>
      </c>
      <c r="H28" s="16">
        <v>92.964424748883872</v>
      </c>
      <c r="I28" s="16"/>
      <c r="J28" s="16"/>
      <c r="K28" s="16"/>
      <c r="L28" s="16">
        <v>1735589.59931</v>
      </c>
      <c r="M28" s="16">
        <v>1613480.8870000001</v>
      </c>
      <c r="N28" s="16">
        <v>92.964424748883872</v>
      </c>
      <c r="O28" s="16"/>
      <c r="P28" s="16"/>
      <c r="Q28" s="16"/>
      <c r="R28" s="16">
        <v>300.72630000000004</v>
      </c>
      <c r="S28" s="16">
        <v>300.72630000000004</v>
      </c>
      <c r="T28" s="16">
        <v>100</v>
      </c>
      <c r="U28" s="16"/>
      <c r="V28" s="16"/>
      <c r="W28" s="16"/>
      <c r="X28" s="16"/>
      <c r="Y28" s="16"/>
      <c r="Z28" s="16"/>
      <c r="AA28" s="16">
        <v>300.72630000000004</v>
      </c>
      <c r="AB28" s="16">
        <v>300.72630000000004</v>
      </c>
      <c r="AC28" s="16">
        <v>100</v>
      </c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0"/>
      <c r="B29" s="15" t="s">
        <v>27</v>
      </c>
      <c r="C29" s="16">
        <v>948668.26717000001</v>
      </c>
      <c r="D29" s="16">
        <v>321990.76935999998</v>
      </c>
      <c r="E29" s="16">
        <v>33.941344988858965</v>
      </c>
      <c r="F29" s="16">
        <v>948668.26717000001</v>
      </c>
      <c r="G29" s="16">
        <v>321990.76935999998</v>
      </c>
      <c r="H29" s="16">
        <v>33.941344988858965</v>
      </c>
      <c r="I29" s="16"/>
      <c r="J29" s="16"/>
      <c r="K29" s="16"/>
      <c r="L29" s="16">
        <v>948668.26717000001</v>
      </c>
      <c r="M29" s="16">
        <v>321990.76935999998</v>
      </c>
      <c r="N29" s="16">
        <v>33.941344988858965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/>
      <c r="B30" s="15" t="s">
        <v>28</v>
      </c>
      <c r="C30" s="16">
        <v>1383453.3990500001</v>
      </c>
      <c r="D30" s="16">
        <v>1287576.3929100002</v>
      </c>
      <c r="E30" s="16">
        <v>93.069733595230787</v>
      </c>
      <c r="F30" s="16">
        <v>1366174.45374</v>
      </c>
      <c r="G30" s="16">
        <v>1270297.4476000001</v>
      </c>
      <c r="H30" s="16">
        <v>92.982081762872255</v>
      </c>
      <c r="I30" s="16"/>
      <c r="J30" s="16"/>
      <c r="K30" s="16"/>
      <c r="L30" s="16">
        <v>1366174.45374</v>
      </c>
      <c r="M30" s="16">
        <v>1270297.4476000001</v>
      </c>
      <c r="N30" s="16">
        <v>92.982081762872255</v>
      </c>
      <c r="O30" s="16"/>
      <c r="P30" s="16"/>
      <c r="Q30" s="16"/>
      <c r="R30" s="16">
        <v>17278.945309999999</v>
      </c>
      <c r="S30" s="16">
        <v>17278.945309999999</v>
      </c>
      <c r="T30" s="16">
        <v>100</v>
      </c>
      <c r="U30" s="16"/>
      <c r="V30" s="16"/>
      <c r="W30" s="16"/>
      <c r="X30" s="16"/>
      <c r="Y30" s="16"/>
      <c r="Z30" s="16"/>
      <c r="AA30" s="16">
        <v>17278.945309999999</v>
      </c>
      <c r="AB30" s="16">
        <v>17278.945309999999</v>
      </c>
      <c r="AC30" s="16">
        <v>100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/>
      <c r="B31" s="15" t="s">
        <v>29</v>
      </c>
      <c r="C31" s="16">
        <v>779120.86872999999</v>
      </c>
      <c r="D31" s="16">
        <v>575255.98253000004</v>
      </c>
      <c r="E31" s="16">
        <v>73.833984638056435</v>
      </c>
      <c r="F31" s="16">
        <v>779120.86872999999</v>
      </c>
      <c r="G31" s="16">
        <v>575255.98253000004</v>
      </c>
      <c r="H31" s="16">
        <v>73.833984638056435</v>
      </c>
      <c r="I31" s="16"/>
      <c r="J31" s="16"/>
      <c r="K31" s="16"/>
      <c r="L31" s="16">
        <v>779120.86872999999</v>
      </c>
      <c r="M31" s="16">
        <v>575255.98253000004</v>
      </c>
      <c r="N31" s="16">
        <v>73.833984638056435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/>
      <c r="B32" s="15" t="s">
        <v>30</v>
      </c>
      <c r="C32" s="16">
        <v>349084.59190999996</v>
      </c>
      <c r="D32" s="16">
        <v>348766.21466999996</v>
      </c>
      <c r="E32" s="16">
        <v>99.908796536032142</v>
      </c>
      <c r="F32" s="16">
        <v>341782.82176999998</v>
      </c>
      <c r="G32" s="16">
        <v>341464.44452999998</v>
      </c>
      <c r="H32" s="16">
        <v>99.906848086059085</v>
      </c>
      <c r="I32" s="16"/>
      <c r="J32" s="16"/>
      <c r="K32" s="16"/>
      <c r="L32" s="16">
        <v>341782.82176999998</v>
      </c>
      <c r="M32" s="16">
        <v>341464.44452999998</v>
      </c>
      <c r="N32" s="16">
        <v>99.906848086059085</v>
      </c>
      <c r="O32" s="16"/>
      <c r="P32" s="16"/>
      <c r="Q32" s="16"/>
      <c r="R32" s="16">
        <v>7301.7701399999996</v>
      </c>
      <c r="S32" s="16">
        <v>7301.7701399999996</v>
      </c>
      <c r="T32" s="16">
        <v>100</v>
      </c>
      <c r="U32" s="16"/>
      <c r="V32" s="16"/>
      <c r="W32" s="16"/>
      <c r="X32" s="16"/>
      <c r="Y32" s="16"/>
      <c r="Z32" s="16"/>
      <c r="AA32" s="16">
        <v>7301.7701399999996</v>
      </c>
      <c r="AB32" s="16">
        <v>7301.7701399999996</v>
      </c>
      <c r="AC32" s="16">
        <v>100</v>
      </c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/>
      <c r="B33" s="15" t="s">
        <v>31</v>
      </c>
      <c r="C33" s="16">
        <v>9806850.3000000007</v>
      </c>
      <c r="D33" s="16">
        <v>9558507.3707599994</v>
      </c>
      <c r="E33" s="16">
        <v>97.467658609614944</v>
      </c>
      <c r="F33" s="16">
        <v>5757048.0999999996</v>
      </c>
      <c r="G33" s="16">
        <v>5561768.9662199998</v>
      </c>
      <c r="H33" s="16">
        <v>96.607998919098833</v>
      </c>
      <c r="I33" s="16"/>
      <c r="J33" s="16"/>
      <c r="K33" s="16"/>
      <c r="L33" s="16">
        <v>5757048.0999999996</v>
      </c>
      <c r="M33" s="16">
        <v>5561768.9662199998</v>
      </c>
      <c r="N33" s="16">
        <v>96.607998919098833</v>
      </c>
      <c r="O33" s="16"/>
      <c r="P33" s="16"/>
      <c r="Q33" s="16"/>
      <c r="R33" s="16">
        <v>4049802.2</v>
      </c>
      <c r="S33" s="16">
        <v>3996738.40454</v>
      </c>
      <c r="T33" s="16">
        <v>98.689718834663083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4049802.2</v>
      </c>
      <c r="AH33" s="16">
        <v>3996738.40454</v>
      </c>
      <c r="AI33" s="16">
        <v>98.689718834663083</v>
      </c>
      <c r="AJ33" s="9"/>
    </row>
    <row r="34" spans="1:36" ht="26.65" customHeight="1" x14ac:dyDescent="0.2">
      <c r="A34" s="10"/>
      <c r="B34" s="15" t="s">
        <v>32</v>
      </c>
      <c r="C34" s="16">
        <v>20877081.851850003</v>
      </c>
      <c r="D34" s="16">
        <v>18782439.229260001</v>
      </c>
      <c r="E34" s="16">
        <v>89.966784450747426</v>
      </c>
      <c r="F34" s="16">
        <v>18890080.804689996</v>
      </c>
      <c r="G34" s="16">
        <v>16848734.705629997</v>
      </c>
      <c r="H34" s="16">
        <v>89.19355549525666</v>
      </c>
      <c r="I34" s="16">
        <v>523573.7</v>
      </c>
      <c r="J34" s="16">
        <v>523573.41162999999</v>
      </c>
      <c r="K34" s="16">
        <v>99.999944922749179</v>
      </c>
      <c r="L34" s="16">
        <v>18366507.104689997</v>
      </c>
      <c r="M34" s="16">
        <v>16325161.294</v>
      </c>
      <c r="N34" s="16">
        <v>88.885497938969976</v>
      </c>
      <c r="O34" s="16"/>
      <c r="P34" s="16"/>
      <c r="Q34" s="16"/>
      <c r="R34" s="16">
        <v>1987001.0471600001</v>
      </c>
      <c r="S34" s="16">
        <v>1933704.52363</v>
      </c>
      <c r="T34" s="16">
        <v>97.317740541396475</v>
      </c>
      <c r="U34" s="16">
        <v>250</v>
      </c>
      <c r="V34" s="16">
        <v>250</v>
      </c>
      <c r="W34" s="16">
        <v>100</v>
      </c>
      <c r="X34" s="16"/>
      <c r="Y34" s="16"/>
      <c r="Z34" s="16"/>
      <c r="AA34" s="16">
        <v>427853.19215999998</v>
      </c>
      <c r="AB34" s="16">
        <v>375455.11172999995</v>
      </c>
      <c r="AC34" s="16">
        <v>87.753257100766177</v>
      </c>
      <c r="AD34" s="16">
        <v>1558897.855</v>
      </c>
      <c r="AE34" s="16">
        <v>1557999.4118999999</v>
      </c>
      <c r="AF34" s="16">
        <v>99.942366775531937</v>
      </c>
      <c r="AG34" s="16"/>
      <c r="AH34" s="16"/>
      <c r="AI34" s="16"/>
      <c r="AJ34" s="9"/>
    </row>
    <row r="35" spans="1:36" ht="16.5" customHeight="1" x14ac:dyDescent="0.2">
      <c r="A35" s="17"/>
      <c r="B35" s="15" t="s">
        <v>33</v>
      </c>
      <c r="C35" s="16">
        <v>1891543.76829</v>
      </c>
      <c r="D35" s="16">
        <v>1219920.6143199999</v>
      </c>
      <c r="E35" s="16">
        <v>64.493385496590278</v>
      </c>
      <c r="F35" s="16">
        <v>1891543.76829</v>
      </c>
      <c r="G35" s="16">
        <v>1219920.6143199999</v>
      </c>
      <c r="H35" s="16">
        <v>64.493385496590278</v>
      </c>
      <c r="I35" s="16"/>
      <c r="J35" s="16"/>
      <c r="K35" s="16"/>
      <c r="L35" s="16">
        <v>1891543.76829</v>
      </c>
      <c r="M35" s="16">
        <v>1219920.6143199999</v>
      </c>
      <c r="N35" s="16">
        <v>64.493385496590278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/>
      <c r="B36" s="15" t="s">
        <v>34</v>
      </c>
      <c r="C36" s="16">
        <v>692791.14289000002</v>
      </c>
      <c r="D36" s="16">
        <v>506255.47693999996</v>
      </c>
      <c r="E36" s="16">
        <v>73.074761728064146</v>
      </c>
      <c r="F36" s="16">
        <v>678839.60984000005</v>
      </c>
      <c r="G36" s="16">
        <v>499592.80388999998</v>
      </c>
      <c r="H36" s="16">
        <v>73.595116821151933</v>
      </c>
      <c r="I36" s="16"/>
      <c r="J36" s="16"/>
      <c r="K36" s="16"/>
      <c r="L36" s="16">
        <v>678839.60984000005</v>
      </c>
      <c r="M36" s="16">
        <v>499592.80388999998</v>
      </c>
      <c r="N36" s="16">
        <v>73.595116821151933</v>
      </c>
      <c r="O36" s="16"/>
      <c r="P36" s="16"/>
      <c r="Q36" s="16"/>
      <c r="R36" s="16">
        <v>13951.53305</v>
      </c>
      <c r="S36" s="16">
        <v>6662.6730500000003</v>
      </c>
      <c r="T36" s="16">
        <v>47.755848953101257</v>
      </c>
      <c r="U36" s="16"/>
      <c r="V36" s="16"/>
      <c r="W36" s="16"/>
      <c r="X36" s="16"/>
      <c r="Y36" s="16"/>
      <c r="Z36" s="16"/>
      <c r="AA36" s="16">
        <v>8881.53305</v>
      </c>
      <c r="AB36" s="16">
        <v>1592.6730500000001</v>
      </c>
      <c r="AC36" s="16">
        <v>17.932411454574275</v>
      </c>
      <c r="AD36" s="16">
        <v>5070</v>
      </c>
      <c r="AE36" s="16">
        <v>5070</v>
      </c>
      <c r="AF36" s="16">
        <v>100</v>
      </c>
      <c r="AG36" s="16"/>
      <c r="AH36" s="16"/>
      <c r="AI36" s="16"/>
      <c r="AJ36" s="9"/>
    </row>
    <row r="37" spans="1:36" ht="16.5" customHeight="1" x14ac:dyDescent="0.2">
      <c r="A37" s="17"/>
      <c r="B37" s="15" t="s">
        <v>35</v>
      </c>
      <c r="C37" s="16">
        <v>2336205.76119</v>
      </c>
      <c r="D37" s="16">
        <v>2135477.8673800002</v>
      </c>
      <c r="E37" s="16">
        <v>91.407953137323204</v>
      </c>
      <c r="F37" s="16">
        <v>2314694.47119</v>
      </c>
      <c r="G37" s="16">
        <v>2114926.12219</v>
      </c>
      <c r="H37" s="16">
        <v>91.369558639966087</v>
      </c>
      <c r="I37" s="16"/>
      <c r="J37" s="16"/>
      <c r="K37" s="16"/>
      <c r="L37" s="16">
        <v>2314694.47119</v>
      </c>
      <c r="M37" s="16">
        <v>2114926.12219</v>
      </c>
      <c r="N37" s="16">
        <v>91.369558639966087</v>
      </c>
      <c r="O37" s="16"/>
      <c r="P37" s="16"/>
      <c r="Q37" s="16"/>
      <c r="R37" s="16">
        <v>21511.29</v>
      </c>
      <c r="S37" s="16">
        <v>20551.745190000001</v>
      </c>
      <c r="T37" s="16">
        <v>95.539343247197166</v>
      </c>
      <c r="U37" s="16">
        <v>250</v>
      </c>
      <c r="V37" s="16">
        <v>250</v>
      </c>
      <c r="W37" s="16">
        <v>100</v>
      </c>
      <c r="X37" s="16"/>
      <c r="Y37" s="16"/>
      <c r="Z37" s="16"/>
      <c r="AA37" s="16">
        <v>21261.29</v>
      </c>
      <c r="AB37" s="16">
        <v>20301.745190000001</v>
      </c>
      <c r="AC37" s="16">
        <v>95.486892799072876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/>
      <c r="B38" s="15" t="s">
        <v>36</v>
      </c>
      <c r="C38" s="16">
        <v>385440.67648999998</v>
      </c>
      <c r="D38" s="16">
        <v>373479.56393999996</v>
      </c>
      <c r="E38" s="16">
        <v>96.89676952133766</v>
      </c>
      <c r="F38" s="16">
        <v>381540.69299000001</v>
      </c>
      <c r="G38" s="16">
        <v>369579.58043999999</v>
      </c>
      <c r="H38" s="16">
        <v>96.865049319834014</v>
      </c>
      <c r="I38" s="16"/>
      <c r="J38" s="16"/>
      <c r="K38" s="16"/>
      <c r="L38" s="16">
        <v>381540.69299000001</v>
      </c>
      <c r="M38" s="16">
        <v>369579.58043999999</v>
      </c>
      <c r="N38" s="16">
        <v>96.865049319834014</v>
      </c>
      <c r="O38" s="16"/>
      <c r="P38" s="16"/>
      <c r="Q38" s="16"/>
      <c r="R38" s="16">
        <v>3899.9835000000003</v>
      </c>
      <c r="S38" s="16">
        <v>3899.9835000000003</v>
      </c>
      <c r="T38" s="16">
        <v>100</v>
      </c>
      <c r="U38" s="16"/>
      <c r="V38" s="16"/>
      <c r="W38" s="16"/>
      <c r="X38" s="16"/>
      <c r="Y38" s="16"/>
      <c r="Z38" s="16"/>
      <c r="AA38" s="16">
        <v>3899.9835000000003</v>
      </c>
      <c r="AB38" s="16">
        <v>3899.9835000000003</v>
      </c>
      <c r="AC38" s="16">
        <v>100</v>
      </c>
      <c r="AD38" s="16"/>
      <c r="AE38" s="16"/>
      <c r="AF38" s="16"/>
      <c r="AG38" s="16"/>
      <c r="AH38" s="16"/>
      <c r="AI38" s="16"/>
      <c r="AJ38" s="9"/>
    </row>
    <row r="39" spans="1:36" ht="16.5" customHeight="1" x14ac:dyDescent="0.2">
      <c r="A39" s="10"/>
      <c r="B39" s="15" t="s">
        <v>37</v>
      </c>
      <c r="C39" s="16">
        <v>1436610.1575999998</v>
      </c>
      <c r="D39" s="16">
        <v>1419358.5134699999</v>
      </c>
      <c r="E39" s="16">
        <v>98.799142269826319</v>
      </c>
      <c r="F39" s="16">
        <v>36694.740850000002</v>
      </c>
      <c r="G39" s="16">
        <v>20341.539820000002</v>
      </c>
      <c r="H39" s="16">
        <v>55.434482840883724</v>
      </c>
      <c r="I39" s="16"/>
      <c r="J39" s="16"/>
      <c r="K39" s="16"/>
      <c r="L39" s="16">
        <v>36694.740850000002</v>
      </c>
      <c r="M39" s="16">
        <v>20341.539820000002</v>
      </c>
      <c r="N39" s="16">
        <v>55.434482840883724</v>
      </c>
      <c r="O39" s="16"/>
      <c r="P39" s="16"/>
      <c r="Q39" s="16"/>
      <c r="R39" s="16">
        <v>1399915.4167499999</v>
      </c>
      <c r="S39" s="16">
        <v>1399016.9736499998</v>
      </c>
      <c r="T39" s="16">
        <v>99.935821615416884</v>
      </c>
      <c r="U39" s="16"/>
      <c r="V39" s="16"/>
      <c r="W39" s="16"/>
      <c r="X39" s="16"/>
      <c r="Y39" s="16"/>
      <c r="Z39" s="16"/>
      <c r="AA39" s="16">
        <v>329.98674999999997</v>
      </c>
      <c r="AB39" s="16">
        <v>329.98674999999997</v>
      </c>
      <c r="AC39" s="16">
        <v>100</v>
      </c>
      <c r="AD39" s="16">
        <v>1399585.43</v>
      </c>
      <c r="AE39" s="16">
        <v>1398686.9868999999</v>
      </c>
      <c r="AF39" s="16">
        <v>99.935806483781406</v>
      </c>
      <c r="AG39" s="16"/>
      <c r="AH39" s="16"/>
      <c r="AI39" s="16"/>
      <c r="AJ39" s="9"/>
    </row>
    <row r="40" spans="1:36" ht="16.5" customHeight="1" x14ac:dyDescent="0.2">
      <c r="A40" s="17"/>
      <c r="B40" s="15" t="s">
        <v>38</v>
      </c>
      <c r="C40" s="16">
        <v>4166628.80326</v>
      </c>
      <c r="D40" s="16">
        <v>3988729.6809</v>
      </c>
      <c r="E40" s="16">
        <v>95.730382264414573</v>
      </c>
      <c r="F40" s="16">
        <v>3773148.4043999999</v>
      </c>
      <c r="G40" s="16">
        <v>3639398.9576599998</v>
      </c>
      <c r="H40" s="16">
        <v>96.455229627755159</v>
      </c>
      <c r="I40" s="16">
        <v>353700</v>
      </c>
      <c r="J40" s="16">
        <v>353700</v>
      </c>
      <c r="K40" s="16">
        <v>100</v>
      </c>
      <c r="L40" s="16">
        <v>3419448.4043999999</v>
      </c>
      <c r="M40" s="16">
        <v>3285698.9576599998</v>
      </c>
      <c r="N40" s="16">
        <v>96.088566607178606</v>
      </c>
      <c r="O40" s="16"/>
      <c r="P40" s="16"/>
      <c r="Q40" s="16"/>
      <c r="R40" s="16">
        <v>393480.39886000002</v>
      </c>
      <c r="S40" s="16">
        <v>349330.72324000002</v>
      </c>
      <c r="T40" s="16">
        <v>88.779701416408187</v>
      </c>
      <c r="U40" s="16"/>
      <c r="V40" s="16"/>
      <c r="W40" s="16"/>
      <c r="X40" s="16"/>
      <c r="Y40" s="16"/>
      <c r="Z40" s="16"/>
      <c r="AA40" s="16">
        <v>393480.39886000002</v>
      </c>
      <c r="AB40" s="16">
        <v>349330.72324000002</v>
      </c>
      <c r="AC40" s="16">
        <v>88.779701416408187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/>
      <c r="B41" s="15" t="s">
        <v>39</v>
      </c>
      <c r="C41" s="16">
        <v>869548.77648999996</v>
      </c>
      <c r="D41" s="16">
        <v>301639.38465000002</v>
      </c>
      <c r="E41" s="16">
        <v>34.689185104438927</v>
      </c>
      <c r="F41" s="16">
        <v>869548.77648999996</v>
      </c>
      <c r="G41" s="16">
        <v>301639.38465000002</v>
      </c>
      <c r="H41" s="16">
        <v>34.689185104438927</v>
      </c>
      <c r="I41" s="16"/>
      <c r="J41" s="16"/>
      <c r="K41" s="16"/>
      <c r="L41" s="16">
        <v>869548.77648999996</v>
      </c>
      <c r="M41" s="16">
        <v>301639.38465000002</v>
      </c>
      <c r="N41" s="16">
        <v>34.689185104438927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9"/>
    </row>
    <row r="42" spans="1:36" ht="16.5" customHeight="1" x14ac:dyDescent="0.2">
      <c r="A42" s="17"/>
      <c r="B42" s="15" t="s">
        <v>40</v>
      </c>
      <c r="C42" s="16">
        <v>154242.42499999999</v>
      </c>
      <c r="D42" s="16">
        <v>154242.42499999999</v>
      </c>
      <c r="E42" s="16">
        <v>100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v>154242.42499999999</v>
      </c>
      <c r="S42" s="16">
        <v>154242.42499999999</v>
      </c>
      <c r="T42" s="16">
        <v>100</v>
      </c>
      <c r="U42" s="16"/>
      <c r="V42" s="16"/>
      <c r="W42" s="16"/>
      <c r="X42" s="16"/>
      <c r="Y42" s="16"/>
      <c r="Z42" s="16"/>
      <c r="AA42" s="16"/>
      <c r="AB42" s="16"/>
      <c r="AC42" s="16"/>
      <c r="AD42" s="16">
        <v>154242.42499999999</v>
      </c>
      <c r="AE42" s="16">
        <v>154242.42499999999</v>
      </c>
      <c r="AF42" s="16">
        <v>100</v>
      </c>
      <c r="AG42" s="16"/>
      <c r="AH42" s="16"/>
      <c r="AI42" s="16"/>
      <c r="AJ42" s="9"/>
    </row>
    <row r="43" spans="1:36" ht="16.5" customHeight="1" x14ac:dyDescent="0.2">
      <c r="A43" s="17"/>
      <c r="B43" s="15" t="s">
        <v>41</v>
      </c>
      <c r="C43" s="16">
        <v>720717.04064000002</v>
      </c>
      <c r="D43" s="16">
        <v>697398.0551</v>
      </c>
      <c r="E43" s="16">
        <v>96.764474235368056</v>
      </c>
      <c r="F43" s="16">
        <v>720717.04064000002</v>
      </c>
      <c r="G43" s="16">
        <v>697398.0551</v>
      </c>
      <c r="H43" s="16">
        <v>96.764474235368056</v>
      </c>
      <c r="I43" s="16"/>
      <c r="J43" s="16"/>
      <c r="K43" s="16"/>
      <c r="L43" s="16">
        <v>720717.04064000002</v>
      </c>
      <c r="M43" s="16">
        <v>697398.0551</v>
      </c>
      <c r="N43" s="16">
        <v>96.764474235368056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0"/>
      <c r="B44" s="15" t="s">
        <v>42</v>
      </c>
      <c r="C44" s="16">
        <v>7673085.1000000006</v>
      </c>
      <c r="D44" s="16">
        <v>7531780.3509999998</v>
      </c>
      <c r="E44" s="16">
        <v>98.158436311360603</v>
      </c>
      <c r="F44" s="16">
        <v>7673085.1000000006</v>
      </c>
      <c r="G44" s="16">
        <v>7531780.3509999998</v>
      </c>
      <c r="H44" s="16">
        <v>98.158436311360603</v>
      </c>
      <c r="I44" s="16">
        <v>169873.7</v>
      </c>
      <c r="J44" s="16">
        <v>169873.41162999999</v>
      </c>
      <c r="K44" s="16">
        <v>99.999830244469848</v>
      </c>
      <c r="L44" s="16">
        <v>7503211.4000000004</v>
      </c>
      <c r="M44" s="16">
        <v>7361906.9393699998</v>
      </c>
      <c r="N44" s="16">
        <v>98.116746908796941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/>
      <c r="B45" s="15" t="s">
        <v>43</v>
      </c>
      <c r="C45" s="16">
        <v>550268.19999999995</v>
      </c>
      <c r="D45" s="16">
        <v>454157.29655999999</v>
      </c>
      <c r="E45" s="16">
        <v>82.533807434265697</v>
      </c>
      <c r="F45" s="16">
        <v>550268.19999999995</v>
      </c>
      <c r="G45" s="16">
        <v>454157.29655999999</v>
      </c>
      <c r="H45" s="16">
        <v>82.533807434265697</v>
      </c>
      <c r="I45" s="16"/>
      <c r="J45" s="16"/>
      <c r="K45" s="16"/>
      <c r="L45" s="16">
        <v>550268.19999999995</v>
      </c>
      <c r="M45" s="16">
        <v>454157.29655999999</v>
      </c>
      <c r="N45" s="16">
        <v>82.533807434265697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17654642.740110002</v>
      </c>
      <c r="D46" s="16">
        <v>14961762.789649999</v>
      </c>
      <c r="E46" s="16">
        <v>84.746902046666818</v>
      </c>
      <c r="F46" s="16">
        <v>15632218.22964</v>
      </c>
      <c r="G46" s="16">
        <v>12996975.553160001</v>
      </c>
      <c r="H46" s="16">
        <v>83.14223459672948</v>
      </c>
      <c r="I46" s="16">
        <v>1029</v>
      </c>
      <c r="J46" s="16">
        <v>1029</v>
      </c>
      <c r="K46" s="16">
        <v>100</v>
      </c>
      <c r="L46" s="16">
        <v>15631189.229639998</v>
      </c>
      <c r="M46" s="16">
        <v>12995946.553160001</v>
      </c>
      <c r="N46" s="16">
        <v>83.141124851313123</v>
      </c>
      <c r="O46" s="16"/>
      <c r="P46" s="16"/>
      <c r="Q46" s="16"/>
      <c r="R46" s="16">
        <v>2022424.5104699999</v>
      </c>
      <c r="S46" s="16">
        <v>1964787.23649</v>
      </c>
      <c r="T46" s="16">
        <v>97.150090216885019</v>
      </c>
      <c r="U46" s="16"/>
      <c r="V46" s="16"/>
      <c r="W46" s="16"/>
      <c r="X46" s="16"/>
      <c r="Y46" s="16"/>
      <c r="Z46" s="16"/>
      <c r="AA46" s="16">
        <v>1779472.2189600002</v>
      </c>
      <c r="AB46" s="16">
        <v>1726736.2972199998</v>
      </c>
      <c r="AC46" s="16">
        <v>97.036429050248302</v>
      </c>
      <c r="AD46" s="16">
        <v>242952.29151000001</v>
      </c>
      <c r="AE46" s="16">
        <v>238050.93927</v>
      </c>
      <c r="AF46" s="16">
        <v>97.982586536007929</v>
      </c>
      <c r="AG46" s="16"/>
      <c r="AH46" s="16"/>
      <c r="AI46" s="16"/>
      <c r="AJ46" s="9"/>
    </row>
    <row r="47" spans="1:36" ht="16.5" customHeight="1" x14ac:dyDescent="0.2">
      <c r="A47" s="17"/>
      <c r="B47" s="15" t="s">
        <v>45</v>
      </c>
      <c r="C47" s="16">
        <v>368818.89017999999</v>
      </c>
      <c r="D47" s="16">
        <v>354837.56714</v>
      </c>
      <c r="E47" s="16">
        <v>96.209162976121831</v>
      </c>
      <c r="F47" s="16">
        <v>72413.090179999999</v>
      </c>
      <c r="G47" s="16">
        <v>62534.884740000001</v>
      </c>
      <c r="H47" s="16">
        <v>86.358536259887046</v>
      </c>
      <c r="I47" s="16"/>
      <c r="J47" s="16"/>
      <c r="K47" s="16"/>
      <c r="L47" s="16">
        <v>72413.090179999999</v>
      </c>
      <c r="M47" s="16">
        <v>62534.884740000001</v>
      </c>
      <c r="N47" s="16">
        <v>86.358536259887046</v>
      </c>
      <c r="O47" s="16"/>
      <c r="P47" s="16"/>
      <c r="Q47" s="16"/>
      <c r="R47" s="16">
        <v>296405.8</v>
      </c>
      <c r="S47" s="16">
        <v>292302.68239999999</v>
      </c>
      <c r="T47" s="16">
        <v>98.615709409195091</v>
      </c>
      <c r="U47" s="16"/>
      <c r="V47" s="16"/>
      <c r="W47" s="16"/>
      <c r="X47" s="16"/>
      <c r="Y47" s="16"/>
      <c r="Z47" s="16"/>
      <c r="AA47" s="16">
        <v>296405.8</v>
      </c>
      <c r="AB47" s="16">
        <v>292302.68239999999</v>
      </c>
      <c r="AC47" s="16">
        <v>98.615709409195091</v>
      </c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/>
      <c r="B48" s="15" t="s">
        <v>46</v>
      </c>
      <c r="C48" s="16">
        <v>7868844.9097000007</v>
      </c>
      <c r="D48" s="16">
        <v>7209778.6366900001</v>
      </c>
      <c r="E48" s="16">
        <v>91.624358078304951</v>
      </c>
      <c r="F48" s="16">
        <v>7357973.1502200002</v>
      </c>
      <c r="G48" s="16">
        <v>6712386.8798599998</v>
      </c>
      <c r="H48" s="16">
        <v>91.22603117489362</v>
      </c>
      <c r="I48" s="16">
        <v>1029</v>
      </c>
      <c r="J48" s="16">
        <v>1029</v>
      </c>
      <c r="K48" s="16">
        <v>100</v>
      </c>
      <c r="L48" s="16">
        <v>7356944.1502200002</v>
      </c>
      <c r="M48" s="16">
        <v>6711357.8798599998</v>
      </c>
      <c r="N48" s="16">
        <v>91.224803978691412</v>
      </c>
      <c r="O48" s="16"/>
      <c r="P48" s="16"/>
      <c r="Q48" s="16"/>
      <c r="R48" s="16">
        <v>510871.75948000001</v>
      </c>
      <c r="S48" s="16">
        <v>497391.75682999997</v>
      </c>
      <c r="T48" s="16">
        <v>97.361372516711256</v>
      </c>
      <c r="U48" s="16"/>
      <c r="V48" s="16"/>
      <c r="W48" s="16"/>
      <c r="X48" s="16"/>
      <c r="Y48" s="16"/>
      <c r="Z48" s="16"/>
      <c r="AA48" s="16">
        <v>267919.46797</v>
      </c>
      <c r="AB48" s="16">
        <v>259340.81756</v>
      </c>
      <c r="AC48" s="16">
        <v>96.798048878269427</v>
      </c>
      <c r="AD48" s="16">
        <v>242952.29151000001</v>
      </c>
      <c r="AE48" s="16">
        <v>238050.93927</v>
      </c>
      <c r="AF48" s="16">
        <v>97.982586536007929</v>
      </c>
      <c r="AG48" s="16"/>
      <c r="AH48" s="16"/>
      <c r="AI48" s="16"/>
      <c r="AJ48" s="9"/>
    </row>
    <row r="49" spans="1:36" ht="16.5" customHeight="1" x14ac:dyDescent="0.2">
      <c r="A49" s="10"/>
      <c r="B49" s="15" t="s">
        <v>47</v>
      </c>
      <c r="C49" s="16">
        <v>1248590.7831299999</v>
      </c>
      <c r="D49" s="16">
        <v>580980.40265000006</v>
      </c>
      <c r="E49" s="16">
        <v>46.530889904023098</v>
      </c>
      <c r="F49" s="16">
        <v>1248392.83879</v>
      </c>
      <c r="G49" s="16">
        <v>580782.45831000002</v>
      </c>
      <c r="H49" s="16">
        <v>46.522411877412019</v>
      </c>
      <c r="I49" s="16"/>
      <c r="J49" s="16"/>
      <c r="K49" s="16"/>
      <c r="L49" s="16">
        <v>1248392.83879</v>
      </c>
      <c r="M49" s="16">
        <v>580782.45831000002</v>
      </c>
      <c r="N49" s="16">
        <v>46.522411877412019</v>
      </c>
      <c r="O49" s="16"/>
      <c r="P49" s="16"/>
      <c r="Q49" s="16"/>
      <c r="R49" s="16">
        <v>197.94433999999998</v>
      </c>
      <c r="S49" s="16">
        <v>197.94433999999998</v>
      </c>
      <c r="T49" s="16">
        <v>100</v>
      </c>
      <c r="U49" s="16"/>
      <c r="V49" s="16"/>
      <c r="W49" s="16"/>
      <c r="X49" s="16"/>
      <c r="Y49" s="16"/>
      <c r="Z49" s="16"/>
      <c r="AA49" s="16">
        <v>197.94433999999998</v>
      </c>
      <c r="AB49" s="16">
        <v>197.94433999999998</v>
      </c>
      <c r="AC49" s="16">
        <v>100</v>
      </c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/>
      <c r="B50" s="15" t="s">
        <v>48</v>
      </c>
      <c r="C50" s="16">
        <v>1539894.7427000001</v>
      </c>
      <c r="D50" s="16">
        <v>1539830.15717</v>
      </c>
      <c r="E50" s="16">
        <v>99.995805847749907</v>
      </c>
      <c r="F50" s="16">
        <v>1539894.7427000001</v>
      </c>
      <c r="G50" s="16">
        <v>1539830.15717</v>
      </c>
      <c r="H50" s="16">
        <v>99.995805847749907</v>
      </c>
      <c r="I50" s="16"/>
      <c r="J50" s="16"/>
      <c r="K50" s="16"/>
      <c r="L50" s="16">
        <v>1539894.7427000001</v>
      </c>
      <c r="M50" s="16">
        <v>1539830.15717</v>
      </c>
      <c r="N50" s="16">
        <v>99.995805847749907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/>
      <c r="B51" s="15" t="s">
        <v>49</v>
      </c>
      <c r="C51" s="16">
        <v>3540333.4785100003</v>
      </c>
      <c r="D51" s="16">
        <v>2729787.7907099999</v>
      </c>
      <c r="E51" s="16">
        <v>77.105385898812841</v>
      </c>
      <c r="F51" s="16">
        <v>2880076.3417000002</v>
      </c>
      <c r="G51" s="16">
        <v>2109468.88533</v>
      </c>
      <c r="H51" s="16">
        <v>73.243505902515764</v>
      </c>
      <c r="I51" s="16"/>
      <c r="J51" s="16"/>
      <c r="K51" s="16"/>
      <c r="L51" s="16">
        <v>2880076.3417000002</v>
      </c>
      <c r="M51" s="16">
        <v>2109468.88533</v>
      </c>
      <c r="N51" s="16">
        <v>73.243505902515764</v>
      </c>
      <c r="O51" s="16"/>
      <c r="P51" s="16"/>
      <c r="Q51" s="16"/>
      <c r="R51" s="16">
        <v>660257.13681000005</v>
      </c>
      <c r="S51" s="16">
        <v>620318.90538000001</v>
      </c>
      <c r="T51" s="16">
        <v>93.951109468810941</v>
      </c>
      <c r="U51" s="16"/>
      <c r="V51" s="16"/>
      <c r="W51" s="16"/>
      <c r="X51" s="16"/>
      <c r="Y51" s="16"/>
      <c r="Z51" s="16"/>
      <c r="AA51" s="16">
        <v>660257.13681000005</v>
      </c>
      <c r="AB51" s="16">
        <v>620318.90538000001</v>
      </c>
      <c r="AC51" s="16">
        <v>93.951109468810941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/>
      <c r="B52" s="15" t="s">
        <v>50</v>
      </c>
      <c r="C52" s="16">
        <v>1431968.9657099999</v>
      </c>
      <c r="D52" s="16">
        <v>1047835.84925</v>
      </c>
      <c r="E52" s="16">
        <v>73.174480337320801</v>
      </c>
      <c r="F52" s="16">
        <v>1431968.9657099999</v>
      </c>
      <c r="G52" s="16">
        <v>1047835.84925</v>
      </c>
      <c r="H52" s="16">
        <v>73.174480337320801</v>
      </c>
      <c r="I52" s="16"/>
      <c r="J52" s="16"/>
      <c r="K52" s="16"/>
      <c r="L52" s="16">
        <v>1431968.9657099999</v>
      </c>
      <c r="M52" s="16">
        <v>1047835.84925</v>
      </c>
      <c r="N52" s="16">
        <v>73.174480337320801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/>
      <c r="B53" s="15" t="s">
        <v>51</v>
      </c>
      <c r="C53" s="16">
        <v>1286516.9559200001</v>
      </c>
      <c r="D53" s="16">
        <v>1129453.5784</v>
      </c>
      <c r="E53" s="16">
        <v>87.791581230448486</v>
      </c>
      <c r="F53" s="16">
        <v>1099250.01657</v>
      </c>
      <c r="G53" s="16">
        <v>942187.35473000002</v>
      </c>
      <c r="H53" s="16">
        <v>85.711834480559389</v>
      </c>
      <c r="I53" s="16"/>
      <c r="J53" s="16"/>
      <c r="K53" s="16"/>
      <c r="L53" s="16">
        <v>1099250.01657</v>
      </c>
      <c r="M53" s="16">
        <v>942187.35473000002</v>
      </c>
      <c r="N53" s="16">
        <v>85.711834480559389</v>
      </c>
      <c r="O53" s="16"/>
      <c r="P53" s="16"/>
      <c r="Q53" s="16"/>
      <c r="R53" s="16">
        <v>187266.93935</v>
      </c>
      <c r="S53" s="16">
        <v>187266.22367000001</v>
      </c>
      <c r="T53" s="16">
        <v>99.999617828965185</v>
      </c>
      <c r="U53" s="16"/>
      <c r="V53" s="16"/>
      <c r="W53" s="16"/>
      <c r="X53" s="16"/>
      <c r="Y53" s="16"/>
      <c r="Z53" s="16"/>
      <c r="AA53" s="16">
        <v>187266.93935</v>
      </c>
      <c r="AB53" s="16">
        <v>187266.22367000001</v>
      </c>
      <c r="AC53" s="16">
        <v>99.999617828965185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0"/>
      <c r="B54" s="15" t="s">
        <v>52</v>
      </c>
      <c r="C54" s="16">
        <v>369674.01426000003</v>
      </c>
      <c r="D54" s="16">
        <v>369258.80764000001</v>
      </c>
      <c r="E54" s="16">
        <v>99.887683038573556</v>
      </c>
      <c r="F54" s="16">
        <v>2249.0837700000002</v>
      </c>
      <c r="G54" s="16">
        <v>1949.08377</v>
      </c>
      <c r="H54" s="16">
        <v>86.661234943685528</v>
      </c>
      <c r="I54" s="16"/>
      <c r="J54" s="16"/>
      <c r="K54" s="16"/>
      <c r="L54" s="16">
        <v>2249.0837700000002</v>
      </c>
      <c r="M54" s="16">
        <v>1949.08377</v>
      </c>
      <c r="N54" s="16">
        <v>86.661234943685528</v>
      </c>
      <c r="O54" s="16"/>
      <c r="P54" s="16"/>
      <c r="Q54" s="16"/>
      <c r="R54" s="16">
        <v>367424.93049</v>
      </c>
      <c r="S54" s="16">
        <v>367309.72386999999</v>
      </c>
      <c r="T54" s="16">
        <v>99.968644854924136</v>
      </c>
      <c r="U54" s="16"/>
      <c r="V54" s="16"/>
      <c r="W54" s="16"/>
      <c r="X54" s="16"/>
      <c r="Y54" s="16"/>
      <c r="Z54" s="16"/>
      <c r="AA54" s="16">
        <v>367424.93049</v>
      </c>
      <c r="AB54" s="16">
        <v>367309.72386999999</v>
      </c>
      <c r="AC54" s="16">
        <v>99.968644854924136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33131949.106189996</v>
      </c>
      <c r="D55" s="16">
        <v>23897840.512019999</v>
      </c>
      <c r="E55" s="16">
        <v>72.129292591347109</v>
      </c>
      <c r="F55" s="16">
        <v>33020954.525299996</v>
      </c>
      <c r="G55" s="16">
        <v>23832933.748099998</v>
      </c>
      <c r="H55" s="16">
        <v>72.175181156073734</v>
      </c>
      <c r="I55" s="16">
        <v>607885.45499999996</v>
      </c>
      <c r="J55" s="16">
        <v>597200</v>
      </c>
      <c r="K55" s="16">
        <v>98.242192684146403</v>
      </c>
      <c r="L55" s="16">
        <v>32413069.070299998</v>
      </c>
      <c r="M55" s="16">
        <v>23235733.748100001</v>
      </c>
      <c r="N55" s="16">
        <v>71.686311770429782</v>
      </c>
      <c r="O55" s="16"/>
      <c r="P55" s="16"/>
      <c r="Q55" s="16"/>
      <c r="R55" s="16">
        <v>110994.58089</v>
      </c>
      <c r="S55" s="16">
        <v>64906.763919999998</v>
      </c>
      <c r="T55" s="16">
        <v>58.477417005002394</v>
      </c>
      <c r="U55" s="16"/>
      <c r="V55" s="16"/>
      <c r="W55" s="16"/>
      <c r="X55" s="16"/>
      <c r="Y55" s="16"/>
      <c r="Z55" s="16"/>
      <c r="AA55" s="16">
        <v>110994.58089</v>
      </c>
      <c r="AB55" s="16">
        <v>64906.763919999998</v>
      </c>
      <c r="AC55" s="16">
        <v>58.477417005002394</v>
      </c>
      <c r="AD55" s="16"/>
      <c r="AE55" s="16"/>
      <c r="AF55" s="16"/>
      <c r="AG55" s="16"/>
      <c r="AH55" s="16"/>
      <c r="AI55" s="16"/>
      <c r="AJ55" s="9"/>
    </row>
    <row r="56" spans="1:36" ht="16.5" customHeight="1" x14ac:dyDescent="0.2">
      <c r="A56" s="17"/>
      <c r="B56" s="15" t="s">
        <v>54</v>
      </c>
      <c r="C56" s="16">
        <v>9102351.5962499995</v>
      </c>
      <c r="D56" s="16">
        <v>4065928.7908000001</v>
      </c>
      <c r="E56" s="16">
        <v>44.668992927883465</v>
      </c>
      <c r="F56" s="16">
        <v>9102351.5962499995</v>
      </c>
      <c r="G56" s="16">
        <v>4065928.7908000001</v>
      </c>
      <c r="H56" s="16">
        <v>44.668992927883465</v>
      </c>
      <c r="I56" s="16"/>
      <c r="J56" s="16"/>
      <c r="K56" s="16"/>
      <c r="L56" s="16">
        <v>9102351.5962499995</v>
      </c>
      <c r="M56" s="16">
        <v>4065928.7908000001</v>
      </c>
      <c r="N56" s="16">
        <v>44.668992927883465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9"/>
    </row>
    <row r="57" spans="1:36" ht="16.5" customHeight="1" x14ac:dyDescent="0.2">
      <c r="A57" s="17"/>
      <c r="B57" s="15" t="s">
        <v>55</v>
      </c>
      <c r="C57" s="16">
        <v>725400.85575999995</v>
      </c>
      <c r="D57" s="16">
        <v>650785.12895000004</v>
      </c>
      <c r="E57" s="16">
        <v>89.713862863888508</v>
      </c>
      <c r="F57" s="16">
        <v>725400.85575999995</v>
      </c>
      <c r="G57" s="16">
        <v>650785.12895000004</v>
      </c>
      <c r="H57" s="16">
        <v>89.713862863888508</v>
      </c>
      <c r="I57" s="16"/>
      <c r="J57" s="16"/>
      <c r="K57" s="16"/>
      <c r="L57" s="16">
        <v>725400.85575999995</v>
      </c>
      <c r="M57" s="16">
        <v>650785.12895000004</v>
      </c>
      <c r="N57" s="16">
        <v>89.713862863888508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7"/>
      <c r="B58" s="15" t="s">
        <v>56</v>
      </c>
      <c r="C58" s="16">
        <v>1182499.1881200001</v>
      </c>
      <c r="D58" s="16">
        <v>1071134.0403400001</v>
      </c>
      <c r="E58" s="16">
        <v>90.582222051496359</v>
      </c>
      <c r="F58" s="16">
        <v>1182499.1881200001</v>
      </c>
      <c r="G58" s="16">
        <v>1071134.0403400001</v>
      </c>
      <c r="H58" s="16">
        <v>90.582222051496359</v>
      </c>
      <c r="I58" s="16"/>
      <c r="J58" s="16"/>
      <c r="K58" s="16"/>
      <c r="L58" s="16">
        <v>1182499.1881200001</v>
      </c>
      <c r="M58" s="16">
        <v>1071134.0403400001</v>
      </c>
      <c r="N58" s="16">
        <v>90.582222051496359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0"/>
      <c r="B59" s="15" t="s">
        <v>57</v>
      </c>
      <c r="C59" s="16">
        <v>7988127.3758500004</v>
      </c>
      <c r="D59" s="16">
        <v>5506728.9618199999</v>
      </c>
      <c r="E59" s="16">
        <v>68.936419046948913</v>
      </c>
      <c r="F59" s="16">
        <v>7988127.3758500004</v>
      </c>
      <c r="G59" s="16">
        <v>5506728.9618199999</v>
      </c>
      <c r="H59" s="16">
        <v>68.936419046948913</v>
      </c>
      <c r="I59" s="16">
        <v>607885.45499999996</v>
      </c>
      <c r="J59" s="16">
        <v>597200</v>
      </c>
      <c r="K59" s="16">
        <v>98.242192684146403</v>
      </c>
      <c r="L59" s="16">
        <v>7380241.9208500003</v>
      </c>
      <c r="M59" s="16">
        <v>4909528.9618199999</v>
      </c>
      <c r="N59" s="16">
        <v>66.522602029481405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/>
      <c r="B60" s="15" t="s">
        <v>58</v>
      </c>
      <c r="C60" s="16">
        <v>3742039.9248099998</v>
      </c>
      <c r="D60" s="16">
        <v>2212176.7562299999</v>
      </c>
      <c r="E60" s="16">
        <v>59.116866753962341</v>
      </c>
      <c r="F60" s="16">
        <v>3631045.3439199999</v>
      </c>
      <c r="G60" s="16">
        <v>2147269.9923100001</v>
      </c>
      <c r="H60" s="16">
        <v>59.136413592451945</v>
      </c>
      <c r="I60" s="16"/>
      <c r="J60" s="16"/>
      <c r="K60" s="16"/>
      <c r="L60" s="16">
        <v>3631045.3439199999</v>
      </c>
      <c r="M60" s="16">
        <v>2147269.9923100001</v>
      </c>
      <c r="N60" s="16">
        <v>59.136413592451945</v>
      </c>
      <c r="O60" s="16"/>
      <c r="P60" s="16"/>
      <c r="Q60" s="16"/>
      <c r="R60" s="16">
        <v>110994.58089</v>
      </c>
      <c r="S60" s="16">
        <v>64906.763919999998</v>
      </c>
      <c r="T60" s="16">
        <v>58.477417005002394</v>
      </c>
      <c r="U60" s="16"/>
      <c r="V60" s="16"/>
      <c r="W60" s="16"/>
      <c r="X60" s="16"/>
      <c r="Y60" s="16"/>
      <c r="Z60" s="16"/>
      <c r="AA60" s="16">
        <v>110994.58089</v>
      </c>
      <c r="AB60" s="16">
        <v>64906.763919999998</v>
      </c>
      <c r="AC60" s="16">
        <v>58.477417005002394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/>
      <c r="B61" s="15" t="s">
        <v>59</v>
      </c>
      <c r="C61" s="16">
        <v>443903.44297999999</v>
      </c>
      <c r="D61" s="16">
        <v>443485.11196000001</v>
      </c>
      <c r="E61" s="16">
        <v>99.905760807532445</v>
      </c>
      <c r="F61" s="16">
        <v>443903.44297999999</v>
      </c>
      <c r="G61" s="16">
        <v>443485.11196000001</v>
      </c>
      <c r="H61" s="16">
        <v>99.905760807532445</v>
      </c>
      <c r="I61" s="16"/>
      <c r="J61" s="16"/>
      <c r="K61" s="16"/>
      <c r="L61" s="16">
        <v>443903.44297999999</v>
      </c>
      <c r="M61" s="16">
        <v>443485.11196000001</v>
      </c>
      <c r="N61" s="16">
        <v>99.905760807532445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/>
      <c r="B62" s="15" t="s">
        <v>60</v>
      </c>
      <c r="C62" s="16">
        <v>9947626.7224199995</v>
      </c>
      <c r="D62" s="16">
        <v>9947601.7219200004</v>
      </c>
      <c r="E62" s="16">
        <v>99.999748678748247</v>
      </c>
      <c r="F62" s="16">
        <v>9947626.7224199995</v>
      </c>
      <c r="G62" s="16">
        <v>9947601.7219200004</v>
      </c>
      <c r="H62" s="16">
        <v>99.999748678748247</v>
      </c>
      <c r="I62" s="16"/>
      <c r="J62" s="16"/>
      <c r="K62" s="16"/>
      <c r="L62" s="16">
        <v>9947626.7224199995</v>
      </c>
      <c r="M62" s="16">
        <v>9947601.7219200004</v>
      </c>
      <c r="N62" s="16">
        <v>99.999748678748247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7"/>
      <c r="B63" s="15" t="s">
        <v>61</v>
      </c>
      <c r="C63" s="16">
        <v>34017735.625409998</v>
      </c>
      <c r="D63" s="16">
        <v>27930834.371479999</v>
      </c>
      <c r="E63" s="16">
        <v>82.106683052168506</v>
      </c>
      <c r="F63" s="16">
        <v>31918796.19554</v>
      </c>
      <c r="G63" s="16">
        <v>26206213.29679</v>
      </c>
      <c r="H63" s="16">
        <v>82.102762072373466</v>
      </c>
      <c r="I63" s="16">
        <v>1663970.2588800001</v>
      </c>
      <c r="J63" s="16">
        <v>1338970.1208200001</v>
      </c>
      <c r="K63" s="16">
        <v>80.468392609447605</v>
      </c>
      <c r="L63" s="16">
        <v>25750887.485009998</v>
      </c>
      <c r="M63" s="16">
        <v>20363329.5755</v>
      </c>
      <c r="N63" s="16">
        <v>79.078166091766036</v>
      </c>
      <c r="O63" s="16">
        <v>4503938.4516500002</v>
      </c>
      <c r="P63" s="16">
        <v>4503913.600469999</v>
      </c>
      <c r="Q63" s="16">
        <v>99.999448234467053</v>
      </c>
      <c r="R63" s="16">
        <v>2098939.4298700001</v>
      </c>
      <c r="S63" s="16">
        <v>1724621.0746899999</v>
      </c>
      <c r="T63" s="16">
        <v>82.166309810894163</v>
      </c>
      <c r="U63" s="16">
        <v>15371.05442</v>
      </c>
      <c r="V63" s="16">
        <v>9181.2294199999997</v>
      </c>
      <c r="W63" s="16">
        <v>59.730641562584488</v>
      </c>
      <c r="X63" s="16"/>
      <c r="Y63" s="16"/>
      <c r="Z63" s="16"/>
      <c r="AA63" s="16">
        <v>1527436.31433</v>
      </c>
      <c r="AB63" s="16">
        <v>1172042.56171</v>
      </c>
      <c r="AC63" s="16">
        <v>76.732663137193313</v>
      </c>
      <c r="AD63" s="16">
        <v>556132.06111999997</v>
      </c>
      <c r="AE63" s="16">
        <v>543397.28356000001</v>
      </c>
      <c r="AF63" s="16">
        <v>97.710116274477457</v>
      </c>
      <c r="AG63" s="16"/>
      <c r="AH63" s="16"/>
      <c r="AI63" s="16"/>
      <c r="AJ63" s="9"/>
    </row>
    <row r="64" spans="1:36" ht="16.5" customHeight="1" x14ac:dyDescent="0.2">
      <c r="A64" s="10"/>
      <c r="B64" s="15" t="s">
        <v>62</v>
      </c>
      <c r="C64" s="16">
        <v>4955729.3846200006</v>
      </c>
      <c r="D64" s="16">
        <v>4038708.4095899998</v>
      </c>
      <c r="E64" s="16">
        <v>81.495741517364621</v>
      </c>
      <c r="F64" s="16">
        <v>4951251.9446200002</v>
      </c>
      <c r="G64" s="16">
        <v>4034230.97059</v>
      </c>
      <c r="H64" s="16">
        <v>81.479008051157052</v>
      </c>
      <c r="I64" s="16"/>
      <c r="J64" s="16"/>
      <c r="K64" s="16"/>
      <c r="L64" s="16">
        <v>4518040.3119700002</v>
      </c>
      <c r="M64" s="16">
        <v>3601019.33794</v>
      </c>
      <c r="N64" s="16">
        <v>79.70312545462545</v>
      </c>
      <c r="O64" s="16">
        <v>433211.63264999999</v>
      </c>
      <c r="P64" s="16">
        <v>433211.63264999999</v>
      </c>
      <c r="Q64" s="16">
        <v>100</v>
      </c>
      <c r="R64" s="16">
        <v>4477.4400000000005</v>
      </c>
      <c r="S64" s="16">
        <v>4477.4390000000003</v>
      </c>
      <c r="T64" s="16">
        <v>99.999977665809027</v>
      </c>
      <c r="U64" s="16"/>
      <c r="V64" s="16"/>
      <c r="W64" s="16"/>
      <c r="X64" s="16"/>
      <c r="Y64" s="16"/>
      <c r="Z64" s="16"/>
      <c r="AA64" s="16">
        <v>1477.44</v>
      </c>
      <c r="AB64" s="16">
        <v>1477.44</v>
      </c>
      <c r="AC64" s="16">
        <v>100</v>
      </c>
      <c r="AD64" s="16">
        <v>3000</v>
      </c>
      <c r="AE64" s="16">
        <v>2999.9990000000003</v>
      </c>
      <c r="AF64" s="16">
        <v>99.99996666666668</v>
      </c>
      <c r="AG64" s="16"/>
      <c r="AH64" s="16"/>
      <c r="AI64" s="16"/>
      <c r="AJ64" s="9"/>
    </row>
    <row r="65" spans="1:36" ht="16.5" customHeight="1" x14ac:dyDescent="0.2">
      <c r="A65" s="17"/>
      <c r="B65" s="15" t="s">
        <v>63</v>
      </c>
      <c r="C65" s="16">
        <v>1127071.6849799999</v>
      </c>
      <c r="D65" s="16">
        <v>1023555.90012</v>
      </c>
      <c r="E65" s="16">
        <v>90.815510118876176</v>
      </c>
      <c r="F65" s="16">
        <v>1127071.6849799999</v>
      </c>
      <c r="G65" s="16">
        <v>1023555.90012</v>
      </c>
      <c r="H65" s="16">
        <v>90.815510118876176</v>
      </c>
      <c r="I65" s="16">
        <v>1126.508</v>
      </c>
      <c r="J65" s="16">
        <v>1126.5075000000002</v>
      </c>
      <c r="K65" s="16">
        <v>99.999955615051135</v>
      </c>
      <c r="L65" s="16">
        <v>793515.17697999999</v>
      </c>
      <c r="M65" s="16">
        <v>689999.39262000006</v>
      </c>
      <c r="N65" s="16">
        <v>86.954782042863314</v>
      </c>
      <c r="O65" s="16">
        <v>332430</v>
      </c>
      <c r="P65" s="16">
        <v>332430</v>
      </c>
      <c r="Q65" s="16">
        <v>100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/>
      <c r="B66" s="15" t="s">
        <v>64</v>
      </c>
      <c r="C66" s="16">
        <v>505792.00806000002</v>
      </c>
      <c r="D66" s="16">
        <v>505602.12906000001</v>
      </c>
      <c r="E66" s="16">
        <v>99.96245907468402</v>
      </c>
      <c r="F66" s="16">
        <v>436794.59706</v>
      </c>
      <c r="G66" s="16">
        <v>436604.71805999998</v>
      </c>
      <c r="H66" s="16">
        <v>99.956528995258168</v>
      </c>
      <c r="I66" s="16"/>
      <c r="J66" s="16"/>
      <c r="K66" s="16"/>
      <c r="L66" s="16">
        <v>436794.59706</v>
      </c>
      <c r="M66" s="16">
        <v>436604.71805999998</v>
      </c>
      <c r="N66" s="16">
        <v>99.956528995258168</v>
      </c>
      <c r="O66" s="16"/>
      <c r="P66" s="16"/>
      <c r="Q66" s="16"/>
      <c r="R66" s="16">
        <v>68997.411000000007</v>
      </c>
      <c r="S66" s="16">
        <v>68997.411000000007</v>
      </c>
      <c r="T66" s="16">
        <v>100</v>
      </c>
      <c r="U66" s="16"/>
      <c r="V66" s="16"/>
      <c r="W66" s="16"/>
      <c r="X66" s="16"/>
      <c r="Y66" s="16"/>
      <c r="Z66" s="16"/>
      <c r="AA66" s="16">
        <v>1400</v>
      </c>
      <c r="AB66" s="16">
        <v>1400</v>
      </c>
      <c r="AC66" s="16">
        <v>100</v>
      </c>
      <c r="AD66" s="16">
        <v>67597.411000000007</v>
      </c>
      <c r="AE66" s="16">
        <v>67597.411000000007</v>
      </c>
      <c r="AF66" s="16">
        <v>100</v>
      </c>
      <c r="AG66" s="16"/>
      <c r="AH66" s="16"/>
      <c r="AI66" s="16"/>
      <c r="AJ66" s="9"/>
    </row>
    <row r="67" spans="1:36" ht="16.5" customHeight="1" x14ac:dyDescent="0.2">
      <c r="A67" s="17"/>
      <c r="B67" s="15" t="s">
        <v>65</v>
      </c>
      <c r="C67" s="16">
        <v>5083931.5926599996</v>
      </c>
      <c r="D67" s="16">
        <v>5066155.0927100005</v>
      </c>
      <c r="E67" s="16">
        <v>99.650339513307685</v>
      </c>
      <c r="F67" s="16">
        <v>5083931.5926599996</v>
      </c>
      <c r="G67" s="16">
        <v>5066155.0927100005</v>
      </c>
      <c r="H67" s="16">
        <v>99.650339513307685</v>
      </c>
      <c r="I67" s="16"/>
      <c r="J67" s="16"/>
      <c r="K67" s="16"/>
      <c r="L67" s="16">
        <v>5083931.5926599996</v>
      </c>
      <c r="M67" s="16">
        <v>5066155.0927100005</v>
      </c>
      <c r="N67" s="16">
        <v>99.650339513307685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7"/>
      <c r="B68" s="15" t="s">
        <v>66</v>
      </c>
      <c r="C68" s="16">
        <v>1785268.2986000001</v>
      </c>
      <c r="D68" s="16">
        <v>1560932.9874199999</v>
      </c>
      <c r="E68" s="16">
        <v>87.434084201465794</v>
      </c>
      <c r="F68" s="16">
        <v>1490071.9932500001</v>
      </c>
      <c r="G68" s="16">
        <v>1265777.0891199999</v>
      </c>
      <c r="H68" s="16">
        <v>84.947378036359851</v>
      </c>
      <c r="I68" s="16">
        <v>2306.5508799999998</v>
      </c>
      <c r="J68" s="16">
        <v>2306.5508799999998</v>
      </c>
      <c r="K68" s="16">
        <v>100</v>
      </c>
      <c r="L68" s="16">
        <v>1487765.4423700001</v>
      </c>
      <c r="M68" s="16">
        <v>1263470.5382399999</v>
      </c>
      <c r="N68" s="16">
        <v>84.924041267372104</v>
      </c>
      <c r="O68" s="16"/>
      <c r="P68" s="16"/>
      <c r="Q68" s="16"/>
      <c r="R68" s="16">
        <v>295196.30534999998</v>
      </c>
      <c r="S68" s="16">
        <v>295155.8983</v>
      </c>
      <c r="T68" s="16">
        <v>99.986311803614186</v>
      </c>
      <c r="U68" s="16"/>
      <c r="V68" s="16"/>
      <c r="W68" s="16"/>
      <c r="X68" s="16"/>
      <c r="Y68" s="16"/>
      <c r="Z68" s="16"/>
      <c r="AA68" s="16">
        <v>295196.30534999998</v>
      </c>
      <c r="AB68" s="16">
        <v>295155.8983</v>
      </c>
      <c r="AC68" s="16">
        <v>99.986311803614186</v>
      </c>
      <c r="AD68" s="16"/>
      <c r="AE68" s="16"/>
      <c r="AF68" s="16"/>
      <c r="AG68" s="16"/>
      <c r="AH68" s="16"/>
      <c r="AI68" s="16"/>
      <c r="AJ68" s="9"/>
    </row>
    <row r="69" spans="1:36" ht="16.5" customHeight="1" x14ac:dyDescent="0.2">
      <c r="A69" s="10"/>
      <c r="B69" s="15" t="s">
        <v>67</v>
      </c>
      <c r="C69" s="16">
        <v>788065.26063999999</v>
      </c>
      <c r="D69" s="16">
        <v>583593.09921999997</v>
      </c>
      <c r="E69" s="16">
        <v>74.053904970516655</v>
      </c>
      <c r="F69" s="16">
        <v>718220.94420999999</v>
      </c>
      <c r="G69" s="16">
        <v>515002.47678999999</v>
      </c>
      <c r="H69" s="16">
        <v>71.705299175934201</v>
      </c>
      <c r="I69" s="16"/>
      <c r="J69" s="16"/>
      <c r="K69" s="16"/>
      <c r="L69" s="16">
        <v>718220.94420999999</v>
      </c>
      <c r="M69" s="16">
        <v>515002.47678999999</v>
      </c>
      <c r="N69" s="16">
        <v>71.705299175934201</v>
      </c>
      <c r="O69" s="16"/>
      <c r="P69" s="16"/>
      <c r="Q69" s="16"/>
      <c r="R69" s="16">
        <v>69844.316430000006</v>
      </c>
      <c r="S69" s="16">
        <v>68590.622430000003</v>
      </c>
      <c r="T69" s="16">
        <v>98.205016436439038</v>
      </c>
      <c r="U69" s="16"/>
      <c r="V69" s="16"/>
      <c r="W69" s="16"/>
      <c r="X69" s="16"/>
      <c r="Y69" s="16"/>
      <c r="Z69" s="16"/>
      <c r="AA69" s="16">
        <v>69844.316430000006</v>
      </c>
      <c r="AB69" s="16">
        <v>68590.622430000003</v>
      </c>
      <c r="AC69" s="16">
        <v>98.205016436439038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/>
      <c r="B70" s="15" t="s">
        <v>68</v>
      </c>
      <c r="C70" s="16">
        <v>5226469.6900399998</v>
      </c>
      <c r="D70" s="16">
        <v>4829580.4816899989</v>
      </c>
      <c r="E70" s="16">
        <v>92.406170285339144</v>
      </c>
      <c r="F70" s="16">
        <v>5223554.1900399998</v>
      </c>
      <c r="G70" s="16">
        <v>4826780.9461499993</v>
      </c>
      <c r="H70" s="16">
        <v>92.404151858009868</v>
      </c>
      <c r="I70" s="16"/>
      <c r="J70" s="16"/>
      <c r="K70" s="16"/>
      <c r="L70" s="16">
        <v>2591434.0980400001</v>
      </c>
      <c r="M70" s="16">
        <v>2194660.97015</v>
      </c>
      <c r="N70" s="16">
        <v>84.689051973573442</v>
      </c>
      <c r="O70" s="16">
        <v>2632120.0920000002</v>
      </c>
      <c r="P70" s="16">
        <v>2632119.9759999998</v>
      </c>
      <c r="Q70" s="16">
        <v>99.999995592906231</v>
      </c>
      <c r="R70" s="16">
        <v>2915.5</v>
      </c>
      <c r="S70" s="16">
        <v>2799.5355399999999</v>
      </c>
      <c r="T70" s="16">
        <v>96.022484651003253</v>
      </c>
      <c r="U70" s="16"/>
      <c r="V70" s="16"/>
      <c r="W70" s="16"/>
      <c r="X70" s="16"/>
      <c r="Y70" s="16"/>
      <c r="Z70" s="16"/>
      <c r="AA70" s="16">
        <v>2915.5</v>
      </c>
      <c r="AB70" s="16">
        <v>2799.5355399999999</v>
      </c>
      <c r="AC70" s="16">
        <v>96.022484651003253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/>
      <c r="B71" s="15" t="s">
        <v>69</v>
      </c>
      <c r="C71" s="16">
        <v>2635357.5096</v>
      </c>
      <c r="D71" s="16">
        <v>401490.98053</v>
      </c>
      <c r="E71" s="16">
        <v>15.234782342337269</v>
      </c>
      <c r="F71" s="16">
        <v>2629832.3095999998</v>
      </c>
      <c r="G71" s="16">
        <v>401490.98053</v>
      </c>
      <c r="H71" s="16">
        <v>15.266790170019137</v>
      </c>
      <c r="I71" s="16"/>
      <c r="J71" s="16"/>
      <c r="K71" s="16"/>
      <c r="L71" s="16">
        <v>2629832.3095999998</v>
      </c>
      <c r="M71" s="16">
        <v>401490.98053</v>
      </c>
      <c r="N71" s="16">
        <v>15.266790170019137</v>
      </c>
      <c r="O71" s="16"/>
      <c r="P71" s="16"/>
      <c r="Q71" s="16"/>
      <c r="R71" s="16">
        <v>5525.2</v>
      </c>
      <c r="S71" s="16">
        <v>0</v>
      </c>
      <c r="T71" s="16">
        <v>0</v>
      </c>
      <c r="U71" s="16">
        <v>5525.2</v>
      </c>
      <c r="V71" s="16">
        <v>0</v>
      </c>
      <c r="W71" s="16">
        <v>0</v>
      </c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/>
      <c r="B72" s="15" t="s">
        <v>70</v>
      </c>
      <c r="C72" s="16">
        <v>1960064.1508299999</v>
      </c>
      <c r="D72" s="16">
        <v>1733096.1746499999</v>
      </c>
      <c r="E72" s="16">
        <v>88.420380216438872</v>
      </c>
      <c r="F72" s="16">
        <v>1959721.18175</v>
      </c>
      <c r="G72" s="16">
        <v>1732753.20557</v>
      </c>
      <c r="H72" s="16">
        <v>88.418353677367463</v>
      </c>
      <c r="I72" s="16"/>
      <c r="J72" s="16"/>
      <c r="K72" s="16"/>
      <c r="L72" s="16">
        <v>1699671.2977499999</v>
      </c>
      <c r="M72" s="16">
        <v>1472703.3215699999</v>
      </c>
      <c r="N72" s="16">
        <v>86.646360594518669</v>
      </c>
      <c r="O72" s="16">
        <v>260049.88399999999</v>
      </c>
      <c r="P72" s="16">
        <v>260049.88399999999</v>
      </c>
      <c r="Q72" s="16">
        <v>100</v>
      </c>
      <c r="R72" s="16">
        <v>342.96908000000002</v>
      </c>
      <c r="S72" s="16">
        <v>342.96908000000002</v>
      </c>
      <c r="T72" s="16">
        <v>100</v>
      </c>
      <c r="U72" s="16"/>
      <c r="V72" s="16"/>
      <c r="W72" s="16"/>
      <c r="X72" s="16"/>
      <c r="Y72" s="16"/>
      <c r="Z72" s="16"/>
      <c r="AA72" s="16">
        <v>342.96908000000002</v>
      </c>
      <c r="AB72" s="16">
        <v>342.96908000000002</v>
      </c>
      <c r="AC72" s="16">
        <v>100</v>
      </c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7"/>
      <c r="B73" s="15" t="s">
        <v>71</v>
      </c>
      <c r="C73" s="16">
        <v>1970674.7707100001</v>
      </c>
      <c r="D73" s="16">
        <v>1957400.0721200001</v>
      </c>
      <c r="E73" s="16">
        <v>99.326388159664859</v>
      </c>
      <c r="F73" s="16">
        <v>1954428.99771</v>
      </c>
      <c r="G73" s="16">
        <v>1945300.30168</v>
      </c>
      <c r="H73" s="16">
        <v>99.532922606004306</v>
      </c>
      <c r="I73" s="16">
        <v>1180761</v>
      </c>
      <c r="J73" s="16">
        <v>1180760.90964</v>
      </c>
      <c r="K73" s="16">
        <v>99.999992347308222</v>
      </c>
      <c r="L73" s="16">
        <v>773667.99771000003</v>
      </c>
      <c r="M73" s="16">
        <v>764539.39203999995</v>
      </c>
      <c r="N73" s="16">
        <v>98.82008746684366</v>
      </c>
      <c r="O73" s="16"/>
      <c r="P73" s="16"/>
      <c r="Q73" s="16"/>
      <c r="R73" s="16">
        <v>16245.772999999999</v>
      </c>
      <c r="S73" s="16">
        <v>12099.77044</v>
      </c>
      <c r="T73" s="16">
        <v>74.479499621224548</v>
      </c>
      <c r="U73" s="16"/>
      <c r="V73" s="16"/>
      <c r="W73" s="16"/>
      <c r="X73" s="16"/>
      <c r="Y73" s="16"/>
      <c r="Z73" s="16"/>
      <c r="AA73" s="16">
        <v>2599.5405500000002</v>
      </c>
      <c r="AB73" s="16">
        <v>2599.5405500000002</v>
      </c>
      <c r="AC73" s="16">
        <v>100</v>
      </c>
      <c r="AD73" s="16">
        <v>13646.23245</v>
      </c>
      <c r="AE73" s="16">
        <v>9500.2298900000005</v>
      </c>
      <c r="AF73" s="16">
        <v>69.617969097397292</v>
      </c>
      <c r="AG73" s="16"/>
      <c r="AH73" s="16"/>
      <c r="AI73" s="16"/>
      <c r="AJ73" s="9"/>
    </row>
    <row r="74" spans="1:36" ht="16.5" customHeight="1" x14ac:dyDescent="0.2">
      <c r="A74" s="10"/>
      <c r="B74" s="15" t="s">
        <v>72</v>
      </c>
      <c r="C74" s="16">
        <v>712751.98925999994</v>
      </c>
      <c r="D74" s="16">
        <v>532362.32918</v>
      </c>
      <c r="E74" s="16">
        <v>74.69110394664969</v>
      </c>
      <c r="F74" s="16">
        <v>389081.02665999997</v>
      </c>
      <c r="G74" s="16">
        <v>212134.05582000001</v>
      </c>
      <c r="H74" s="16">
        <v>54.521819694223794</v>
      </c>
      <c r="I74" s="16"/>
      <c r="J74" s="16"/>
      <c r="K74" s="16"/>
      <c r="L74" s="16">
        <v>389081.02665999997</v>
      </c>
      <c r="M74" s="16">
        <v>212134.05582000001</v>
      </c>
      <c r="N74" s="16">
        <v>54.521819694223794</v>
      </c>
      <c r="O74" s="16"/>
      <c r="P74" s="16"/>
      <c r="Q74" s="16"/>
      <c r="R74" s="16">
        <v>323670.96260000003</v>
      </c>
      <c r="S74" s="16">
        <v>320228.27335999999</v>
      </c>
      <c r="T74" s="16">
        <v>98.936361417055934</v>
      </c>
      <c r="U74" s="16"/>
      <c r="V74" s="16"/>
      <c r="W74" s="16"/>
      <c r="X74" s="16"/>
      <c r="Y74" s="16"/>
      <c r="Z74" s="16"/>
      <c r="AA74" s="16">
        <v>323670.96260000003</v>
      </c>
      <c r="AB74" s="16">
        <v>320228.27335999999</v>
      </c>
      <c r="AC74" s="16">
        <v>98.936361417055934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/>
      <c r="B75" s="15" t="s">
        <v>73</v>
      </c>
      <c r="C75" s="16">
        <v>5883053.7352399994</v>
      </c>
      <c r="D75" s="16">
        <v>4455007.9988099998</v>
      </c>
      <c r="E75" s="16">
        <v>75.726114349833622</v>
      </c>
      <c r="F75" s="16">
        <v>4642139.5508399997</v>
      </c>
      <c r="G75" s="16">
        <v>3569958.0490899999</v>
      </c>
      <c r="H75" s="16">
        <v>76.903290174549198</v>
      </c>
      <c r="I75" s="16">
        <v>325000</v>
      </c>
      <c r="J75" s="16">
        <v>0</v>
      </c>
      <c r="K75" s="16">
        <v>0</v>
      </c>
      <c r="L75" s="16">
        <v>3471012.7078399998</v>
      </c>
      <c r="M75" s="16">
        <v>2723855.9412699998</v>
      </c>
      <c r="N75" s="16">
        <v>78.474386887654092</v>
      </c>
      <c r="O75" s="16">
        <v>846126.84299999999</v>
      </c>
      <c r="P75" s="16">
        <v>846102.10782000003</v>
      </c>
      <c r="Q75" s="16">
        <v>99.99707665816247</v>
      </c>
      <c r="R75" s="16">
        <v>1240914.1843999999</v>
      </c>
      <c r="S75" s="16">
        <v>885049.94971999992</v>
      </c>
      <c r="T75" s="16">
        <v>71.322413817675439</v>
      </c>
      <c r="U75" s="16">
        <v>9845.8544199999997</v>
      </c>
      <c r="V75" s="16">
        <v>9181.2294199999997</v>
      </c>
      <c r="W75" s="16">
        <v>93.249697063873498</v>
      </c>
      <c r="X75" s="16"/>
      <c r="Y75" s="16"/>
      <c r="Z75" s="16"/>
      <c r="AA75" s="16">
        <v>823889.28032000002</v>
      </c>
      <c r="AB75" s="16">
        <v>476224.22794999997</v>
      </c>
      <c r="AC75" s="16">
        <v>57.801969187538603</v>
      </c>
      <c r="AD75" s="16">
        <v>407179.04966000002</v>
      </c>
      <c r="AE75" s="16">
        <v>399644.49235000001</v>
      </c>
      <c r="AF75" s="16">
        <v>98.149571468303336</v>
      </c>
      <c r="AG75" s="16"/>
      <c r="AH75" s="16"/>
      <c r="AI75" s="16"/>
      <c r="AJ75" s="9"/>
    </row>
    <row r="76" spans="1:36" ht="16.5" customHeight="1" x14ac:dyDescent="0.2">
      <c r="A76" s="17"/>
      <c r="B76" s="15" t="s">
        <v>74</v>
      </c>
      <c r="C76" s="16">
        <v>770043.42542999994</v>
      </c>
      <c r="D76" s="16">
        <v>629886.63884000003</v>
      </c>
      <c r="E76" s="16">
        <v>81.798846407689922</v>
      </c>
      <c r="F76" s="16">
        <v>699234.05741999997</v>
      </c>
      <c r="G76" s="16">
        <v>563007.43302</v>
      </c>
      <c r="H76" s="16">
        <v>80.51773609216886</v>
      </c>
      <c r="I76" s="16"/>
      <c r="J76" s="16"/>
      <c r="K76" s="16"/>
      <c r="L76" s="16">
        <v>699234.05741999997</v>
      </c>
      <c r="M76" s="16">
        <v>563007.43302</v>
      </c>
      <c r="N76" s="16">
        <v>80.51773609216886</v>
      </c>
      <c r="O76" s="16"/>
      <c r="P76" s="16"/>
      <c r="Q76" s="16"/>
      <c r="R76" s="16">
        <v>70809.368010000006</v>
      </c>
      <c r="S76" s="16">
        <v>66879.205820000003</v>
      </c>
      <c r="T76" s="16">
        <v>94.449657862438528</v>
      </c>
      <c r="U76" s="16"/>
      <c r="V76" s="16"/>
      <c r="W76" s="16"/>
      <c r="X76" s="16"/>
      <c r="Y76" s="16"/>
      <c r="Z76" s="16"/>
      <c r="AA76" s="16">
        <v>6100</v>
      </c>
      <c r="AB76" s="16">
        <v>3224.0545000000002</v>
      </c>
      <c r="AC76" s="16">
        <v>52.853352459016399</v>
      </c>
      <c r="AD76" s="16">
        <v>64709.368009999998</v>
      </c>
      <c r="AE76" s="16">
        <v>63655.151319999997</v>
      </c>
      <c r="AF76" s="16">
        <v>98.370843785961426</v>
      </c>
      <c r="AG76" s="16"/>
      <c r="AH76" s="16"/>
      <c r="AI76" s="16"/>
      <c r="AJ76" s="9"/>
    </row>
    <row r="77" spans="1:36" ht="16.5" customHeight="1" x14ac:dyDescent="0.2">
      <c r="A77" s="17"/>
      <c r="B77" s="15" t="s">
        <v>75</v>
      </c>
      <c r="C77" s="16">
        <v>613462.12474</v>
      </c>
      <c r="D77" s="16">
        <v>613462.07753999997</v>
      </c>
      <c r="E77" s="16">
        <v>99.99999230596346</v>
      </c>
      <c r="F77" s="16">
        <v>613462.12474</v>
      </c>
      <c r="G77" s="16">
        <v>613462.07753999997</v>
      </c>
      <c r="H77" s="16">
        <v>99.99999230596346</v>
      </c>
      <c r="I77" s="16">
        <v>154776.20000000001</v>
      </c>
      <c r="J77" s="16">
        <v>154776.15280000001</v>
      </c>
      <c r="K77" s="16">
        <v>99.99996950435532</v>
      </c>
      <c r="L77" s="16">
        <v>458685.92473999999</v>
      </c>
      <c r="M77" s="16">
        <v>458685.92473999999</v>
      </c>
      <c r="N77" s="16">
        <v>100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7"/>
      <c r="B78" s="15" t="s">
        <v>76</v>
      </c>
      <c r="C78" s="16">
        <v>17434139.154319998</v>
      </c>
      <c r="D78" s="16">
        <v>14661859.344279999</v>
      </c>
      <c r="E78" s="16">
        <v>84.098556369770307</v>
      </c>
      <c r="F78" s="16">
        <v>17287094.550319999</v>
      </c>
      <c r="G78" s="16">
        <v>14514814.740279999</v>
      </c>
      <c r="H78" s="16">
        <v>83.963298158806666</v>
      </c>
      <c r="I78" s="16">
        <v>53033.25</v>
      </c>
      <c r="J78" s="16">
        <v>34500</v>
      </c>
      <c r="K78" s="16">
        <v>65.053527739672759</v>
      </c>
      <c r="L78" s="16">
        <v>16117398.33213</v>
      </c>
      <c r="M78" s="16">
        <v>13831987.13342</v>
      </c>
      <c r="N78" s="16">
        <v>85.820222646268917</v>
      </c>
      <c r="O78" s="16">
        <v>1116662.9681899999</v>
      </c>
      <c r="P78" s="16">
        <v>648327.60686000006</v>
      </c>
      <c r="Q78" s="16">
        <v>58.059380970685801</v>
      </c>
      <c r="R78" s="16">
        <v>147044.60399999999</v>
      </c>
      <c r="S78" s="16">
        <v>147044.60399999999</v>
      </c>
      <c r="T78" s="16">
        <v>100</v>
      </c>
      <c r="U78" s="16"/>
      <c r="V78" s="16"/>
      <c r="W78" s="16"/>
      <c r="X78" s="16"/>
      <c r="Y78" s="16"/>
      <c r="Z78" s="16"/>
      <c r="AA78" s="16">
        <v>118692.93287</v>
      </c>
      <c r="AB78" s="16">
        <v>118692.93287</v>
      </c>
      <c r="AC78" s="16">
        <v>100</v>
      </c>
      <c r="AD78" s="16">
        <v>28351.671129999999</v>
      </c>
      <c r="AE78" s="16">
        <v>28351.671129999999</v>
      </c>
      <c r="AF78" s="16">
        <v>100</v>
      </c>
      <c r="AG78" s="16"/>
      <c r="AH78" s="16"/>
      <c r="AI78" s="16"/>
      <c r="AJ78" s="9"/>
    </row>
    <row r="79" spans="1:36" ht="16.5" customHeight="1" x14ac:dyDescent="0.2">
      <c r="A79" s="10"/>
      <c r="B79" s="15" t="s">
        <v>77</v>
      </c>
      <c r="C79" s="16">
        <v>642585.73184000002</v>
      </c>
      <c r="D79" s="16">
        <v>469962.75429000001</v>
      </c>
      <c r="E79" s="16">
        <v>73.136195063698977</v>
      </c>
      <c r="F79" s="16">
        <v>642585.73184000002</v>
      </c>
      <c r="G79" s="16">
        <v>469962.75429000001</v>
      </c>
      <c r="H79" s="16">
        <v>73.136195063698977</v>
      </c>
      <c r="I79" s="16"/>
      <c r="J79" s="16"/>
      <c r="K79" s="16"/>
      <c r="L79" s="16">
        <v>642585.73184000002</v>
      </c>
      <c r="M79" s="16">
        <v>469962.75429000001</v>
      </c>
      <c r="N79" s="16">
        <v>73.136195063698977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/>
      <c r="B80" s="15" t="s">
        <v>78</v>
      </c>
      <c r="C80" s="16">
        <v>4480224.7302200003</v>
      </c>
      <c r="D80" s="16">
        <v>4511707.4992899997</v>
      </c>
      <c r="E80" s="16">
        <v>100.70270513123241</v>
      </c>
      <c r="F80" s="16">
        <v>4351900.5708100004</v>
      </c>
      <c r="G80" s="16">
        <v>4383383.3398799999</v>
      </c>
      <c r="H80" s="16">
        <v>100.72342574371224</v>
      </c>
      <c r="I80" s="16">
        <v>34500</v>
      </c>
      <c r="J80" s="16">
        <v>34500</v>
      </c>
      <c r="K80" s="16">
        <v>100</v>
      </c>
      <c r="L80" s="16">
        <v>4317400.5708100004</v>
      </c>
      <c r="M80" s="16">
        <v>4348883.3398799999</v>
      </c>
      <c r="N80" s="16">
        <v>100.72920658052567</v>
      </c>
      <c r="O80" s="16"/>
      <c r="P80" s="16"/>
      <c r="Q80" s="16"/>
      <c r="R80" s="16">
        <v>128324.15941000001</v>
      </c>
      <c r="S80" s="16">
        <v>128324.15941000001</v>
      </c>
      <c r="T80" s="16">
        <v>100</v>
      </c>
      <c r="U80" s="16"/>
      <c r="V80" s="16"/>
      <c r="W80" s="16"/>
      <c r="X80" s="16"/>
      <c r="Y80" s="16"/>
      <c r="Z80" s="16"/>
      <c r="AA80" s="16">
        <v>99972.488280000005</v>
      </c>
      <c r="AB80" s="16">
        <v>99972.488280000005</v>
      </c>
      <c r="AC80" s="16">
        <v>100</v>
      </c>
      <c r="AD80" s="16">
        <v>28351.671129999999</v>
      </c>
      <c r="AE80" s="16">
        <v>28351.671129999999</v>
      </c>
      <c r="AF80" s="16">
        <v>100</v>
      </c>
      <c r="AG80" s="16"/>
      <c r="AH80" s="16"/>
      <c r="AI80" s="16"/>
      <c r="AJ80" s="9"/>
    </row>
    <row r="81" spans="1:36" ht="16.5" customHeight="1" x14ac:dyDescent="0.2">
      <c r="A81" s="17"/>
      <c r="B81" s="15" t="s">
        <v>79</v>
      </c>
      <c r="C81" s="16">
        <v>3249074.1234200001</v>
      </c>
      <c r="D81" s="16">
        <v>3033778.8190299999</v>
      </c>
      <c r="E81" s="16">
        <v>93.373641344833985</v>
      </c>
      <c r="F81" s="16">
        <v>3249074.1234200001</v>
      </c>
      <c r="G81" s="16">
        <v>3033778.8190299999</v>
      </c>
      <c r="H81" s="16">
        <v>93.373641344833985</v>
      </c>
      <c r="I81" s="16"/>
      <c r="J81" s="16"/>
      <c r="K81" s="16"/>
      <c r="L81" s="16">
        <v>3249074.1234200001</v>
      </c>
      <c r="M81" s="16">
        <v>3033778.8190299999</v>
      </c>
      <c r="N81" s="16">
        <v>93.373641344833985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9"/>
    </row>
    <row r="82" spans="1:36" ht="16.5" customHeight="1" x14ac:dyDescent="0.2">
      <c r="A82" s="17"/>
      <c r="B82" s="15" t="s">
        <v>80</v>
      </c>
      <c r="C82" s="16">
        <v>1390651.0256999999</v>
      </c>
      <c r="D82" s="16">
        <v>1295142.5922999999</v>
      </c>
      <c r="E82" s="16">
        <v>93.132106356307133</v>
      </c>
      <c r="F82" s="16">
        <v>1371930.5811099999</v>
      </c>
      <c r="G82" s="16">
        <v>1276422.1477099999</v>
      </c>
      <c r="H82" s="16">
        <v>93.038391685771288</v>
      </c>
      <c r="I82" s="16"/>
      <c r="J82" s="16"/>
      <c r="K82" s="16"/>
      <c r="L82" s="16">
        <v>1371930.5811099999</v>
      </c>
      <c r="M82" s="16">
        <v>1276422.1477099999</v>
      </c>
      <c r="N82" s="16">
        <v>93.038391685771288</v>
      </c>
      <c r="O82" s="16"/>
      <c r="P82" s="16"/>
      <c r="Q82" s="16"/>
      <c r="R82" s="16">
        <v>18720.444589999999</v>
      </c>
      <c r="S82" s="16">
        <v>18720.444589999999</v>
      </c>
      <c r="T82" s="16">
        <v>100</v>
      </c>
      <c r="U82" s="16"/>
      <c r="V82" s="16"/>
      <c r="W82" s="16"/>
      <c r="X82" s="16"/>
      <c r="Y82" s="16"/>
      <c r="Z82" s="16"/>
      <c r="AA82" s="16">
        <v>18720.444589999999</v>
      </c>
      <c r="AB82" s="16">
        <v>18720.444589999999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7"/>
      <c r="B83" s="15" t="s">
        <v>81</v>
      </c>
      <c r="C83" s="16">
        <v>3461910.4685299997</v>
      </c>
      <c r="D83" s="16">
        <v>2509037.5278699999</v>
      </c>
      <c r="E83" s="16">
        <v>72.475517512022492</v>
      </c>
      <c r="F83" s="16">
        <v>3461910.4685299997</v>
      </c>
      <c r="G83" s="16">
        <v>2509037.5278699999</v>
      </c>
      <c r="H83" s="16">
        <v>72.475517512022492</v>
      </c>
      <c r="I83" s="16">
        <v>18533.25</v>
      </c>
      <c r="J83" s="16">
        <v>0</v>
      </c>
      <c r="K83" s="16">
        <v>0</v>
      </c>
      <c r="L83" s="16">
        <v>2326714.2503399998</v>
      </c>
      <c r="M83" s="16">
        <v>1860709.9210099999</v>
      </c>
      <c r="N83" s="16">
        <v>79.971570240655751</v>
      </c>
      <c r="O83" s="16">
        <v>1116662.9681899999</v>
      </c>
      <c r="P83" s="16">
        <v>648327.60686000006</v>
      </c>
      <c r="Q83" s="16">
        <v>58.059380970685801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0"/>
      <c r="B84" s="15" t="s">
        <v>82</v>
      </c>
      <c r="C84" s="16">
        <v>4209693.0746099995</v>
      </c>
      <c r="D84" s="16">
        <v>2842230.1515000002</v>
      </c>
      <c r="E84" s="16">
        <v>67.516327226856419</v>
      </c>
      <c r="F84" s="16">
        <v>4209693.0746099995</v>
      </c>
      <c r="G84" s="16">
        <v>2842230.1515000002</v>
      </c>
      <c r="H84" s="16">
        <v>67.516327226856419</v>
      </c>
      <c r="I84" s="16"/>
      <c r="J84" s="16"/>
      <c r="K84" s="16"/>
      <c r="L84" s="16">
        <v>4209693.0746099995</v>
      </c>
      <c r="M84" s="16">
        <v>2842230.1515000002</v>
      </c>
      <c r="N84" s="16">
        <v>67.516327226856419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19856831.694850001</v>
      </c>
      <c r="D85" s="16">
        <v>16625152.904750001</v>
      </c>
      <c r="E85" s="16">
        <v>83.725103582671963</v>
      </c>
      <c r="F85" s="16">
        <v>19247179.10819</v>
      </c>
      <c r="G85" s="16">
        <v>15081689.517170001</v>
      </c>
      <c r="H85" s="16">
        <v>78.357921607081053</v>
      </c>
      <c r="I85" s="16">
        <v>1125266.2667999999</v>
      </c>
      <c r="J85" s="16">
        <v>1090598.8668</v>
      </c>
      <c r="K85" s="16">
        <v>96.919182506147095</v>
      </c>
      <c r="L85" s="16">
        <v>18121912.841389999</v>
      </c>
      <c r="M85" s="16">
        <v>13991090.650370002</v>
      </c>
      <c r="N85" s="16">
        <v>77.205374359900347</v>
      </c>
      <c r="O85" s="16"/>
      <c r="P85" s="16"/>
      <c r="Q85" s="16"/>
      <c r="R85" s="16">
        <v>609652.58666000015</v>
      </c>
      <c r="S85" s="16">
        <v>1543463.3875800001</v>
      </c>
      <c r="T85" s="16">
        <v>253.17097333022241</v>
      </c>
      <c r="U85" s="16"/>
      <c r="V85" s="16"/>
      <c r="W85" s="16"/>
      <c r="X85" s="16">
        <v>137217</v>
      </c>
      <c r="Y85" s="16">
        <v>137217</v>
      </c>
      <c r="Z85" s="16">
        <v>100</v>
      </c>
      <c r="AA85" s="16">
        <v>472435.58666000003</v>
      </c>
      <c r="AB85" s="16">
        <v>1406246.3875800001</v>
      </c>
      <c r="AC85" s="16">
        <v>297.65886128981219</v>
      </c>
      <c r="AD85" s="16"/>
      <c r="AE85" s="16"/>
      <c r="AF85" s="16"/>
      <c r="AG85" s="16"/>
      <c r="AH85" s="16"/>
      <c r="AI85" s="16"/>
      <c r="AJ85" s="9"/>
    </row>
    <row r="86" spans="1:36" ht="16.5" customHeight="1" x14ac:dyDescent="0.2">
      <c r="A86" s="17"/>
      <c r="B86" s="15" t="s">
        <v>84</v>
      </c>
      <c r="C86" s="16">
        <v>380200.93300000002</v>
      </c>
      <c r="D86" s="16">
        <v>165260.96614</v>
      </c>
      <c r="E86" s="16">
        <v>43.466743975612495</v>
      </c>
      <c r="F86" s="16">
        <v>380200.93300000002</v>
      </c>
      <c r="G86" s="16">
        <v>165260.96614</v>
      </c>
      <c r="H86" s="16">
        <v>43.466743975612495</v>
      </c>
      <c r="I86" s="16"/>
      <c r="J86" s="16"/>
      <c r="K86" s="16"/>
      <c r="L86" s="16">
        <v>380200.93300000002</v>
      </c>
      <c r="M86" s="16">
        <v>165260.96614</v>
      </c>
      <c r="N86" s="16">
        <v>43.466743975612495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/>
      <c r="B87" s="15" t="s">
        <v>85</v>
      </c>
      <c r="C87" s="16">
        <v>1892361.4596799999</v>
      </c>
      <c r="D87" s="16">
        <v>1023034.6261700001</v>
      </c>
      <c r="E87" s="16">
        <v>54.061269369911827</v>
      </c>
      <c r="F87" s="16">
        <v>1846373.3755699999</v>
      </c>
      <c r="G87" s="16">
        <v>997523.63664000004</v>
      </c>
      <c r="H87" s="16">
        <v>54.026105978269499</v>
      </c>
      <c r="I87" s="16">
        <v>32367.4</v>
      </c>
      <c r="J87" s="16">
        <v>0</v>
      </c>
      <c r="K87" s="16">
        <v>0</v>
      </c>
      <c r="L87" s="16">
        <v>1814005.97557</v>
      </c>
      <c r="M87" s="16">
        <v>997523.63664000004</v>
      </c>
      <c r="N87" s="16">
        <v>54.990096508726026</v>
      </c>
      <c r="O87" s="16"/>
      <c r="P87" s="16"/>
      <c r="Q87" s="16"/>
      <c r="R87" s="16">
        <v>45988.084110000003</v>
      </c>
      <c r="S87" s="16">
        <v>25510.989529999999</v>
      </c>
      <c r="T87" s="16">
        <v>55.473042688579177</v>
      </c>
      <c r="U87" s="16"/>
      <c r="V87" s="16"/>
      <c r="W87" s="16"/>
      <c r="X87" s="16"/>
      <c r="Y87" s="16"/>
      <c r="Z87" s="16"/>
      <c r="AA87" s="16">
        <v>45988.084110000003</v>
      </c>
      <c r="AB87" s="16">
        <v>25510.989529999999</v>
      </c>
      <c r="AC87" s="16">
        <v>55.473042688579177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7"/>
      <c r="B88" s="15" t="s">
        <v>86</v>
      </c>
      <c r="C88" s="16">
        <v>2773670.8438200001</v>
      </c>
      <c r="D88" s="16">
        <v>2598283.6669600001</v>
      </c>
      <c r="E88" s="16">
        <v>93.676712676604041</v>
      </c>
      <c r="F88" s="16">
        <v>2741332.05168</v>
      </c>
      <c r="G88" s="16">
        <v>2566247.4298200002</v>
      </c>
      <c r="H88" s="16">
        <v>93.613155263234134</v>
      </c>
      <c r="I88" s="16"/>
      <c r="J88" s="16"/>
      <c r="K88" s="16"/>
      <c r="L88" s="16">
        <v>2741332.05168</v>
      </c>
      <c r="M88" s="16">
        <v>2566247.4298200002</v>
      </c>
      <c r="N88" s="16">
        <v>93.613155263234134</v>
      </c>
      <c r="O88" s="16"/>
      <c r="P88" s="16"/>
      <c r="Q88" s="16"/>
      <c r="R88" s="16">
        <v>32338.792140000001</v>
      </c>
      <c r="S88" s="16">
        <v>32036.237140000001</v>
      </c>
      <c r="T88" s="16">
        <v>99.064420839559531</v>
      </c>
      <c r="U88" s="16"/>
      <c r="V88" s="16"/>
      <c r="W88" s="16"/>
      <c r="X88" s="16"/>
      <c r="Y88" s="16"/>
      <c r="Z88" s="16"/>
      <c r="AA88" s="16">
        <v>32338.792140000001</v>
      </c>
      <c r="AB88" s="16">
        <v>32036.237140000001</v>
      </c>
      <c r="AC88" s="16">
        <v>99.064420839559531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0"/>
      <c r="B89" s="15" t="s">
        <v>87</v>
      </c>
      <c r="C89" s="16">
        <v>5371340.1204599999</v>
      </c>
      <c r="D89" s="16">
        <v>3708537.7417899999</v>
      </c>
      <c r="E89" s="16">
        <v>69.043062971636999</v>
      </c>
      <c r="F89" s="16">
        <v>5033553.9381400002</v>
      </c>
      <c r="G89" s="16">
        <v>3476427.8750299998</v>
      </c>
      <c r="H89" s="16">
        <v>69.065076440098906</v>
      </c>
      <c r="I89" s="16">
        <v>6261.5418</v>
      </c>
      <c r="J89" s="16">
        <v>3961.5418</v>
      </c>
      <c r="K89" s="16">
        <v>63.267832852285679</v>
      </c>
      <c r="L89" s="16">
        <v>5027292.3963400004</v>
      </c>
      <c r="M89" s="16">
        <v>3472466.33323</v>
      </c>
      <c r="N89" s="16">
        <v>69.072296963630876</v>
      </c>
      <c r="O89" s="16"/>
      <c r="P89" s="16"/>
      <c r="Q89" s="16"/>
      <c r="R89" s="16">
        <v>337786.18232000002</v>
      </c>
      <c r="S89" s="16">
        <v>232109.86676</v>
      </c>
      <c r="T89" s="16">
        <v>68.715027111473702</v>
      </c>
      <c r="U89" s="16"/>
      <c r="V89" s="16"/>
      <c r="W89" s="16"/>
      <c r="X89" s="16"/>
      <c r="Y89" s="16"/>
      <c r="Z89" s="16"/>
      <c r="AA89" s="16">
        <v>337786.18232000002</v>
      </c>
      <c r="AB89" s="16">
        <v>232109.86676</v>
      </c>
      <c r="AC89" s="16">
        <v>68.715027111473702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/>
      <c r="B90" s="15" t="s">
        <v>125</v>
      </c>
      <c r="C90" s="16">
        <v>2771791.8164599999</v>
      </c>
      <c r="D90" s="16">
        <v>2343839.25685</v>
      </c>
      <c r="E90" s="16">
        <v>84.560436427128195</v>
      </c>
      <c r="F90" s="16">
        <v>2724995.7684599999</v>
      </c>
      <c r="G90" s="16">
        <v>2297043.2088500001</v>
      </c>
      <c r="H90" s="16">
        <v>84.295294526205737</v>
      </c>
      <c r="I90" s="16"/>
      <c r="J90" s="16"/>
      <c r="K90" s="16"/>
      <c r="L90" s="16">
        <v>2724995.7684599999</v>
      </c>
      <c r="M90" s="16">
        <v>2297043.2088500001</v>
      </c>
      <c r="N90" s="16">
        <v>84.295294526205737</v>
      </c>
      <c r="O90" s="16"/>
      <c r="P90" s="16"/>
      <c r="Q90" s="16"/>
      <c r="R90" s="16">
        <v>46796.048000000003</v>
      </c>
      <c r="S90" s="16">
        <v>46796.048000000003</v>
      </c>
      <c r="T90" s="16">
        <v>100</v>
      </c>
      <c r="U90" s="16"/>
      <c r="V90" s="16"/>
      <c r="W90" s="16"/>
      <c r="X90" s="16"/>
      <c r="Y90" s="16"/>
      <c r="Z90" s="16"/>
      <c r="AA90" s="16">
        <v>46796.048000000003</v>
      </c>
      <c r="AB90" s="16">
        <v>46796.048000000003</v>
      </c>
      <c r="AC90" s="16">
        <v>100</v>
      </c>
      <c r="AD90" s="16"/>
      <c r="AE90" s="16"/>
      <c r="AF90" s="16"/>
      <c r="AG90" s="16"/>
      <c r="AH90" s="16"/>
      <c r="AI90" s="16"/>
      <c r="AJ90" s="9"/>
    </row>
    <row r="91" spans="1:36" ht="16.5" customHeight="1" x14ac:dyDescent="0.2">
      <c r="A91" s="17"/>
      <c r="B91" s="15" t="s">
        <v>89</v>
      </c>
      <c r="C91" s="16">
        <v>3662349.3861700003</v>
      </c>
      <c r="D91" s="16">
        <v>2896085.4161400003</v>
      </c>
      <c r="E91" s="16">
        <v>79.077256448453142</v>
      </c>
      <c r="F91" s="16">
        <v>3659389.4096300001</v>
      </c>
      <c r="G91" s="16">
        <v>2895895.7262300001</v>
      </c>
      <c r="H91" s="16">
        <v>79.136036154261134</v>
      </c>
      <c r="I91" s="16"/>
      <c r="J91" s="16"/>
      <c r="K91" s="16"/>
      <c r="L91" s="16">
        <v>3659389.4096300001</v>
      </c>
      <c r="M91" s="16">
        <v>2895895.7262300001</v>
      </c>
      <c r="N91" s="16">
        <v>79.136036154261134</v>
      </c>
      <c r="O91" s="16"/>
      <c r="P91" s="16"/>
      <c r="Q91" s="16"/>
      <c r="R91" s="16">
        <v>2959.9765400000001</v>
      </c>
      <c r="S91" s="16">
        <v>189.68991</v>
      </c>
      <c r="T91" s="16">
        <v>6.4084936970480175</v>
      </c>
      <c r="U91" s="16"/>
      <c r="V91" s="16"/>
      <c r="W91" s="16"/>
      <c r="X91" s="16"/>
      <c r="Y91" s="16"/>
      <c r="Z91" s="16"/>
      <c r="AA91" s="16">
        <v>2959.9765400000001</v>
      </c>
      <c r="AB91" s="16">
        <v>189.68991</v>
      </c>
      <c r="AC91" s="16">
        <v>6.4084936970480175</v>
      </c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16">
        <v>1537833.5141</v>
      </c>
      <c r="E92" s="16"/>
      <c r="F92" s="16">
        <v>0</v>
      </c>
      <c r="G92" s="16">
        <v>472996.46140999999</v>
      </c>
      <c r="H92" s="16"/>
      <c r="I92" s="16"/>
      <c r="J92" s="16"/>
      <c r="K92" s="16"/>
      <c r="L92" s="16">
        <v>0</v>
      </c>
      <c r="M92" s="16">
        <v>472996.46140999999</v>
      </c>
      <c r="N92" s="16"/>
      <c r="O92" s="16"/>
      <c r="P92" s="16"/>
      <c r="Q92" s="16"/>
      <c r="R92" s="16">
        <v>0</v>
      </c>
      <c r="S92" s="16">
        <v>1064837.05269</v>
      </c>
      <c r="T92" s="16"/>
      <c r="U92" s="16"/>
      <c r="V92" s="16"/>
      <c r="W92" s="16"/>
      <c r="X92" s="16"/>
      <c r="Y92" s="16"/>
      <c r="Z92" s="16"/>
      <c r="AA92" s="16">
        <v>0</v>
      </c>
      <c r="AB92" s="16">
        <v>1064837.05269</v>
      </c>
      <c r="AC92" s="16"/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7"/>
      <c r="B93" s="15" t="s">
        <v>91</v>
      </c>
      <c r="C93" s="16">
        <v>2038969.1853</v>
      </c>
      <c r="D93" s="16">
        <v>1817606.55785</v>
      </c>
      <c r="E93" s="16">
        <v>89.143404959431479</v>
      </c>
      <c r="F93" s="16">
        <v>1901752.1853</v>
      </c>
      <c r="G93" s="16">
        <v>1680389.55785</v>
      </c>
      <c r="H93" s="16">
        <v>88.360069773492583</v>
      </c>
      <c r="I93" s="16">
        <v>1086637.325</v>
      </c>
      <c r="J93" s="16">
        <v>1086637.325</v>
      </c>
      <c r="K93" s="16">
        <v>100</v>
      </c>
      <c r="L93" s="16">
        <v>815114.86029999994</v>
      </c>
      <c r="M93" s="16">
        <v>593752.23285000003</v>
      </c>
      <c r="N93" s="16">
        <v>72.842768764082138</v>
      </c>
      <c r="O93" s="16"/>
      <c r="P93" s="16"/>
      <c r="Q93" s="16"/>
      <c r="R93" s="16">
        <v>137217</v>
      </c>
      <c r="S93" s="16">
        <v>137217</v>
      </c>
      <c r="T93" s="16">
        <v>100</v>
      </c>
      <c r="U93" s="16"/>
      <c r="V93" s="16"/>
      <c r="W93" s="16"/>
      <c r="X93" s="16">
        <v>137217</v>
      </c>
      <c r="Y93" s="16">
        <v>137217</v>
      </c>
      <c r="Z93" s="16">
        <v>100</v>
      </c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0"/>
      <c r="B94" s="15" t="s">
        <v>92</v>
      </c>
      <c r="C94" s="16">
        <v>649113.42154999997</v>
      </c>
      <c r="D94" s="16">
        <v>320675.52078000002</v>
      </c>
      <c r="E94" s="16">
        <v>49.4020783015498</v>
      </c>
      <c r="F94" s="16">
        <v>642546.91799999995</v>
      </c>
      <c r="G94" s="16">
        <v>315909.01723</v>
      </c>
      <c r="H94" s="16">
        <v>49.165128394561847</v>
      </c>
      <c r="I94" s="16"/>
      <c r="J94" s="16"/>
      <c r="K94" s="16"/>
      <c r="L94" s="16">
        <v>642546.91799999995</v>
      </c>
      <c r="M94" s="16">
        <v>315909.01723</v>
      </c>
      <c r="N94" s="16">
        <v>49.165128394561847</v>
      </c>
      <c r="O94" s="16"/>
      <c r="P94" s="16"/>
      <c r="Q94" s="16"/>
      <c r="R94" s="16">
        <v>6566.5035500000004</v>
      </c>
      <c r="S94" s="16">
        <v>4766.5035500000004</v>
      </c>
      <c r="T94" s="16">
        <v>72.588151574211821</v>
      </c>
      <c r="U94" s="16"/>
      <c r="V94" s="16"/>
      <c r="W94" s="16"/>
      <c r="X94" s="16"/>
      <c r="Y94" s="16"/>
      <c r="Z94" s="16"/>
      <c r="AA94" s="16">
        <v>6566.5035500000004</v>
      </c>
      <c r="AB94" s="16">
        <v>4766.5035500000004</v>
      </c>
      <c r="AC94" s="16">
        <v>72.588151574211821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/>
      <c r="B95" s="15" t="s">
        <v>93</v>
      </c>
      <c r="C95" s="16">
        <v>317034.52841000003</v>
      </c>
      <c r="D95" s="16">
        <v>213995.63797000001</v>
      </c>
      <c r="E95" s="16">
        <v>67.499158228359732</v>
      </c>
      <c r="F95" s="16">
        <v>317034.52841000003</v>
      </c>
      <c r="G95" s="16">
        <v>213995.63797000001</v>
      </c>
      <c r="H95" s="16">
        <v>67.499158228359732</v>
      </c>
      <c r="I95" s="16"/>
      <c r="J95" s="16"/>
      <c r="K95" s="16"/>
      <c r="L95" s="16">
        <v>317034.52841000003</v>
      </c>
      <c r="M95" s="16">
        <v>213995.63797000001</v>
      </c>
      <c r="N95" s="16">
        <v>67.499158228359732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17973713.641370002</v>
      </c>
      <c r="D96" s="16">
        <v>18040192.401309997</v>
      </c>
      <c r="E96" s="16">
        <v>100.36986657997589</v>
      </c>
      <c r="F96" s="16">
        <v>16673601.29143</v>
      </c>
      <c r="G96" s="16">
        <v>16529870.355569998</v>
      </c>
      <c r="H96" s="16">
        <v>99.137973054844025</v>
      </c>
      <c r="I96" s="16">
        <v>80000</v>
      </c>
      <c r="J96" s="16">
        <v>80000</v>
      </c>
      <c r="K96" s="16">
        <v>100</v>
      </c>
      <c r="L96" s="16">
        <v>14789681.229430001</v>
      </c>
      <c r="M96" s="16">
        <v>14434635.501020001</v>
      </c>
      <c r="N96" s="16">
        <v>97.59936862125538</v>
      </c>
      <c r="O96" s="16">
        <v>1803920.0619999999</v>
      </c>
      <c r="P96" s="16">
        <v>2015234.8545499998</v>
      </c>
      <c r="Q96" s="16">
        <v>111.71419937065924</v>
      </c>
      <c r="R96" s="16">
        <v>1300112.3499400001</v>
      </c>
      <c r="S96" s="16">
        <v>1510322.04574</v>
      </c>
      <c r="T96" s="16">
        <v>116.16857926237689</v>
      </c>
      <c r="U96" s="16">
        <v>1050</v>
      </c>
      <c r="V96" s="16">
        <v>1050</v>
      </c>
      <c r="W96" s="16">
        <v>100</v>
      </c>
      <c r="X96" s="16">
        <v>0</v>
      </c>
      <c r="Y96" s="16">
        <v>266390.93</v>
      </c>
      <c r="Z96" s="16"/>
      <c r="AA96" s="16">
        <v>415382.08216999995</v>
      </c>
      <c r="AB96" s="16">
        <v>373735.04775000003</v>
      </c>
      <c r="AC96" s="16">
        <v>89.973800939503363</v>
      </c>
      <c r="AD96" s="16">
        <v>883680.26777000003</v>
      </c>
      <c r="AE96" s="16">
        <v>869146.06799000001</v>
      </c>
      <c r="AF96" s="16">
        <v>98.355264872364117</v>
      </c>
      <c r="AG96" s="16"/>
      <c r="AH96" s="16"/>
      <c r="AI96" s="16"/>
      <c r="AJ96" s="9"/>
    </row>
    <row r="97" spans="1:36" ht="16.5" customHeight="1" x14ac:dyDescent="0.2">
      <c r="A97" s="17"/>
      <c r="B97" s="15" t="s">
        <v>95</v>
      </c>
      <c r="C97" s="16">
        <v>3489584.03871</v>
      </c>
      <c r="D97" s="16">
        <v>3432813.2674299995</v>
      </c>
      <c r="E97" s="16">
        <v>98.373136435453574</v>
      </c>
      <c r="F97" s="16">
        <v>3485963.3920399998</v>
      </c>
      <c r="G97" s="16">
        <v>3431553.1360299997</v>
      </c>
      <c r="H97" s="16">
        <v>98.439161577707821</v>
      </c>
      <c r="I97" s="16"/>
      <c r="J97" s="16"/>
      <c r="K97" s="16"/>
      <c r="L97" s="16">
        <v>2196661.3920399998</v>
      </c>
      <c r="M97" s="16">
        <v>2142251.3950299998</v>
      </c>
      <c r="N97" s="16">
        <v>97.523059438875535</v>
      </c>
      <c r="O97" s="16">
        <v>1289302</v>
      </c>
      <c r="P97" s="16">
        <v>1289301.7409999999</v>
      </c>
      <c r="Q97" s="16">
        <v>99.999979911611078</v>
      </c>
      <c r="R97" s="16">
        <v>3620.6466700000001</v>
      </c>
      <c r="S97" s="16">
        <v>1260.1314</v>
      </c>
      <c r="T97" s="16">
        <v>34.804042339762468</v>
      </c>
      <c r="U97" s="16"/>
      <c r="V97" s="16"/>
      <c r="W97" s="16"/>
      <c r="X97" s="16"/>
      <c r="Y97" s="16"/>
      <c r="Z97" s="16"/>
      <c r="AA97" s="16">
        <v>3620.6466700000001</v>
      </c>
      <c r="AB97" s="16">
        <v>1260.1314</v>
      </c>
      <c r="AC97" s="16">
        <v>34.804042339762468</v>
      </c>
      <c r="AD97" s="16"/>
      <c r="AE97" s="16"/>
      <c r="AF97" s="16"/>
      <c r="AG97" s="16"/>
      <c r="AH97" s="16"/>
      <c r="AI97" s="16"/>
      <c r="AJ97" s="9"/>
    </row>
    <row r="98" spans="1:36" ht="16.5" customHeight="1" x14ac:dyDescent="0.2">
      <c r="A98" s="17"/>
      <c r="B98" s="15" t="s">
        <v>96</v>
      </c>
      <c r="C98" s="16">
        <v>3912558.6968400003</v>
      </c>
      <c r="D98" s="16">
        <v>3349849.2628700002</v>
      </c>
      <c r="E98" s="16">
        <v>85.617866016311126</v>
      </c>
      <c r="F98" s="16">
        <v>3908947.6544300001</v>
      </c>
      <c r="G98" s="16">
        <v>3346238.22046</v>
      </c>
      <c r="H98" s="16">
        <v>85.604579960739997</v>
      </c>
      <c r="I98" s="16">
        <v>80000</v>
      </c>
      <c r="J98" s="16">
        <v>80000</v>
      </c>
      <c r="K98" s="16">
        <v>100</v>
      </c>
      <c r="L98" s="16">
        <v>3828947.6544300001</v>
      </c>
      <c r="M98" s="16">
        <v>3266238.22046</v>
      </c>
      <c r="N98" s="16">
        <v>85.303809695100981</v>
      </c>
      <c r="O98" s="16"/>
      <c r="P98" s="16"/>
      <c r="Q98" s="16"/>
      <c r="R98" s="16">
        <v>3611.04241</v>
      </c>
      <c r="S98" s="16">
        <v>3611.04241</v>
      </c>
      <c r="T98" s="16">
        <v>100</v>
      </c>
      <c r="U98" s="16"/>
      <c r="V98" s="16"/>
      <c r="W98" s="16"/>
      <c r="X98" s="16"/>
      <c r="Y98" s="16"/>
      <c r="Z98" s="16"/>
      <c r="AA98" s="16">
        <v>3611.04241</v>
      </c>
      <c r="AB98" s="16">
        <v>3611.04241</v>
      </c>
      <c r="AC98" s="16">
        <v>100</v>
      </c>
      <c r="AD98" s="16"/>
      <c r="AE98" s="16"/>
      <c r="AF98" s="16"/>
      <c r="AG98" s="16"/>
      <c r="AH98" s="16"/>
      <c r="AI98" s="16"/>
      <c r="AJ98" s="9"/>
    </row>
    <row r="99" spans="1:36" ht="16.5" customHeight="1" x14ac:dyDescent="0.2">
      <c r="A99" s="10"/>
      <c r="B99" s="15" t="s">
        <v>97</v>
      </c>
      <c r="C99" s="16">
        <v>1849037.2299200001</v>
      </c>
      <c r="D99" s="16">
        <v>1621038.2076299998</v>
      </c>
      <c r="E99" s="16">
        <v>87.669311434044801</v>
      </c>
      <c r="F99" s="16">
        <v>1808580.4719400001</v>
      </c>
      <c r="G99" s="16">
        <v>1618762.4687999999</v>
      </c>
      <c r="H99" s="16">
        <v>89.504586271663698</v>
      </c>
      <c r="I99" s="16"/>
      <c r="J99" s="16"/>
      <c r="K99" s="16"/>
      <c r="L99" s="16">
        <v>1808580.4719400001</v>
      </c>
      <c r="M99" s="16">
        <v>1618762.4687999999</v>
      </c>
      <c r="N99" s="16">
        <v>89.504586271663698</v>
      </c>
      <c r="O99" s="16"/>
      <c r="P99" s="16"/>
      <c r="Q99" s="16"/>
      <c r="R99" s="16">
        <v>40456.757980000002</v>
      </c>
      <c r="S99" s="16">
        <v>2275.7388299999998</v>
      </c>
      <c r="T99" s="16">
        <v>5.6251141802440587</v>
      </c>
      <c r="U99" s="16"/>
      <c r="V99" s="16"/>
      <c r="W99" s="16"/>
      <c r="X99" s="16"/>
      <c r="Y99" s="16"/>
      <c r="Z99" s="16"/>
      <c r="AA99" s="16">
        <v>40456.757980000002</v>
      </c>
      <c r="AB99" s="16">
        <v>2275.7388299999998</v>
      </c>
      <c r="AC99" s="16">
        <v>5.6251141802440587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/>
      <c r="B100" s="15" t="s">
        <v>98</v>
      </c>
      <c r="C100" s="16">
        <v>50142.443599999999</v>
      </c>
      <c r="D100" s="16">
        <v>1333106.8330099999</v>
      </c>
      <c r="E100" s="16">
        <v>2658.6395422699343</v>
      </c>
      <c r="F100" s="16">
        <v>48886.943599999999</v>
      </c>
      <c r="G100" s="16">
        <v>1066565.90301</v>
      </c>
      <c r="H100" s="16">
        <v>2181.6988841372363</v>
      </c>
      <c r="I100" s="16"/>
      <c r="J100" s="16"/>
      <c r="K100" s="16"/>
      <c r="L100" s="16">
        <v>48886.943599999999</v>
      </c>
      <c r="M100" s="16">
        <v>855250.85146000003</v>
      </c>
      <c r="N100" s="16">
        <v>1749.4463520930772</v>
      </c>
      <c r="O100" s="16">
        <v>0</v>
      </c>
      <c r="P100" s="16">
        <v>211315.05155</v>
      </c>
      <c r="Q100" s="16"/>
      <c r="R100" s="16">
        <v>1255.5</v>
      </c>
      <c r="S100" s="16">
        <v>266540.93</v>
      </c>
      <c r="T100" s="16">
        <v>21229.863002787733</v>
      </c>
      <c r="U100" s="16"/>
      <c r="V100" s="16"/>
      <c r="W100" s="16"/>
      <c r="X100" s="16">
        <v>0</v>
      </c>
      <c r="Y100" s="16">
        <v>266390.93</v>
      </c>
      <c r="Z100" s="16"/>
      <c r="AA100" s="16">
        <v>1255.5</v>
      </c>
      <c r="AB100" s="16">
        <v>150</v>
      </c>
      <c r="AC100" s="16">
        <v>11.947431302270012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/>
      <c r="B101" s="15" t="s">
        <v>99</v>
      </c>
      <c r="C101" s="16">
        <v>1326583.5850900002</v>
      </c>
      <c r="D101" s="16">
        <v>1315015.3706499999</v>
      </c>
      <c r="E101" s="16">
        <v>99.127969426878181</v>
      </c>
      <c r="F101" s="16">
        <v>171495.77221</v>
      </c>
      <c r="G101" s="16">
        <v>170960.33395</v>
      </c>
      <c r="H101" s="16">
        <v>99.687783405328304</v>
      </c>
      <c r="I101" s="16"/>
      <c r="J101" s="16"/>
      <c r="K101" s="16"/>
      <c r="L101" s="16">
        <v>171495.77221</v>
      </c>
      <c r="M101" s="16">
        <v>170960.33395</v>
      </c>
      <c r="N101" s="16">
        <v>99.687783405328304</v>
      </c>
      <c r="O101" s="16"/>
      <c r="P101" s="16"/>
      <c r="Q101" s="16"/>
      <c r="R101" s="16">
        <v>1155087.8128800001</v>
      </c>
      <c r="S101" s="16">
        <v>1144055.0367000001</v>
      </c>
      <c r="T101" s="16">
        <v>99.044853901411017</v>
      </c>
      <c r="U101" s="16"/>
      <c r="V101" s="16"/>
      <c r="W101" s="16"/>
      <c r="X101" s="16"/>
      <c r="Y101" s="16"/>
      <c r="Z101" s="16"/>
      <c r="AA101" s="16">
        <v>315941.27510999999</v>
      </c>
      <c r="AB101" s="16">
        <v>315941.27510999999</v>
      </c>
      <c r="AC101" s="16">
        <v>100</v>
      </c>
      <c r="AD101" s="16">
        <v>839146.53777000005</v>
      </c>
      <c r="AE101" s="16">
        <v>828113.76159000001</v>
      </c>
      <c r="AF101" s="16">
        <v>98.685238431738128</v>
      </c>
      <c r="AG101" s="16"/>
      <c r="AH101" s="16"/>
      <c r="AI101" s="16"/>
      <c r="AJ101" s="9"/>
    </row>
    <row r="102" spans="1:36" ht="16.5" customHeight="1" x14ac:dyDescent="0.2">
      <c r="A102" s="17"/>
      <c r="B102" s="15" t="s">
        <v>100</v>
      </c>
      <c r="C102" s="16">
        <v>567484.21359000006</v>
      </c>
      <c r="D102" s="16">
        <v>541993.26949999994</v>
      </c>
      <c r="E102" s="16">
        <v>95.508078730729778</v>
      </c>
      <c r="F102" s="16">
        <v>531800.07359000004</v>
      </c>
      <c r="G102" s="16">
        <v>506309.12949999998</v>
      </c>
      <c r="H102" s="16">
        <v>95.206667814481591</v>
      </c>
      <c r="I102" s="16"/>
      <c r="J102" s="16"/>
      <c r="K102" s="16"/>
      <c r="L102" s="16">
        <v>531800.07359000004</v>
      </c>
      <c r="M102" s="16">
        <v>506309.12949999998</v>
      </c>
      <c r="N102" s="16">
        <v>95.206667814481591</v>
      </c>
      <c r="O102" s="16"/>
      <c r="P102" s="16"/>
      <c r="Q102" s="16"/>
      <c r="R102" s="16">
        <v>35684.14</v>
      </c>
      <c r="S102" s="16">
        <v>35684.14</v>
      </c>
      <c r="T102" s="16">
        <v>100</v>
      </c>
      <c r="U102" s="16">
        <v>1050</v>
      </c>
      <c r="V102" s="16">
        <v>1050</v>
      </c>
      <c r="W102" s="16">
        <v>100</v>
      </c>
      <c r="X102" s="16"/>
      <c r="Y102" s="16"/>
      <c r="Z102" s="16"/>
      <c r="AA102" s="16">
        <v>34634.14</v>
      </c>
      <c r="AB102" s="16">
        <v>34634.14</v>
      </c>
      <c r="AC102" s="16">
        <v>100</v>
      </c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7"/>
      <c r="B103" s="15" t="s">
        <v>101</v>
      </c>
      <c r="C103" s="16">
        <v>1669633.63</v>
      </c>
      <c r="D103" s="16">
        <v>1554957.2039899998</v>
      </c>
      <c r="E103" s="16">
        <v>93.131641340381961</v>
      </c>
      <c r="F103" s="16">
        <v>1625099.9</v>
      </c>
      <c r="G103" s="16">
        <v>1513924.8975899999</v>
      </c>
      <c r="H103" s="16">
        <v>93.158881961041288</v>
      </c>
      <c r="I103" s="16"/>
      <c r="J103" s="16"/>
      <c r="K103" s="16"/>
      <c r="L103" s="16">
        <v>1625099.9</v>
      </c>
      <c r="M103" s="16">
        <v>1513924.8975899999</v>
      </c>
      <c r="N103" s="16">
        <v>93.158881961041288</v>
      </c>
      <c r="O103" s="16"/>
      <c r="P103" s="16"/>
      <c r="Q103" s="16"/>
      <c r="R103" s="16">
        <v>44533.73</v>
      </c>
      <c r="S103" s="16">
        <v>41032.306400000001</v>
      </c>
      <c r="T103" s="16">
        <v>92.137591888215965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>
        <v>44533.73</v>
      </c>
      <c r="AE103" s="16">
        <v>41032.306400000001</v>
      </c>
      <c r="AF103" s="16">
        <v>92.137591888215965</v>
      </c>
      <c r="AG103" s="16"/>
      <c r="AH103" s="16"/>
      <c r="AI103" s="16"/>
      <c r="AJ103" s="9"/>
    </row>
    <row r="104" spans="1:36" ht="16.5" customHeight="1" x14ac:dyDescent="0.2">
      <c r="A104" s="10"/>
      <c r="B104" s="15" t="s">
        <v>102</v>
      </c>
      <c r="C104" s="16">
        <v>2297560.0298899999</v>
      </c>
      <c r="D104" s="16">
        <v>2290412.9226000002</v>
      </c>
      <c r="E104" s="16">
        <v>99.688926200098365</v>
      </c>
      <c r="F104" s="16">
        <v>2297560.0298899999</v>
      </c>
      <c r="G104" s="16">
        <v>2290412.9226000002</v>
      </c>
      <c r="H104" s="16">
        <v>99.688926200098365</v>
      </c>
      <c r="I104" s="16"/>
      <c r="J104" s="16"/>
      <c r="K104" s="16"/>
      <c r="L104" s="16">
        <v>2297560.0298899999</v>
      </c>
      <c r="M104" s="16">
        <v>2290412.9226000002</v>
      </c>
      <c r="N104" s="16">
        <v>99.688926200098365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7"/>
      <c r="B105" s="15" t="s">
        <v>126</v>
      </c>
      <c r="C105" s="16">
        <v>15862.720000000001</v>
      </c>
      <c r="D105" s="16">
        <v>15862.720000000001</v>
      </c>
      <c r="E105" s="16">
        <v>100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>
        <v>15862.720000000001</v>
      </c>
      <c r="S105" s="16">
        <v>15862.720000000001</v>
      </c>
      <c r="T105" s="16">
        <v>100</v>
      </c>
      <c r="U105" s="16"/>
      <c r="V105" s="16"/>
      <c r="W105" s="16"/>
      <c r="X105" s="16"/>
      <c r="Y105" s="16"/>
      <c r="Z105" s="16"/>
      <c r="AA105" s="16">
        <v>15862.720000000001</v>
      </c>
      <c r="AB105" s="16">
        <v>15862.720000000001</v>
      </c>
      <c r="AC105" s="16">
        <v>100</v>
      </c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/>
      <c r="B106" s="15" t="s">
        <v>103</v>
      </c>
      <c r="C106" s="16">
        <v>520928.9</v>
      </c>
      <c r="D106" s="16">
        <v>446805.46792000002</v>
      </c>
      <c r="E106" s="16">
        <v>85.770911907555899</v>
      </c>
      <c r="F106" s="16">
        <v>520928.9</v>
      </c>
      <c r="G106" s="16">
        <v>446805.46792000002</v>
      </c>
      <c r="H106" s="16">
        <v>85.770911907555899</v>
      </c>
      <c r="I106" s="16"/>
      <c r="J106" s="16"/>
      <c r="K106" s="16"/>
      <c r="L106" s="16">
        <v>520928.9</v>
      </c>
      <c r="M106" s="16">
        <v>446805.46792000002</v>
      </c>
      <c r="N106" s="16">
        <v>85.770911907555899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2274338.1537299999</v>
      </c>
      <c r="D107" s="16">
        <v>2138337.8757099998</v>
      </c>
      <c r="E107" s="16">
        <v>94.020226156917147</v>
      </c>
      <c r="F107" s="16">
        <v>2274338.1537299999</v>
      </c>
      <c r="G107" s="16">
        <v>2138337.8757099998</v>
      </c>
      <c r="H107" s="16">
        <v>94.020226156917147</v>
      </c>
      <c r="I107" s="16"/>
      <c r="J107" s="16"/>
      <c r="K107" s="16"/>
      <c r="L107" s="16">
        <v>1759720.09173</v>
      </c>
      <c r="M107" s="16">
        <v>1623719.8137099999</v>
      </c>
      <c r="N107" s="16">
        <v>92.271482342041296</v>
      </c>
      <c r="O107" s="16">
        <v>514618.06199999998</v>
      </c>
      <c r="P107" s="16">
        <v>514618.06199999998</v>
      </c>
      <c r="Q107" s="16">
        <v>100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Прил 16 Расходы дошкольное</vt:lpstr>
      <vt:lpstr>Численность и здания</vt:lpstr>
      <vt:lpstr>Новые места в школах (2)</vt:lpstr>
      <vt:lpstr>0701 2019</vt:lpstr>
      <vt:lpstr>0702 2019</vt:lpstr>
      <vt:lpstr>0701 2020</vt:lpstr>
      <vt:lpstr>0702 2020</vt:lpstr>
      <vt:lpstr>0701 2021</vt:lpstr>
      <vt:lpstr>0702 2021</vt:lpstr>
      <vt:lpstr>0701 2022</vt:lpstr>
      <vt:lpstr>0702 2022</vt:lpstr>
      <vt:lpstr>0701 0107 2023</vt:lpstr>
      <vt:lpstr>0702 0107 2023</vt:lpstr>
      <vt:lpstr>4</vt:lpstr>
      <vt:lpstr>5</vt:lpstr>
      <vt:lpstr>'Прил 16 Расходы дошкольное'!Заголовки_для_печати</vt:lpstr>
      <vt:lpstr>'Новые места в школах (2)'!Область_печати</vt:lpstr>
      <vt:lpstr>'Прил 16 Расходы дошкольное'!Область_печати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Светлана Анатольевна</dc:creator>
  <cp:lastModifiedBy>Василец</cp:lastModifiedBy>
  <cp:lastPrinted>2023-10-06T07:37:56Z</cp:lastPrinted>
  <dcterms:created xsi:type="dcterms:W3CDTF">2023-07-12T14:11:58Z</dcterms:created>
  <dcterms:modified xsi:type="dcterms:W3CDTF">2024-02-28T13:14:22Z</dcterms:modified>
</cp:coreProperties>
</file>