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768"/>
  </bookViews>
  <sheets>
    <sheet name="1 проц пункт пос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?">'[1]2'!#REF!</definedName>
    <definedName name="______veh1">[2]사양조정!$B$5:$B$8</definedName>
    <definedName name="______veh10">[2]사양조정!$K$5:$K$8</definedName>
    <definedName name="______veh2">[2]사양조정!$C$5:$C$8</definedName>
    <definedName name="______veh3">[2]사양조정!$D$5:$D$8</definedName>
    <definedName name="______veh4">[2]사양조정!$E$5:$E$8</definedName>
    <definedName name="______veh5">[2]사양조정!$F$5:$F$8</definedName>
    <definedName name="______veh6">[2]사양조정!$G$5:$G$8</definedName>
    <definedName name="______veh7">[2]사양조정!$H$5:$H$8</definedName>
    <definedName name="______veh8">[2]사양조정!$I$5:$I$8</definedName>
    <definedName name="______veh9">[2]사양조정!$J$5:$J$8</definedName>
    <definedName name="______ZA12">[3]생산전망!$A$2</definedName>
    <definedName name="_____veh1">[2]사양조정!$B$5:$B$8</definedName>
    <definedName name="_____veh10">[2]사양조정!$K$5:$K$8</definedName>
    <definedName name="_____veh2">[2]사양조정!$C$5:$C$8</definedName>
    <definedName name="_____veh3">[2]사양조정!$D$5:$D$8</definedName>
    <definedName name="_____veh4">[2]사양조정!$E$5:$E$8</definedName>
    <definedName name="_____veh5">[2]사양조정!$F$5:$F$8</definedName>
    <definedName name="_____veh6">[2]사양조정!$G$5:$G$8</definedName>
    <definedName name="_____veh7">[2]사양조정!$H$5:$H$8</definedName>
    <definedName name="_____veh8">[2]사양조정!$I$5:$I$8</definedName>
    <definedName name="_____veh9">[2]사양조정!$J$5:$J$8</definedName>
    <definedName name="_____ZA12">[3]생산전망!$A$2</definedName>
    <definedName name="____veh1">[2]사양조정!$B$5:$B$8</definedName>
    <definedName name="____veh10">[2]사양조정!$K$5:$K$8</definedName>
    <definedName name="____veh2">[2]사양조정!$C$5:$C$8</definedName>
    <definedName name="____veh3">[2]사양조정!$D$5:$D$8</definedName>
    <definedName name="____veh4">[2]사양조정!$E$5:$E$8</definedName>
    <definedName name="____veh5">[2]사양조정!$F$5:$F$8</definedName>
    <definedName name="____veh6">[2]사양조정!$G$5:$G$8</definedName>
    <definedName name="____veh7">[2]사양조정!$H$5:$H$8</definedName>
    <definedName name="____veh8">[2]사양조정!$I$5:$I$8</definedName>
    <definedName name="____veh9">[2]사양조정!$J$5:$J$8</definedName>
    <definedName name="____ZA12">[3]생산전망!$A$2</definedName>
    <definedName name="___veh1">[2]사양조정!$B$5:$B$8</definedName>
    <definedName name="___veh10">[2]사양조정!$K$5:$K$8</definedName>
    <definedName name="___veh2">[2]사양조정!$C$5:$C$8</definedName>
    <definedName name="___veh3">[2]사양조정!$D$5:$D$8</definedName>
    <definedName name="___veh4">[2]사양조정!$E$5:$E$8</definedName>
    <definedName name="___veh5">[2]사양조정!$F$5:$F$8</definedName>
    <definedName name="___veh6">[2]사양조정!$G$5:$G$8</definedName>
    <definedName name="___veh7">[2]사양조정!$H$5:$H$8</definedName>
    <definedName name="___veh8">[2]사양조정!$I$5:$I$8</definedName>
    <definedName name="___veh9">[2]사양조정!$J$5:$J$8</definedName>
    <definedName name="___ZA12">[3]생산전망!$A$2</definedName>
    <definedName name="__0">'[1]2'!#REF!</definedName>
    <definedName name="__mm1">[4]ПРОГНОЗ_1!#REF!</definedName>
    <definedName name="__veh1">[5]사양조정!$B$5:$B$8</definedName>
    <definedName name="__veh10">[5]사양조정!$K$5:$K$8</definedName>
    <definedName name="__veh2">[5]사양조정!$C$5:$C$8</definedName>
    <definedName name="__veh3">[5]사양조정!$D$5:$D$8</definedName>
    <definedName name="__veh4">[5]사양조정!$E$5:$E$8</definedName>
    <definedName name="__veh5">[5]사양조정!$F$5:$F$8</definedName>
    <definedName name="__veh6">[5]사양조정!$G$5:$G$8</definedName>
    <definedName name="__veh7">[5]사양조정!$H$5:$H$8</definedName>
    <definedName name="__veh8">[5]사양조정!$I$5:$I$8</definedName>
    <definedName name="__veh9">[5]사양조정!$J$5:$J$8</definedName>
    <definedName name="__ZA12">[3]생산전망!$A$2</definedName>
    <definedName name="_1">#REF!</definedName>
    <definedName name="_1_">'[1]2'!#REF!</definedName>
    <definedName name="_2">#REF!</definedName>
    <definedName name="_2_">'[1]2'!#REF!</definedName>
    <definedName name="_3_0">'[1]2'!#REF!</definedName>
    <definedName name="_4_0">'[1]2'!#REF!</definedName>
    <definedName name="_a1">[2]사양조정!#REF!</definedName>
    <definedName name="_a1_26">[2]사양조정!#REF!</definedName>
    <definedName name="_a10">[2]사양조정!#REF!</definedName>
    <definedName name="_a10_26">[2]사양조정!#REF!</definedName>
    <definedName name="_a10T">[2]사양조정!#REF!</definedName>
    <definedName name="_a10T_26">[2]사양조정!#REF!</definedName>
    <definedName name="_a1T">[2]사양조정!#REF!</definedName>
    <definedName name="_a1T_26">[2]사양조정!#REF!</definedName>
    <definedName name="_a1Z">([2]사양조정!#REF!,[2]사양조정!$C$11,[2]사양조정!$D$11,[2]사양조정!$E$11,[2]사양조정!$F$11)</definedName>
    <definedName name="_a1Z_26">([2]사양조정!#REF!,[2]사양조정!$C$11,[2]사양조정!$D$11,[2]사양조정!$E$11,[2]사양조정!$F$11)</definedName>
    <definedName name="_a2">[2]사양조정!#REF!</definedName>
    <definedName name="_a2_26">[2]사양조정!#REF!</definedName>
    <definedName name="_a2T">[2]사양조정!#REF!</definedName>
    <definedName name="_a2T_26">[2]사양조정!#REF!</definedName>
    <definedName name="_a2Z">([2]사양조정!$G$11,[2]사양조정!$H$11,[2]사양조정!$I$11,[2]사양조정!$J$11,[2]사양조정!$K$11)</definedName>
    <definedName name="_a3">[2]사양조정!#REF!</definedName>
    <definedName name="_a3_26">[2]사양조정!#REF!</definedName>
    <definedName name="_a3T">[2]사양조정!#REF!</definedName>
    <definedName name="_a3T_26">[2]사양조정!#REF!</definedName>
    <definedName name="_a4">[2]사양조정!#REF!</definedName>
    <definedName name="_a4_26">[2]사양조정!#REF!</definedName>
    <definedName name="_a4T">[2]사양조정!#REF!</definedName>
    <definedName name="_a4T_26">[2]사양조정!#REF!</definedName>
    <definedName name="_a5">[2]사양조정!#REF!</definedName>
    <definedName name="_a5_26">[2]사양조정!#REF!</definedName>
    <definedName name="_a5T">[2]사양조정!#REF!</definedName>
    <definedName name="_a5T_26">[2]사양조정!#REF!</definedName>
    <definedName name="_a6">[2]사양조정!#REF!</definedName>
    <definedName name="_a6_26">[2]사양조정!#REF!</definedName>
    <definedName name="_a6T">[2]사양조정!#REF!</definedName>
    <definedName name="_a6T_26">[2]사양조정!#REF!</definedName>
    <definedName name="_a7">[2]사양조정!#REF!</definedName>
    <definedName name="_a7_26">[2]사양조정!#REF!</definedName>
    <definedName name="_a7T">[2]사양조정!#REF!</definedName>
    <definedName name="_a7T_26">[2]사양조정!#REF!</definedName>
    <definedName name="_a8">[2]사양조정!#REF!</definedName>
    <definedName name="_a8_26">[2]사양조정!#REF!</definedName>
    <definedName name="_a8T">[2]사양조정!#REF!</definedName>
    <definedName name="_a8T_26">[2]사양조정!#REF!</definedName>
    <definedName name="_a9">[2]사양조정!#REF!</definedName>
    <definedName name="_a9_26">[2]사양조정!#REF!</definedName>
    <definedName name="_a9T">[2]사양조정!#REF!</definedName>
    <definedName name="_a9T_26">[2]사양조정!#REF!</definedName>
    <definedName name="_aA1">[2]사양조정!#REF!</definedName>
    <definedName name="_aA1_26">[2]사양조정!#REF!</definedName>
    <definedName name="_aA10">[2]사양조정!#REF!</definedName>
    <definedName name="_aA10_26">[2]사양조정!#REF!</definedName>
    <definedName name="_aA10T">[2]사양조정!#REF!</definedName>
    <definedName name="_aA10T_26">[2]사양조정!#REF!</definedName>
    <definedName name="_aA1T">[2]사양조정!#REF!</definedName>
    <definedName name="_aA1T_26">[2]사양조정!#REF!</definedName>
    <definedName name="_aA2">[2]사양조정!#REF!</definedName>
    <definedName name="_aA2_26">[2]사양조정!#REF!</definedName>
    <definedName name="_aA2T">[2]사양조정!#REF!</definedName>
    <definedName name="_aA2T_26">[2]사양조정!#REF!</definedName>
    <definedName name="_aA3">[2]사양조정!#REF!</definedName>
    <definedName name="_aA3_26">[2]사양조정!#REF!</definedName>
    <definedName name="_aA3T">[2]사양조정!#REF!</definedName>
    <definedName name="_aA3T_26">[2]사양조정!#REF!</definedName>
    <definedName name="_aA4">[2]사양조정!#REF!</definedName>
    <definedName name="_aA4_26">[2]사양조정!#REF!</definedName>
    <definedName name="_aA4T">[2]사양조정!#REF!</definedName>
    <definedName name="_aA4T_26">[2]사양조정!#REF!</definedName>
    <definedName name="_aA5">[2]사양조정!#REF!</definedName>
    <definedName name="_aA5_26">[2]사양조정!#REF!</definedName>
    <definedName name="_aA5T">[2]사양조정!#REF!</definedName>
    <definedName name="_aA5T_26">[2]사양조정!#REF!</definedName>
    <definedName name="_aA6">[2]사양조정!#REF!</definedName>
    <definedName name="_aA6_26">[2]사양조정!#REF!</definedName>
    <definedName name="_aA6T">[2]사양조정!#REF!</definedName>
    <definedName name="_aA6T_26">[2]사양조정!#REF!</definedName>
    <definedName name="_aA7">[2]사양조정!#REF!</definedName>
    <definedName name="_aA7_26">[2]사양조정!#REF!</definedName>
    <definedName name="_aA7T">[2]사양조정!#REF!</definedName>
    <definedName name="_aA7T_26">[2]사양조정!#REF!</definedName>
    <definedName name="_aA8">[2]사양조정!#REF!</definedName>
    <definedName name="_aA8_26">[2]사양조정!#REF!</definedName>
    <definedName name="_aA8T">[2]사양조정!#REF!</definedName>
    <definedName name="_aA8T_26">[2]사양조정!#REF!</definedName>
    <definedName name="_aA9">[2]사양조정!#REF!</definedName>
    <definedName name="_aA9_26">[2]사양조정!#REF!</definedName>
    <definedName name="_aA9T">[2]사양조정!#REF!</definedName>
    <definedName name="_aA9T_26">[2]사양조정!#REF!</definedName>
    <definedName name="_aZ">(_a1Z,_a2Z)</definedName>
    <definedName name="_aZ_1">(_a1Z,_a2Z)</definedName>
    <definedName name="_aZ_14">(_a1Z,_a2Z)</definedName>
    <definedName name="_aZ_26">(_a1Z_26,_a2Z)</definedName>
    <definedName name="_aZ_27">(_a1Z,_a2Z)</definedName>
    <definedName name="_aZ_4">(_a1Z,_a2Z)</definedName>
    <definedName name="_b_a">[2]사양조정!#REF!</definedName>
    <definedName name="_b_a_26">[2]사양조정!#REF!</definedName>
    <definedName name="_b_aT">[2]사양조정!#REF!</definedName>
    <definedName name="_b_aT_26">[2]사양조정!#REF!</definedName>
    <definedName name="_def1999">'[6]1999-veca'!#REF!</definedName>
    <definedName name="_def2000г">#REF!</definedName>
    <definedName name="_def2001г">#REF!</definedName>
    <definedName name="_def2002г">#REF!</definedName>
    <definedName name="_Fill" hidden="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[7]vec!#REF!</definedName>
    <definedName name="_mm1">[8]ПРОГНОЗ_1!#REF!</definedName>
    <definedName name="_veh1">[5]사양조정!$B$5:$B$8</definedName>
    <definedName name="_veh10">[5]사양조정!$K$5:$K$8</definedName>
    <definedName name="_veh2">[5]사양조정!$C$5:$C$8</definedName>
    <definedName name="_veh3">[5]사양조정!$D$5:$D$8</definedName>
    <definedName name="_veh4">[5]사양조정!$E$5:$E$8</definedName>
    <definedName name="_veh5">[5]사양조정!$F$5:$F$8</definedName>
    <definedName name="_veh6">[5]사양조정!$G$5:$G$8</definedName>
    <definedName name="_veh7">[5]사양조정!$H$5:$H$8</definedName>
    <definedName name="_veh8">[5]사양조정!$I$5:$I$8</definedName>
    <definedName name="_veh9">[5]사양조정!$J$5:$J$8</definedName>
    <definedName name="_ZA12">[3]생산전망!$A$2</definedName>
    <definedName name="a04t">#REF!</definedName>
    <definedName name="asd">[2]사양조정!#REF!</definedName>
    <definedName name="B">#REF!</definedName>
    <definedName name="BenchmarkVehicle">[2]사양조정!$B$5:$B$8</definedName>
    <definedName name="budget">#REF!</definedName>
    <definedName name="C_001_04">'[9]13_01031 (6000)'!#REF!</definedName>
    <definedName name="C_001_05">'[9]13_01031 (6000)'!#REF!</definedName>
    <definedName name="C_001_06">'[9]13_01031 (6000)'!#REF!</definedName>
    <definedName name="C_001_07">'[9]13_01031 (6000)'!#REF!</definedName>
    <definedName name="C_002_04">'[9]13_01031 (6000)'!#REF!</definedName>
    <definedName name="C_002_05">'[9]13_01031 (6000)'!#REF!</definedName>
    <definedName name="C_002_06">'[9]13_01031 (6000)'!#REF!</definedName>
    <definedName name="C_002_07">'[9]13_01031 (6000)'!#REF!</definedName>
    <definedName name="C_003_04">'[9]13_01031 (6000)'!#REF!</definedName>
    <definedName name="C_003_05">'[9]13_01031 (6000)'!#REF!</definedName>
    <definedName name="C_003_06">'[9]13_01031 (6000)'!#REF!</definedName>
    <definedName name="C_003_07">'[9]13_01031 (6000)'!#REF!</definedName>
    <definedName name="C_004_04">'[9]13_01031 (6000)'!#REF!</definedName>
    <definedName name="C_004_05">'[9]13_01031 (6000)'!#REF!</definedName>
    <definedName name="C_004_06">'[9]13_01031 (6000)'!#REF!</definedName>
    <definedName name="C_004_07">'[9]13_01031 (6000)'!#REF!</definedName>
    <definedName name="C_005_04">'[9]13_01031 (6000)'!#REF!</definedName>
    <definedName name="C_005_05">'[9]13_01031 (6000)'!#REF!</definedName>
    <definedName name="C_005_06">'[9]13_01031 (6000)'!#REF!</definedName>
    <definedName name="C_005_07">'[9]13_01031 (6000)'!#REF!</definedName>
    <definedName name="C_006_04">'[9]13_01031 (6000)'!#REF!</definedName>
    <definedName name="C_006_05">'[9]13_01031 (6000)'!#REF!</definedName>
    <definedName name="C_006_06">'[9]13_01031 (6000)'!#REF!</definedName>
    <definedName name="C_006_07">'[9]13_01031 (6000)'!#REF!</definedName>
    <definedName name="C_007_04">'[9]13_01031 (6000)'!#REF!</definedName>
    <definedName name="C_007_05">'[9]13_01031 (6000)'!#REF!</definedName>
    <definedName name="C_007_06">'[9]13_01031 (6000)'!#REF!</definedName>
    <definedName name="C_007_07">'[9]13_01031 (6000)'!#REF!</definedName>
    <definedName name="C_008_04">'[9]13_01031 (6000)'!#REF!</definedName>
    <definedName name="C_008_05">'[9]13_01031 (6000)'!#REF!</definedName>
    <definedName name="C_008_06">'[9]13_01031 (6000)'!#REF!</definedName>
    <definedName name="C_008_07">'[9]13_01031 (6000)'!#REF!</definedName>
    <definedName name="C_009_04">'[9]13_01031 (6000)'!#REF!</definedName>
    <definedName name="C_009_05">'[9]13_01031 (6000)'!#REF!</definedName>
    <definedName name="C_009_06">'[9]13_01031 (6000)'!#REF!</definedName>
    <definedName name="C_009_07">'[9]13_01031 (6000)'!#REF!</definedName>
    <definedName name="C_010_04">'[9]13_01031 (6000)'!#REF!</definedName>
    <definedName name="C_010_05">'[9]13_01031 (6000)'!#REF!</definedName>
    <definedName name="C_010_06">'[9]13_01031 (6000)'!#REF!</definedName>
    <definedName name="C_010_07">'[9]13_01031 (6000)'!#REF!</definedName>
    <definedName name="C_011_04">'[9]13_01031 (6000)'!#REF!</definedName>
    <definedName name="C_011_05">'[9]13_01031 (6000)'!#REF!</definedName>
    <definedName name="C_011_06">'[9]13_01031 (6000)'!#REF!</definedName>
    <definedName name="C_011_07">'[9]13_01031 (6000)'!#REF!</definedName>
    <definedName name="C_012_04">'[9]13_01031 (6000)'!#REF!</definedName>
    <definedName name="C_012_05">'[9]13_01031 (6000)'!#REF!</definedName>
    <definedName name="C_012_06">'[9]13_01031 (6000)'!#REF!</definedName>
    <definedName name="C_012_07">'[9]13_01031 (6000)'!#REF!</definedName>
    <definedName name="C_013_04">'[9]13_01031 (6000)'!#REF!</definedName>
    <definedName name="C_013_05">'[9]13_01031 (6000)'!#REF!</definedName>
    <definedName name="C_013_06">'[9]13_01031 (6000)'!#REF!</definedName>
    <definedName name="C_013_07">'[9]13_01031 (6000)'!#REF!</definedName>
    <definedName name="C_014_04">'[9]13_01031 (6000)'!#REF!</definedName>
    <definedName name="C_014_05">'[9]13_01031 (6000)'!#REF!</definedName>
    <definedName name="C_014_06">'[9]13_01031 (6000)'!#REF!</definedName>
    <definedName name="C_014_07">'[9]13_01031 (6000)'!#REF!</definedName>
    <definedName name="C_015_04">'[9]13_01031 (6000)'!#REF!</definedName>
    <definedName name="C_015_05">'[9]13_01031 (6000)'!#REF!</definedName>
    <definedName name="C_015_06">'[9]13_01031 (6000)'!#REF!</definedName>
    <definedName name="C_015_07">'[9]13_01031 (6000)'!#REF!</definedName>
    <definedName name="C_016_04">'[9]13_01031 (6000)'!#REF!</definedName>
    <definedName name="C_016_05">'[9]13_01031 (6000)'!#REF!</definedName>
    <definedName name="C_016_06">'[9]13_01031 (6000)'!#REF!</definedName>
    <definedName name="C_016_07">'[9]13_01031 (6000)'!#REF!</definedName>
    <definedName name="C_017_04">'[9]13_01031 (6000)'!#REF!</definedName>
    <definedName name="C_017_05">'[9]13_01031 (6000)'!#REF!</definedName>
    <definedName name="C_017_06">'[9]13_01031 (6000)'!#REF!</definedName>
    <definedName name="C_017_07">'[9]13_01031 (6000)'!#REF!</definedName>
    <definedName name="C_018_04">'[9]13_01031 (6000)'!#REF!</definedName>
    <definedName name="C_018_05">'[9]13_01031 (6000)'!#REF!</definedName>
    <definedName name="C_018_06">'[9]13_01031 (6000)'!#REF!</definedName>
    <definedName name="C_018_07">'[9]13_01031 (6000)'!#REF!</definedName>
    <definedName name="C_019_04">'[9]13_01031 (6000)'!#REF!</definedName>
    <definedName name="C_019_05">'[9]13_01031 (6000)'!#REF!</definedName>
    <definedName name="C_019_06">'[9]13_01031 (6000)'!#REF!</definedName>
    <definedName name="C_019_07">'[9]13_01031 (6000)'!#REF!</definedName>
    <definedName name="C_020_04">'[9]13_01031 (6000)'!#REF!</definedName>
    <definedName name="C_020_05">'[9]13_01031 (6000)'!#REF!</definedName>
    <definedName name="C_020_06">'[9]13_01031 (6000)'!#REF!</definedName>
    <definedName name="C_020_07">'[9]13_01031 (6000)'!#REF!</definedName>
    <definedName name="C_021_04">'[9]13_01031 (6000)'!#REF!</definedName>
    <definedName name="C_021_05">'[9]13_01031 (6000)'!#REF!</definedName>
    <definedName name="C_021_06">'[9]13_01031 (6000)'!#REF!</definedName>
    <definedName name="C_021_07">'[9]13_01031 (6000)'!#REF!</definedName>
    <definedName name="C_022_04">'[9]13_01031 (6000)'!#REF!</definedName>
    <definedName name="C_022_05">'[9]13_01031 (6000)'!#REF!</definedName>
    <definedName name="C_022_06">'[9]13_01031 (6000)'!#REF!</definedName>
    <definedName name="C_022_07">'[9]13_01031 (6000)'!#REF!</definedName>
    <definedName name="C_023_04">'[9]13_01031 (6000)'!#REF!</definedName>
    <definedName name="C_023_05">'[9]13_01031 (6000)'!#REF!</definedName>
    <definedName name="C_023_06">'[9]13_01031 (6000)'!#REF!</definedName>
    <definedName name="C_023_07">'[9]13_01031 (6000)'!#REF!</definedName>
    <definedName name="C_024_04">'[9]13_01031 (6000)'!#REF!</definedName>
    <definedName name="C_024_05">'[9]13_01031 (6000)'!#REF!</definedName>
    <definedName name="C_024_06">'[9]13_01031 (6000)'!#REF!</definedName>
    <definedName name="C_024_07">'[9]13_01031 (6000)'!#REF!</definedName>
    <definedName name="C_025_04">'[9]13_01031 (6000)'!#REF!</definedName>
    <definedName name="C_025_05">'[9]13_01031 (6000)'!#REF!</definedName>
    <definedName name="C_025_06">'[9]13_01031 (6000)'!#REF!</definedName>
    <definedName name="C_025_07">'[9]13_01031 (6000)'!#REF!</definedName>
    <definedName name="C_026_04">'[9]13_01031 (6000)'!#REF!</definedName>
    <definedName name="C_026_05">'[9]13_01031 (6000)'!#REF!</definedName>
    <definedName name="C_026_06">'[9]13_01031 (6000)'!#REF!</definedName>
    <definedName name="C_026_07">'[9]13_01031 (6000)'!#REF!</definedName>
    <definedName name="C_027_04">'[9]13_01031 (6000)'!#REF!</definedName>
    <definedName name="C_027_05">'[9]13_01031 (6000)'!#REF!</definedName>
    <definedName name="C_027_06">'[9]13_01031 (6000)'!#REF!</definedName>
    <definedName name="C_027_07">'[9]13_01031 (6000)'!#REF!</definedName>
    <definedName name="C_028_04">'[9]13_01031 (6000)'!#REF!</definedName>
    <definedName name="C_028_05">'[9]13_01031 (6000)'!#REF!</definedName>
    <definedName name="C_028_06">'[9]13_01031 (6000)'!#REF!</definedName>
    <definedName name="C_028_07">'[9]13_01031 (6000)'!#REF!</definedName>
    <definedName name="C_029_04">'[9]13_01031 (6000)'!#REF!</definedName>
    <definedName name="C_029_05">'[9]13_01031 (6000)'!#REF!</definedName>
    <definedName name="C_029_06">'[9]13_01031 (6000)'!#REF!</definedName>
    <definedName name="C_029_07">'[9]13_01031 (6000)'!#REF!</definedName>
    <definedName name="C_030_04">'[9]13_01031 (6000)'!#REF!</definedName>
    <definedName name="C_030_05">'[9]13_01031 (6000)'!#REF!</definedName>
    <definedName name="C_030_06">'[9]13_01031 (6000)'!#REF!</definedName>
    <definedName name="C_030_07">'[9]13_01031 (6000)'!#REF!</definedName>
    <definedName name="C_031_04">'[9]13_01031 (6000)'!#REF!</definedName>
    <definedName name="C_031_05">'[9]13_01031 (6000)'!#REF!</definedName>
    <definedName name="C_031_06">'[9]13_01031 (6000)'!#REF!</definedName>
    <definedName name="C_031_07">'[9]13_01031 (6000)'!#REF!</definedName>
    <definedName name="C_032_04">'[9]13_01031 (6000)'!#REF!</definedName>
    <definedName name="C_032_05">'[9]13_01031 (6000)'!#REF!</definedName>
    <definedName name="C_032_06">'[9]13_01031 (6000)'!#REF!</definedName>
    <definedName name="C_032_07">'[9]13_01031 (6000)'!#REF!</definedName>
    <definedName name="C_033_04">'[9]13_01031 (6000)'!#REF!</definedName>
    <definedName name="C_033_05">'[9]13_01031 (6000)'!#REF!</definedName>
    <definedName name="C_033_06">'[9]13_01031 (6000)'!#REF!</definedName>
    <definedName name="C_033_07">'[9]13_01031 (6000)'!#REF!</definedName>
    <definedName name="C_034_04">'[9]13_01031 (6000)'!#REF!</definedName>
    <definedName name="C_034_05">'[9]13_01031 (6000)'!#REF!</definedName>
    <definedName name="C_034_06">'[9]13_01031 (6000)'!#REF!</definedName>
    <definedName name="C_034_07">'[9]13_01031 (6000)'!#REF!</definedName>
    <definedName name="C_035_04">'[9]13_01031 (6000)'!#REF!</definedName>
    <definedName name="C_035_05">'[9]13_01031 (6000)'!#REF!</definedName>
    <definedName name="C_035_06">'[9]13_01031 (6000)'!#REF!</definedName>
    <definedName name="C_035_07">'[9]13_01031 (6000)'!#REF!</definedName>
    <definedName name="C_036_04">'[9]13_01031 (6000)'!#REF!</definedName>
    <definedName name="C_036_05">'[9]13_01031 (6000)'!#REF!</definedName>
    <definedName name="C_036_06">'[9]13_01031 (6000)'!#REF!</definedName>
    <definedName name="C_036_07">'[9]13_01031 (6000)'!#REF!</definedName>
    <definedName name="C_037_04">'[9]13_01031 (6000)'!#REF!</definedName>
    <definedName name="C_037_05">'[9]13_01031 (6000)'!#REF!</definedName>
    <definedName name="C_037_06">'[9]13_01031 (6000)'!#REF!</definedName>
    <definedName name="C_037_07">'[9]13_01031 (6000)'!#REF!</definedName>
    <definedName name="C_038_04">'[9]13_01031 (6000)'!#REF!</definedName>
    <definedName name="C_038_05">'[9]13_01031 (6000)'!#REF!</definedName>
    <definedName name="C_038_06">'[9]13_01031 (6000)'!#REF!</definedName>
    <definedName name="C_038_07">'[9]13_01031 (6000)'!#REF!</definedName>
    <definedName name="C_039_04">'[9]13_01031 (6000)'!#REF!</definedName>
    <definedName name="C_039_05">'[9]13_01031 (6000)'!#REF!</definedName>
    <definedName name="C_039_06">'[9]13_01031 (6000)'!#REF!</definedName>
    <definedName name="C_039_07">'[9]13_01031 (6000)'!#REF!</definedName>
    <definedName name="C_040_04">'[9]13_01031 (6000)'!#REF!</definedName>
    <definedName name="C_040_05">'[9]13_01031 (6000)'!#REF!</definedName>
    <definedName name="C_040_06">'[9]13_01031 (6000)'!#REF!</definedName>
    <definedName name="C_040_07">'[9]13_01031 (6000)'!#REF!</definedName>
    <definedName name="C_041_04">'[9]13_01031 (6000)'!#REF!</definedName>
    <definedName name="C_041_05">'[9]13_01031 (6000)'!#REF!</definedName>
    <definedName name="C_041_06">'[9]13_01031 (6000)'!#REF!</definedName>
    <definedName name="C_041_07">'[9]13_01031 (6000)'!#REF!</definedName>
    <definedName name="C_042_04">'[9]13_01031 (6000)'!#REF!</definedName>
    <definedName name="C_042_05">'[9]13_01031 (6000)'!#REF!</definedName>
    <definedName name="C_042_06">'[9]13_01031 (6000)'!#REF!</definedName>
    <definedName name="C_042_07">'[9]13_01031 (6000)'!#REF!</definedName>
    <definedName name="C_043_04">'[9]13_01031 (6000)'!#REF!</definedName>
    <definedName name="C_043_05">'[9]13_01031 (6000)'!#REF!</definedName>
    <definedName name="C_043_06">'[9]13_01031 (6000)'!#REF!</definedName>
    <definedName name="C_043_07">'[9]13_01031 (6000)'!#REF!</definedName>
    <definedName name="C_044_04">'[9]13_01031 (6000)'!#REF!</definedName>
    <definedName name="C_044_05">'[9]13_01031 (6000)'!#REF!</definedName>
    <definedName name="C_044_06">'[9]13_01031 (6000)'!#REF!</definedName>
    <definedName name="C_044_07">'[9]13_01031 (6000)'!#REF!</definedName>
    <definedName name="C_045_04">'[9]13_01031 (6000)'!#REF!</definedName>
    <definedName name="C_045_05">'[9]13_01031 (6000)'!#REF!</definedName>
    <definedName name="C_045_06">'[9]13_01031 (6000)'!#REF!</definedName>
    <definedName name="C_045_07">'[9]13_01031 (6000)'!#REF!</definedName>
    <definedName name="C_046_04">'[9]13_01031 (6000)'!#REF!</definedName>
    <definedName name="C_046_05">'[9]13_01031 (6000)'!#REF!</definedName>
    <definedName name="C_046_06">'[9]13_01031 (6000)'!#REF!</definedName>
    <definedName name="C_046_07">'[9]13_01031 (6000)'!#REF!</definedName>
    <definedName name="C_047_04">'[9]13_01031 (6000)'!#REF!</definedName>
    <definedName name="C_047_05">'[9]13_01031 (6000)'!#REF!</definedName>
    <definedName name="C_047_06">'[9]13_01031 (6000)'!#REF!</definedName>
    <definedName name="C_047_07">'[9]13_01031 (6000)'!#REF!</definedName>
    <definedName name="C_048_04">'[9]13_01031 (6000)'!#REF!</definedName>
    <definedName name="C_048_05">'[9]13_01031 (6000)'!#REF!</definedName>
    <definedName name="C_048_06">'[9]13_01031 (6000)'!#REF!</definedName>
    <definedName name="C_048_07">'[9]13_01031 (6000)'!#REF!</definedName>
    <definedName name="C_049_04">'[9]13_01031 (6000)'!#REF!</definedName>
    <definedName name="C_049_05">'[9]13_01031 (6000)'!#REF!</definedName>
    <definedName name="C_049_06">'[9]13_01031 (6000)'!#REF!</definedName>
    <definedName name="C_049_07">'[9]13_01031 (6000)'!#REF!</definedName>
    <definedName name="C_050_04">'[9]13_01031 (6000)'!#REF!</definedName>
    <definedName name="C_050_05">'[9]13_01031 (6000)'!#REF!</definedName>
    <definedName name="C_050_06">'[9]13_01031 (6000)'!#REF!</definedName>
    <definedName name="C_050_07">'[9]13_01031 (6000)'!#REF!</definedName>
    <definedName name="C_051_04">'[9]13_01031 (6000)'!#REF!</definedName>
    <definedName name="C_051_05">'[9]13_01031 (6000)'!#REF!</definedName>
    <definedName name="C_051_06">'[9]13_01031 (6000)'!#REF!</definedName>
    <definedName name="C_051_07">'[9]13_01031 (6000)'!#REF!</definedName>
    <definedName name="C_052_04">'[9]13_01031 (6000)'!#REF!</definedName>
    <definedName name="C_052_05">'[9]13_01031 (6000)'!#REF!</definedName>
    <definedName name="C_052_06">'[9]13_01031 (6000)'!#REF!</definedName>
    <definedName name="C_052_07">'[9]13_01031 (6000)'!#REF!</definedName>
    <definedName name="C_053_04">'[9]13_01031 (6000)'!#REF!</definedName>
    <definedName name="C_053_05">'[9]13_01031 (6000)'!#REF!</definedName>
    <definedName name="C_053_06">'[9]13_01031 (6000)'!#REF!</definedName>
    <definedName name="C_053_07">'[9]13_01031 (6000)'!#REF!</definedName>
    <definedName name="C_054_04">'[9]13_01031 (6000)'!#REF!</definedName>
    <definedName name="C_054_05">'[9]13_01031 (6000)'!#REF!</definedName>
    <definedName name="C_054_06">'[9]13_01031 (6000)'!#REF!</definedName>
    <definedName name="C_054_07">'[9]13_01031 (6000)'!#REF!</definedName>
    <definedName name="C_055_04">'[9]13_01031 (6000)'!#REF!</definedName>
    <definedName name="C_055_05">'[9]13_01031 (6000)'!#REF!</definedName>
    <definedName name="C_055_06">'[9]13_01031 (6000)'!#REF!</definedName>
    <definedName name="C_055_07">'[9]13_01031 (6000)'!#REF!</definedName>
    <definedName name="C_056_04">'[9]13_01031 (6000)'!#REF!</definedName>
    <definedName name="C_056_05">'[9]13_01031 (6000)'!#REF!</definedName>
    <definedName name="C_056_06">'[9]13_01031 (6000)'!#REF!</definedName>
    <definedName name="C_056_07">'[9]13_01031 (6000)'!#REF!</definedName>
    <definedName name="C_057_04">'[9]13_01031 (6000)'!#REF!</definedName>
    <definedName name="C_057_05">'[9]13_01031 (6000)'!#REF!</definedName>
    <definedName name="C_057_06">'[9]13_01031 (6000)'!#REF!</definedName>
    <definedName name="C_057_07">'[9]13_01031 (6000)'!#REF!</definedName>
    <definedName name="C_058_04">'[9]13_01031 (6000)'!#REF!</definedName>
    <definedName name="C_058_05">'[9]13_01031 (6000)'!#REF!</definedName>
    <definedName name="C_058_06">'[9]13_01031 (6000)'!#REF!</definedName>
    <definedName name="C_058_07">'[9]13_01031 (6000)'!#REF!</definedName>
    <definedName name="C_059_04">'[9]13_01031 (6000)'!#REF!</definedName>
    <definedName name="C_059_05">'[9]13_01031 (6000)'!#REF!</definedName>
    <definedName name="C_059_06">'[9]13_01031 (6000)'!#REF!</definedName>
    <definedName name="C_059_07">'[9]13_01031 (6000)'!#REF!</definedName>
    <definedName name="C_060_04">'[9]13_01031 (6000)'!#REF!</definedName>
    <definedName name="C_060_05">'[9]13_01031 (6000)'!#REF!</definedName>
    <definedName name="C_060_06">'[9]13_01031 (6000)'!#REF!</definedName>
    <definedName name="C_060_07">'[9]13_01031 (6000)'!#REF!</definedName>
    <definedName name="C_061_04">'[9]13_01031 (6000)'!#REF!</definedName>
    <definedName name="C_061_05">'[9]13_01031 (6000)'!#REF!</definedName>
    <definedName name="C_061_06">'[9]13_01031 (6000)'!#REF!</definedName>
    <definedName name="C_061_07">'[9]13_01031 (6000)'!#REF!</definedName>
    <definedName name="C_062_04">'[9]13_01031 (6000)'!#REF!</definedName>
    <definedName name="C_062_05">'[9]13_01031 (6000)'!#REF!</definedName>
    <definedName name="C_062_06">'[9]13_01031 (6000)'!#REF!</definedName>
    <definedName name="C_062_07">'[9]13_01031 (6000)'!#REF!</definedName>
    <definedName name="C_063_04">'[9]13_01031 (6000)'!#REF!</definedName>
    <definedName name="C_063_05">'[9]13_01031 (6000)'!#REF!</definedName>
    <definedName name="C_063_06">'[9]13_01031 (6000)'!#REF!</definedName>
    <definedName name="C_063_07">'[9]13_01031 (6000)'!#REF!</definedName>
    <definedName name="C_064_04">'[9]13_01031 (6000)'!#REF!</definedName>
    <definedName name="C_064_05">'[9]13_01031 (6000)'!#REF!</definedName>
    <definedName name="C_064_06">'[9]13_01031 (6000)'!#REF!</definedName>
    <definedName name="C_064_07">'[9]13_01031 (6000)'!#REF!</definedName>
    <definedName name="C_065_04">'[9]13_01031 (6000)'!#REF!</definedName>
    <definedName name="C_065_05">'[9]13_01031 (6000)'!#REF!</definedName>
    <definedName name="C_065_06">'[9]13_01031 (6000)'!#REF!</definedName>
    <definedName name="C_065_07">'[9]13_01031 (6000)'!#REF!</definedName>
    <definedName name="C_066_04">'[9]13_01031 (6000)'!#REF!</definedName>
    <definedName name="C_066_05">'[9]13_01031 (6000)'!#REF!</definedName>
    <definedName name="C_066_06">'[9]13_01031 (6000)'!#REF!</definedName>
    <definedName name="C_066_07">'[9]13_01031 (6000)'!#REF!</definedName>
    <definedName name="C_067_04">'[9]13_01031 (6000)'!#REF!</definedName>
    <definedName name="C_067_05">'[9]13_01031 (6000)'!#REF!</definedName>
    <definedName name="C_067_06">'[9]13_01031 (6000)'!#REF!</definedName>
    <definedName name="C_067_07">'[9]13_01031 (6000)'!#REF!</definedName>
    <definedName name="C_068_04">'[9]13_01031 (6000)'!#REF!</definedName>
    <definedName name="C_068_05">'[9]13_01031 (6000)'!#REF!</definedName>
    <definedName name="C_068_06">'[9]13_01031 (6000)'!#REF!</definedName>
    <definedName name="C_068_07">'[9]13_01031 (6000)'!#REF!</definedName>
    <definedName name="C_069_04">'[9]13_01031 (6000)'!#REF!</definedName>
    <definedName name="C_069_05">'[9]13_01031 (6000)'!#REF!</definedName>
    <definedName name="C_069_06">'[9]13_01031 (6000)'!#REF!</definedName>
    <definedName name="C_069_07">'[9]13_01031 (6000)'!#REF!</definedName>
    <definedName name="C_070_04">'[9]13_01031 (6000)'!#REF!</definedName>
    <definedName name="C_070_05">'[9]13_01031 (6000)'!#REF!</definedName>
    <definedName name="C_070_06">'[9]13_01031 (6000)'!#REF!</definedName>
    <definedName name="C_070_07">'[9]13_01031 (6000)'!#REF!</definedName>
    <definedName name="C_071_04">'[9]13_01031 (6000)'!#REF!</definedName>
    <definedName name="C_071_05">'[9]13_01031 (6000)'!#REF!</definedName>
    <definedName name="C_071_06">'[9]13_01031 (6000)'!#REF!</definedName>
    <definedName name="C_071_07">'[9]13_01031 (6000)'!#REF!</definedName>
    <definedName name="C_072_04">'[9]13_01031 (6000)'!#REF!</definedName>
    <definedName name="C_072_05">'[9]13_01031 (6000)'!#REF!</definedName>
    <definedName name="C_072_06">'[9]13_01031 (6000)'!#REF!</definedName>
    <definedName name="C_072_07">'[9]13_01031 (6000)'!#REF!</definedName>
    <definedName name="C_073_04">'[9]13_01031 (6000)'!#REF!</definedName>
    <definedName name="C_073_05">'[9]13_01031 (6000)'!#REF!</definedName>
    <definedName name="C_073_06">'[9]13_01031 (6000)'!#REF!</definedName>
    <definedName name="C_073_07">'[9]13_01031 (6000)'!#REF!</definedName>
    <definedName name="C_074_04">'[9]13_01031 (6000)'!#REF!</definedName>
    <definedName name="C_074_05">'[9]13_01031 (6000)'!#REF!</definedName>
    <definedName name="C_074_06">'[9]13_01031 (6000)'!#REF!</definedName>
    <definedName name="C_074_07">'[9]13_01031 (6000)'!#REF!</definedName>
    <definedName name="C_075_04">'[9]13_01031 (6000)'!#REF!</definedName>
    <definedName name="C_075_05">'[9]13_01031 (6000)'!#REF!</definedName>
    <definedName name="C_075_06">'[9]13_01031 (6000)'!#REF!</definedName>
    <definedName name="C_075_07">'[9]13_01031 (6000)'!#REF!</definedName>
    <definedName name="C_076_04">'[9]13_01031 (6000)'!#REF!</definedName>
    <definedName name="C_076_05">'[9]13_01031 (6000)'!#REF!</definedName>
    <definedName name="C_076_06">'[9]13_01031 (6000)'!#REF!</definedName>
    <definedName name="C_076_07">'[9]13_01031 (6000)'!#REF!</definedName>
    <definedName name="C_077_04">'[9]13_01031 (6000)'!#REF!</definedName>
    <definedName name="C_077_05">'[9]13_01031 (6000)'!#REF!</definedName>
    <definedName name="C_077_06">'[9]13_01031 (6000)'!#REF!</definedName>
    <definedName name="C_077_07">'[9]13_01031 (6000)'!#REF!</definedName>
    <definedName name="C_078_04">'[9]13_01031 (6000)'!#REF!</definedName>
    <definedName name="C_078_05">'[9]13_01031 (6000)'!#REF!</definedName>
    <definedName name="C_078_06">'[9]13_01031 (6000)'!#REF!</definedName>
    <definedName name="C_078_07">'[9]13_01031 (6000)'!#REF!</definedName>
    <definedName name="C_079_04">'[9]13_01031 (6000)'!#REF!</definedName>
    <definedName name="C_079_05">'[9]13_01031 (6000)'!#REF!</definedName>
    <definedName name="C_079_06">'[9]13_01031 (6000)'!#REF!</definedName>
    <definedName name="C_079_07">'[9]13_01031 (6000)'!#REF!</definedName>
    <definedName name="C_080_04">'[9]13_01031 (6000)'!#REF!</definedName>
    <definedName name="C_080_05">'[9]13_01031 (6000)'!#REF!</definedName>
    <definedName name="C_080_06">'[9]13_01031 (6000)'!#REF!</definedName>
    <definedName name="C_080_07">'[9]13_01031 (6000)'!#REF!</definedName>
    <definedName name="C_081_04">'[9]13_01031 (6000)'!#REF!</definedName>
    <definedName name="C_081_05">'[9]13_01031 (6000)'!#REF!</definedName>
    <definedName name="C_081_06">'[9]13_01031 (6000)'!#REF!</definedName>
    <definedName name="C_081_07">'[9]13_01031 (6000)'!#REF!</definedName>
    <definedName name="C_082_04">'[9]13_01031 (6000)'!#REF!</definedName>
    <definedName name="C_082_05">'[9]13_01031 (6000)'!#REF!</definedName>
    <definedName name="C_082_06">'[9]13_01031 (6000)'!#REF!</definedName>
    <definedName name="C_082_07">'[9]13_01031 (6000)'!#REF!</definedName>
    <definedName name="C_083_04">'[9]13_01031 (6000)'!#REF!</definedName>
    <definedName name="C_083_05">'[9]13_01031 (6000)'!#REF!</definedName>
    <definedName name="C_083_06">'[9]13_01031 (6000)'!#REF!</definedName>
    <definedName name="C_083_07">'[9]13_01031 (6000)'!#REF!</definedName>
    <definedName name="C_084_04">'[9]13_01031 (6000)'!#REF!</definedName>
    <definedName name="C_084_05">'[9]13_01031 (6000)'!#REF!</definedName>
    <definedName name="C_084_06">'[9]13_01031 (6000)'!#REF!</definedName>
    <definedName name="C_084_07">'[9]13_01031 (6000)'!#REF!</definedName>
    <definedName name="C_085_04">'[9]13_01031 (6000)'!#REF!</definedName>
    <definedName name="C_085_05">'[9]13_01031 (6000)'!#REF!</definedName>
    <definedName name="C_085_06">'[9]13_01031 (6000)'!#REF!</definedName>
    <definedName name="C_085_07">'[9]13_01031 (6000)'!#REF!</definedName>
    <definedName name="C_086_04">'[9]13_01031 (6000)'!#REF!</definedName>
    <definedName name="C_086_05">'[9]13_01031 (6000)'!#REF!</definedName>
    <definedName name="C_086_06">'[9]13_01031 (6000)'!#REF!</definedName>
    <definedName name="C_086_07">'[9]13_01031 (6000)'!#REF!</definedName>
    <definedName name="C_087_04">'[9]13_01031 (6000)'!#REF!</definedName>
    <definedName name="C_087_05">'[9]13_01031 (6000)'!#REF!</definedName>
    <definedName name="C_087_06">'[9]13_01031 (6000)'!#REF!</definedName>
    <definedName name="C_087_07">'[9]13_01031 (6000)'!#REF!</definedName>
    <definedName name="C_088_04">'[9]13_01031 (6000)'!#REF!</definedName>
    <definedName name="C_088_05">'[9]13_01031 (6000)'!#REF!</definedName>
    <definedName name="C_088_06">'[9]13_01031 (6000)'!#REF!</definedName>
    <definedName name="C_088_07">'[9]13_01031 (6000)'!#REF!</definedName>
    <definedName name="C_089_04">'[9]13_01031 (6000)'!#REF!</definedName>
    <definedName name="C_089_05">'[9]13_01031 (6000)'!#REF!</definedName>
    <definedName name="C_089_06">'[9]13_01031 (6000)'!#REF!</definedName>
    <definedName name="C_089_07">'[9]13_01031 (6000)'!#REF!</definedName>
    <definedName name="C_090_04">'[9]13_01031 (6000)'!#REF!</definedName>
    <definedName name="C_090_05">'[9]13_01031 (6000)'!#REF!</definedName>
    <definedName name="C_090_06">'[9]13_01031 (6000)'!#REF!</definedName>
    <definedName name="C_090_07">'[9]13_01031 (6000)'!#REF!</definedName>
    <definedName name="C_091_04">'[9]13_01031 (6000)'!#REF!</definedName>
    <definedName name="C_091_05">'[9]13_01031 (6000)'!#REF!</definedName>
    <definedName name="C_091_06">'[9]13_01031 (6000)'!#REF!</definedName>
    <definedName name="C_091_07">'[9]13_01031 (6000)'!#REF!</definedName>
    <definedName name="C_092_04">'[9]13_01031 (6000)'!#REF!</definedName>
    <definedName name="C_092_05">'[9]13_01031 (6000)'!#REF!</definedName>
    <definedName name="C_092_06">'[9]13_01031 (6000)'!#REF!</definedName>
    <definedName name="C_092_07">'[9]13_01031 (6000)'!#REF!</definedName>
    <definedName name="C_093_04">'[9]13_01031 (6000)'!#REF!</definedName>
    <definedName name="C_093_05">'[9]13_01031 (6000)'!#REF!</definedName>
    <definedName name="C_093_06">'[9]13_01031 (6000)'!#REF!</definedName>
    <definedName name="C_093_07">'[9]13_01031 (6000)'!#REF!</definedName>
    <definedName name="C_094_04">'[9]13_01031 (6000)'!#REF!</definedName>
    <definedName name="C_094_05">'[9]13_01031 (6000)'!#REF!</definedName>
    <definedName name="C_094_06">'[9]13_01031 (6000)'!#REF!</definedName>
    <definedName name="C_094_07">'[9]13_01031 (6000)'!#REF!</definedName>
    <definedName name="C_095_04">'[9]13_01031 (6000)'!#REF!</definedName>
    <definedName name="C_095_05">'[9]13_01031 (6000)'!#REF!</definedName>
    <definedName name="C_095_06">'[9]13_01031 (6000)'!#REF!</definedName>
    <definedName name="C_095_07">'[9]13_01031 (6000)'!#REF!</definedName>
    <definedName name="C_096_04">'[9]13_01031 (6000)'!#REF!</definedName>
    <definedName name="C_096_05">'[9]13_01031 (6000)'!#REF!</definedName>
    <definedName name="C_096_06">'[9]13_01031 (6000)'!#REF!</definedName>
    <definedName name="C_096_07">'[9]13_01031 (6000)'!#REF!</definedName>
    <definedName name="C_097_04">'[9]13_01031 (6000)'!#REF!</definedName>
    <definedName name="C_097_05">'[9]13_01031 (6000)'!#REF!</definedName>
    <definedName name="C_097_06">'[9]13_01031 (6000)'!#REF!</definedName>
    <definedName name="C_097_07">'[9]13_01031 (6000)'!#REF!</definedName>
    <definedName name="C_098_04">'[9]13_01031 (6000)'!#REF!</definedName>
    <definedName name="C_098_05">'[9]13_01031 (6000)'!#REF!</definedName>
    <definedName name="C_098_06">'[9]13_01031 (6000)'!#REF!</definedName>
    <definedName name="C_098_07">'[9]13_01031 (6000)'!#REF!</definedName>
    <definedName name="C_099_04">'[9]13_01031 (6000)'!#REF!</definedName>
    <definedName name="C_099_05">'[9]13_01031 (6000)'!#REF!</definedName>
    <definedName name="C_099_06">'[9]13_01031 (6000)'!#REF!</definedName>
    <definedName name="C_099_07">'[9]13_01031 (6000)'!#REF!</definedName>
    <definedName name="C_100_04">'[9]13_01031 (6000)'!#REF!</definedName>
    <definedName name="C_100_05">'[9]13_01031 (6000)'!#REF!</definedName>
    <definedName name="C_100_06">'[9]13_01031 (6000)'!#REF!</definedName>
    <definedName name="C_100_07">'[9]13_01031 (6000)'!#REF!</definedName>
    <definedName name="C_101_04">'[9]13_01031 (6000)'!#REF!</definedName>
    <definedName name="C_101_05">'[9]13_01031 (6000)'!#REF!</definedName>
    <definedName name="C_101_06">'[9]13_01031 (6000)'!#REF!</definedName>
    <definedName name="C_101_07">'[9]13_01031 (6000)'!#REF!</definedName>
    <definedName name="C_102_04">'[9]13_01031 (6000)'!#REF!</definedName>
    <definedName name="C_102_05">'[9]13_01031 (6000)'!#REF!</definedName>
    <definedName name="C_102_06">'[9]13_01031 (6000)'!#REF!</definedName>
    <definedName name="C_102_07">'[9]13_01031 (6000)'!#REF!</definedName>
    <definedName name="C_103_04">'[9]13_01031 (6000)'!#REF!</definedName>
    <definedName name="C_103_05">'[9]13_01031 (6000)'!#REF!</definedName>
    <definedName name="C_103_06">'[9]13_01031 (6000)'!#REF!</definedName>
    <definedName name="C_103_07">'[9]13_01031 (6000)'!#REF!</definedName>
    <definedName name="C_104_04">'[9]13_01031 (6000)'!#REF!</definedName>
    <definedName name="C_104_05">'[9]13_01031 (6000)'!#REF!</definedName>
    <definedName name="C_104_06">'[9]13_01031 (6000)'!#REF!</definedName>
    <definedName name="C_104_07">'[9]13_01031 (6000)'!#REF!</definedName>
    <definedName name="C_105_04">'[9]13_01031 (6000)'!#REF!</definedName>
    <definedName name="C_105_05">'[9]13_01031 (6000)'!#REF!</definedName>
    <definedName name="C_105_06">'[9]13_01031 (6000)'!#REF!</definedName>
    <definedName name="C_105_07">'[9]13_01031 (6000)'!#REF!</definedName>
    <definedName name="C_106_04">'[9]13_01031 (6000)'!#REF!</definedName>
    <definedName name="C_106_05">'[9]13_01031 (6000)'!#REF!</definedName>
    <definedName name="C_106_06">'[9]13_01031 (6000)'!#REF!</definedName>
    <definedName name="C_106_07">'[9]13_01031 (6000)'!#REF!</definedName>
    <definedName name="C_107_04">'[9]13_01031 (6000)'!#REF!</definedName>
    <definedName name="C_107_05">'[9]13_01031 (6000)'!#REF!</definedName>
    <definedName name="C_107_06">'[9]13_01031 (6000)'!#REF!</definedName>
    <definedName name="C_107_07">'[9]13_01031 (6000)'!#REF!</definedName>
    <definedName name="C_108_04">'[9]13_01031 (6000)'!#REF!</definedName>
    <definedName name="C_108_05">'[9]13_01031 (6000)'!#REF!</definedName>
    <definedName name="C_108_06">'[9]13_01031 (6000)'!#REF!</definedName>
    <definedName name="C_108_07">'[9]13_01031 (6000)'!#REF!</definedName>
    <definedName name="C_109_04">'[9]13_01031 (6000)'!#REF!</definedName>
    <definedName name="C_109_05">'[9]13_01031 (6000)'!#REF!</definedName>
    <definedName name="C_109_06">'[9]13_01031 (6000)'!#REF!</definedName>
    <definedName name="C_109_07">'[9]13_01031 (6000)'!#REF!</definedName>
    <definedName name="C_110_04">'[9]13_01031 (6000)'!#REF!</definedName>
    <definedName name="C_110_05">'[9]13_01031 (6000)'!#REF!</definedName>
    <definedName name="C_110_06">'[9]13_01031 (6000)'!#REF!</definedName>
    <definedName name="C_110_07">'[9]13_01031 (6000)'!#REF!</definedName>
    <definedName name="C_111_04">'[9]13_01031 (6000)'!#REF!</definedName>
    <definedName name="C_111_05">'[9]13_01031 (6000)'!#REF!</definedName>
    <definedName name="C_111_06">'[9]13_01031 (6000)'!#REF!</definedName>
    <definedName name="C_111_07">'[9]13_01031 (6000)'!#REF!</definedName>
    <definedName name="C_112_04">'[9]13_01031 (6000)'!#REF!</definedName>
    <definedName name="C_112_05">'[9]13_01031 (6000)'!#REF!</definedName>
    <definedName name="C_112_06">'[9]13_01031 (6000)'!#REF!</definedName>
    <definedName name="C_112_07">'[9]13_01031 (6000)'!#REF!</definedName>
    <definedName name="C_113_04">'[9]13_01031 (6000)'!#REF!</definedName>
    <definedName name="C_113_05">'[9]13_01031 (6000)'!#REF!</definedName>
    <definedName name="C_113_06">'[9]13_01031 (6000)'!#REF!</definedName>
    <definedName name="C_113_07">'[9]13_01031 (6000)'!#REF!</definedName>
    <definedName name="C_114_04">'[9]13_01031 (6000)'!#REF!</definedName>
    <definedName name="C_114_05">'[9]13_01031 (6000)'!#REF!</definedName>
    <definedName name="C_114_06">'[9]13_01031 (6000)'!#REF!</definedName>
    <definedName name="C_114_07">'[9]13_01031 (6000)'!#REF!</definedName>
    <definedName name="C_115_04">'[9]13_01031 (6000)'!#REF!</definedName>
    <definedName name="C_115_05">'[9]13_01031 (6000)'!#REF!</definedName>
    <definedName name="C_115_06">'[9]13_01031 (6000)'!#REF!</definedName>
    <definedName name="C_115_07">'[9]13_01031 (6000)'!#REF!</definedName>
    <definedName name="C_116_04">'[9]13_01031 (6000)'!#REF!</definedName>
    <definedName name="C_116_05">'[9]13_01031 (6000)'!#REF!</definedName>
    <definedName name="C_116_06">'[9]13_01031 (6000)'!#REF!</definedName>
    <definedName name="C_116_07">'[9]13_01031 (6000)'!#REF!</definedName>
    <definedName name="C_117_04">'[9]13_01031 (6000)'!#REF!</definedName>
    <definedName name="C_117_05">'[9]13_01031 (6000)'!#REF!</definedName>
    <definedName name="C_117_06">'[9]13_01031 (6000)'!#REF!</definedName>
    <definedName name="C_117_07">'[9]13_01031 (6000)'!#REF!</definedName>
    <definedName name="C_118_04">'[9]13_01031 (6000)'!#REF!</definedName>
    <definedName name="C_118_05">'[9]13_01031 (6000)'!#REF!</definedName>
    <definedName name="C_118_06">'[9]13_01031 (6000)'!#REF!</definedName>
    <definedName name="C_118_07">'[9]13_01031 (6000)'!#REF!</definedName>
    <definedName name="C_119_04">'[9]13_01031 (6000)'!#REF!</definedName>
    <definedName name="C_119_05">'[9]13_01031 (6000)'!#REF!</definedName>
    <definedName name="C_119_06">'[9]13_01031 (6000)'!#REF!</definedName>
    <definedName name="C_119_07">'[9]13_01031 (6000)'!#REF!</definedName>
    <definedName name="C_120_04">'[9]13_01031 (6000)'!#REF!</definedName>
    <definedName name="C_120_05">'[9]13_01031 (6000)'!#REF!</definedName>
    <definedName name="C_120_06">'[9]13_01031 (6000)'!#REF!</definedName>
    <definedName name="C_120_07">'[9]13_01031 (6000)'!#REF!</definedName>
    <definedName name="C_121_04">'[9]13_01031 (6000)'!#REF!</definedName>
    <definedName name="C_121_05">'[9]13_01031 (6000)'!#REF!</definedName>
    <definedName name="C_121_06">'[9]13_01031 (6000)'!#REF!</definedName>
    <definedName name="C_121_07">'[9]13_01031 (6000)'!#REF!</definedName>
    <definedName name="C_122_04">'[9]13_01031 (6000)'!#REF!</definedName>
    <definedName name="C_122_05">'[9]13_01031 (6000)'!#REF!</definedName>
    <definedName name="C_122_06">'[9]13_01031 (6000)'!#REF!</definedName>
    <definedName name="C_122_07">'[9]13_01031 (6000)'!#REF!</definedName>
    <definedName name="C_123_04">'[9]13_01031 (6000)'!#REF!</definedName>
    <definedName name="C_123_05">'[9]13_01031 (6000)'!#REF!</definedName>
    <definedName name="C_123_06">'[9]13_01031 (6000)'!#REF!</definedName>
    <definedName name="C_123_07">'[9]13_01031 (6000)'!#REF!</definedName>
    <definedName name="C_124_04">'[9]13_01031 (6000)'!#REF!</definedName>
    <definedName name="C_124_05">'[9]13_01031 (6000)'!#REF!</definedName>
    <definedName name="C_124_06">'[9]13_01031 (6000)'!#REF!</definedName>
    <definedName name="C_124_07">'[9]13_01031 (6000)'!#REF!</definedName>
    <definedName name="C_125_04">'[9]13_01031 (6000)'!#REF!</definedName>
    <definedName name="C_125_05">'[9]13_01031 (6000)'!#REF!</definedName>
    <definedName name="C_125_06">'[9]13_01031 (6000)'!#REF!</definedName>
    <definedName name="C_125_07">'[9]13_01031 (6000)'!#REF!</definedName>
    <definedName name="C_126_04">'[9]13_01031 (6000)'!#REF!</definedName>
    <definedName name="C_126_05">'[9]13_01031 (6000)'!#REF!</definedName>
    <definedName name="C_126_06">'[9]13_01031 (6000)'!#REF!</definedName>
    <definedName name="C_126_07">'[9]13_01031 (6000)'!#REF!</definedName>
    <definedName name="C_127_04">'[9]13_01031 (6000)'!#REF!</definedName>
    <definedName name="C_127_05">'[9]13_01031 (6000)'!#REF!</definedName>
    <definedName name="C_127_06">'[9]13_01031 (6000)'!#REF!</definedName>
    <definedName name="C_127_07">'[9]13_01031 (6000)'!#REF!</definedName>
    <definedName name="C_128_04">'[9]13_01031 (6000)'!#REF!</definedName>
    <definedName name="C_128_05">'[9]13_01031 (6000)'!#REF!</definedName>
    <definedName name="C_128_06">'[9]13_01031 (6000)'!#REF!</definedName>
    <definedName name="C_128_07">'[9]13_01031 (6000)'!#REF!</definedName>
    <definedName name="C_129_04">'[9]13_01031 (6000)'!#REF!</definedName>
    <definedName name="C_129_05">'[9]13_01031 (6000)'!#REF!</definedName>
    <definedName name="C_129_06">'[9]13_01031 (6000)'!#REF!</definedName>
    <definedName name="C_129_07">'[9]13_01031 (6000)'!#REF!</definedName>
    <definedName name="C_130_04">'[9]13_01031 (6000)'!#REF!</definedName>
    <definedName name="C_130_05">'[9]13_01031 (6000)'!#REF!</definedName>
    <definedName name="C_130_06">'[9]13_01031 (6000)'!#REF!</definedName>
    <definedName name="C_130_07">'[9]13_01031 (6000)'!#REF!</definedName>
    <definedName name="C_131_04">'[9]13_01031 (6000)'!#REF!</definedName>
    <definedName name="C_131_05">'[9]13_01031 (6000)'!#REF!</definedName>
    <definedName name="C_131_06">'[9]13_01031 (6000)'!#REF!</definedName>
    <definedName name="C_131_07">'[9]13_01031 (6000)'!#REF!</definedName>
    <definedName name="C_132_04">'[9]13_01031 (6000)'!#REF!</definedName>
    <definedName name="C_132_05">'[9]13_01031 (6000)'!#REF!</definedName>
    <definedName name="C_132_06">'[9]13_01031 (6000)'!#REF!</definedName>
    <definedName name="C_132_07">'[9]13_01031 (6000)'!#REF!</definedName>
    <definedName name="C_133_04">'[9]13_01031 (6000)'!#REF!</definedName>
    <definedName name="C_133_05">'[9]13_01031 (6000)'!#REF!</definedName>
    <definedName name="C_133_06">'[9]13_01031 (6000)'!#REF!</definedName>
    <definedName name="C_133_07">'[9]13_01031 (6000)'!#REF!</definedName>
    <definedName name="C_134_04">'[9]13_01031 (6000)'!#REF!</definedName>
    <definedName name="C_134_05">'[9]13_01031 (6000)'!#REF!</definedName>
    <definedName name="C_134_06">'[9]13_01031 (6000)'!#REF!</definedName>
    <definedName name="C_134_07">'[9]13_01031 (6000)'!#REF!</definedName>
    <definedName name="C_i08_04">'[9]13_01031 (8000)'!#REF!</definedName>
    <definedName name="C_i08_05">'[9]13_01031 (8000)'!#REF!</definedName>
    <definedName name="C_i09_04">'[9]13_01031 (8000)'!#REF!</definedName>
    <definedName name="C_i09_05">'[9]13_01031 (8000)'!#REF!</definedName>
    <definedName name="C_i10_04">'[9]13_01031 (6000)'!#REF!</definedName>
    <definedName name="C_i10_05">'[9]13_01031 (6000)'!#REF!</definedName>
    <definedName name="C_i10_07">'[9]13_01031 (6000)'!#REF!</definedName>
    <definedName name="C_i11_04">'[9]13_01031 (6000)'!#REF!</definedName>
    <definedName name="C_i11_05">'[9]13_01031 (6000)'!#REF!</definedName>
    <definedName name="C_i11_07">'[9]13_01031 (6000)'!#REF!</definedName>
    <definedName name="cjkl">[10]Управление!$AF$17</definedName>
    <definedName name="cjkl2">[10]Управление!$AF$17</definedName>
    <definedName name="ColLastYearFB">[11]Управление!$AF$17</definedName>
    <definedName name="ColLastYearFB1">[10]Управление!$AF$17</definedName>
    <definedName name="ColThisYearFB">[11]Управление!$AE$17</definedName>
    <definedName name="D">#REF!</definedName>
    <definedName name="ddd">[12]ПРОГНОЗ_1!#REF!</definedName>
    <definedName name="DM">'[13]지역-가마감'!#REF!</definedName>
    <definedName name="DOLL">#REF!</definedName>
    <definedName name="estimations">[14]Intro!$B$80</definedName>
    <definedName name="Excel_BuiltIn__FilterDatabase_1">'[15]2011'!$B$4:$O$33</definedName>
    <definedName name="Excel_BuiltIn__FilterDatabase_27">#REF!</definedName>
    <definedName name="Excel_BuiltIn__FilterDatabase_4">'[15]Share of market 11|10'!$B$9:$N$41</definedName>
    <definedName name="Excel_BuiltIn_Print_Area">#REF!</definedName>
    <definedName name="Excel_BuiltIn_Print_Area_1">#REF!</definedName>
    <definedName name="Excel_BuiltIn_Print_Area_12">#REF!</definedName>
    <definedName name="Excel_BuiltIn_Print_Area_4">#REF!</definedName>
    <definedName name="Excel_BuiltIn_Print_Area_5">#REF!</definedName>
    <definedName name="FAIZ">#REF!</definedName>
    <definedName name="FAIZ2">#REF!</definedName>
    <definedName name="FAIZ3">#REF!</definedName>
    <definedName name="ff">#REF!</definedName>
    <definedName name="fffff">'[16]Гр5(о)'!#REF!</definedName>
    <definedName name="Garantie">#REF!</definedName>
    <definedName name="gggg">#REF!</definedName>
    <definedName name="GTI">[17]BASIC!#REF!</definedName>
    <definedName name="GTI_26">[17]BASIC!#REF!</definedName>
    <definedName name="h" hidden="1">{#N/A,#N/A,FALSE,"Trading Summary";#N/A,#N/A,FALSE,"Volume Summary";#N/A,#N/A,FALSE,"GP - New &amp; Other";#N/A,#N/A,FALSE,"GP - Used"}</definedName>
    <definedName name="hello" hidden="1">{#N/A,#N/A,FALSE,"Trading Summary";#N/A,#N/A,FALSE,"Volume Summary";#N/A,#N/A,FALSE,"GP - New &amp; Other";#N/A,#N/A,FALSE,"GP - Used"}</definedName>
    <definedName name="hello2" hidden="1">{#N/A,#N/A,FALSE,"Trading Summary";#N/A,#N/A,FALSE,"Volume Summary";#N/A,#N/A,FALSE,"GP - New &amp; Other";#N/A,#N/A,FALSE,"GP - Used"}</definedName>
    <definedName name="hello3" hidden="1">{#N/A,#N/A,FALSE,"Trading Summary";#N/A,#N/A,FALSE,"Volume Summary";#N/A,#N/A,FALSE,"GP - New &amp; Other";#N/A,#N/A,FALSE,"GP - Used"}</definedName>
    <definedName name="hello4" hidden="1">{#N/A,#N/A,FALSE,"Trading Summary";#N/A,#N/A,FALSE,"Volume Summary";#N/A,#N/A,FALSE,"GP - New &amp; Other";#N/A,#N/A,FALSE,"GP - Used"}</definedName>
    <definedName name="hello5" hidden="1">{#N/A,#N/A,FALSE,"Trading Summary";#N/A,#N/A,FALSE,"Volume Summary";#N/A,#N/A,FALSE,"GP - New &amp; Other";#N/A,#N/A,FALSE,"GP - Used"}</definedName>
    <definedName name="Interno_BKA___9_Ottobre_1992">#REF!</definedName>
    <definedName name="ITEMS">[18]PRE0196!#REF!</definedName>
    <definedName name="ITEMS_26">[18]PRE0196!#REF!</definedName>
    <definedName name="jjjj">'[19]Гр5(о)'!#REF!</definedName>
    <definedName name="KUR">#REF!</definedName>
    <definedName name="MFL___MANUFACTURER_QUOTE_REQUEST">(#REF!,#REF!,#REF!)</definedName>
    <definedName name="MFL___MANUFACTURER_QUOTE_REQUEST_26">(#REF!,#REF!,#REF!)</definedName>
    <definedName name="Nation_Data">#REF!</definedName>
    <definedName name="pds">#REF!</definedName>
    <definedName name="PeriodLastYearName">[11]Управление!$AF$20</definedName>
    <definedName name="PeriodThisYearName">[11]Управление!$AE$20</definedName>
    <definedName name="PL_Summary">([20]Summary!$B$1:$AC$85,[20]Summary!$B$86:$AC$180,[20]Summary!$B$181:$AC$329,[20]Summary!$B$330:$AC$395)</definedName>
    <definedName name="PL_Summary_26">([21]Summary!$B$1:$AC$85,[21]Summary!$B$86:$AC$180,[21]Summary!$B$181:$AC$329,[21]Summary!$B$330:$AC$395)</definedName>
    <definedName name="Port_detail_summ">('[22]Portbury Comp'!$B$1:$P$93,'[22]Portbury Comp'!$R$1:$AF$93,'[22]Portbury Comp'!$AH$1:$AV$81,'[22]Portbury Comp'!$AX$1:$BL$79)</definedName>
    <definedName name="Port_detail_summ_26">('[23]Portbury Comp'!$B$1:$P$93,'[23]Portbury Comp'!$R$1:$AF$93,'[23]Portbury Comp'!$AH$1:$AV$81,'[23]Portbury Comp'!$AX$1:$BL$79)</definedName>
    <definedName name="Print">('[24]Used Cars MY95 N REG'!$A$1:$J$29,'[24]Used Cars MY95 N REG'!$M$1:$V$28,'[24]Used Cars MY95 N REG'!$A$30:$J$41)</definedName>
    <definedName name="Print_26">('[25]Used Cars MY95 N REG'!$A$1:$J$29,'[25]Used Cars MY95 N REG'!$M$1:$V$28,'[25]Used Cars MY95 N REG'!$A$30:$J$41)</definedName>
    <definedName name="pruuu" hidden="1">{#N/A,#N/A,FALSE,"Trading Summary";#N/A,#N/A,FALSE,"Volume Summary";#N/A,#N/A,FALSE,"GP - New &amp; Other";#N/A,#N/A,FALSE,"GP - Used"}</definedName>
    <definedName name="QueryHeadings">[2]사양조정!$A$5:$A$8</definedName>
    <definedName name="RAW">'[26]DATA-1'!$A$1:$S$122</definedName>
    <definedName name="RAW_26">'[26]DATA-1'!$A$1:$S$122</definedName>
    <definedName name="rules">[14]Intro!$B$129</definedName>
    <definedName name="START">#REF!</definedName>
    <definedName name="START_26">#REF!</definedName>
    <definedName name="START2">#REF!</definedName>
    <definedName name="START2_26">#REF!</definedName>
    <definedName name="S행">'[27]2.대외공문'!#REF!</definedName>
    <definedName name="Terminology">[14]Intro!$B$24</definedName>
    <definedName name="Text">[28]IS!#REF!</definedName>
    <definedName name="TICO0">[3]생산전망!$A$1</definedName>
    <definedName name="TICO1">[3]생산전망!$A$2</definedName>
    <definedName name="time">#REF!</definedName>
    <definedName name="title">'[29]Огл. Графиков'!$B$2:$B$31</definedName>
    <definedName name="USDRUB_дек2014">[30]Данные!$C$29</definedName>
    <definedName name="U행">'[27]2.대외공문'!#REF!</definedName>
    <definedName name="VENGLS">[17]BASIC!#REF!</definedName>
    <definedName name="VENGLS_26">[17]BASIC!#REF!</definedName>
    <definedName name="wrn.Print._.Analysis." hidden="1">{#N/A,#N/A,FALSE,"Financial Implication";#N/A,#N/A,FALSE,"Summary";#N/A,#N/A,FALSE,"Retail Summary";#N/A,#N/A,FALSE,"Retail Plan 99";#N/A,#N/A,FALSE,"Retail Plan 99 Proposed Mix";#N/A,#N/A,FALSE,"Retail MY98";#N/A,#N/A,FALSE,"Retail MY99";#N/A,#N/A,FALSE,"Retail MY 98&amp;99";#N/A,#N/A,FALSE,"Fleet Summary";#N/A,#N/A,FALSE,"Fleet Plan 99";#N/A,#N/A,FALSE,"Fleet Plan 99 Proposed Mix";#N/A,#N/A,FALSE,"Fleet MY98";#N/A,#N/A,FALSE,"Fleet MY99";#N/A,#N/A,FALSE,"Fleet MY 98&amp;99";#N/A,#N/A,FALSE,"Fleet Bodyshop Summary";#N/A,#N/A,FALSE,"Fleet - Bodyshops Plan 99";#N/A,#N/A,FALSE,"Fleet - Body Pln99 Proposed Mix";#N/A,#N/A,FALSE,"Fleet - Bodyshops MY98";#N/A,#N/A,FALSE,"Fleet - Bodyshops MY99";#N/A,#N/A,FALSE,"Fleet - Bodyshops MY 98&amp;99";#N/A,#N/A,FALSE,"Motability Summary";#N/A,#N/A,FALSE,"Motability Plan 99";#N/A,#N/A,FALSE,"Motability Plan 99 Proposed Mix";#N/A,#N/A,FALSE,"Motability MY98";#N/A,#N/A,FALSE,"Motability MY99";#N/A,#N/A,FALSE,"Motability MY 98&amp;99"}</definedName>
    <definedName name="wrn.Print._.GP._.Sheets." hidden="1">{#N/A,#N/A,FALSE,"Retail";#N/A,#N/A,FALSE,"Fleet";#N/A,#N/A,FALSE,"Fleet - Bodyshops";#N/A,#N/A,FALSE,"Motability";#N/A,#N/A,FALSE,"Privilege"}</definedName>
    <definedName name="wrn.Print._.PL." hidden="1">{#N/A,#N/A,FALSE,"Trading Summary";#N/A,#N/A,FALSE,"Volume Summary";#N/A,#N/A,FALSE,"GP - New &amp; Other";#N/A,#N/A,FALSE,"GP - Used"}</definedName>
    <definedName name="wrn.Print._.PL.1" hidden="1">{#N/A,#N/A,FALSE,"Trading Summary";#N/A,#N/A,FALSE,"Volume Summary";#N/A,#N/A,FALSE,"GP - New &amp; Other";#N/A,#N/A,FALSE,"GP - Used"}</definedName>
    <definedName name="wrn.Print._.PL.2" hidden="1">{#N/A,#N/A,FALSE,"Trading Summary";#N/A,#N/A,FALSE,"Volume Summary";#N/A,#N/A,FALSE,"GP - New &amp; Other";#N/A,#N/A,FALSE,"GP - Used"}</definedName>
    <definedName name="wrn.Print._.PL.5" hidden="1">{#N/A,#N/A,FALSE,"Trading Summary";#N/A,#N/A,FALSE,"Volume Summary";#N/A,#N/A,FALSE,"GP - New &amp; Other";#N/A,#N/A,FALSE,"GP - Used"}</definedName>
    <definedName name="wrn.Print._.PL.6" hidden="1">{#N/A,#N/A,FALSE,"Trading Summary";#N/A,#N/A,FALSE,"Volume Summary";#N/A,#N/A,FALSE,"GP - New &amp; Other";#N/A,#N/A,FALSE,"GP - Used"}</definedName>
    <definedName name="wrn.Q3._.Tactical." hidden="1">{#N/A,#N/A,FALSE,"Q3 Summary 4";#N/A,#N/A,FALSE,"Q3 Summary 2";#N/A,#N/A,FALSE,"Q3 Summary 3";#N/A,#N/A,FALSE,"Q3 Summary 5";#N/A,#N/A,FALSE,"Retail Q3 Plan";#N/A,#N/A,FALSE,"Retail Q3 Run Rate";#N/A,#N/A,FALSE,"Retail Q3 Base";#N/A,#N/A,FALSE,"Retail Q3 Additional Offer";#N/A,#N/A,FALSE,"Retail Q3 Additional Inc Loyal";#N/A,#N/A,FALSE,"Retail Q3 Loyalty";#N/A,#N/A,FALSE,"Unit Summary";#N/A,#N/A,FALSE,"Unit Summary"}</definedName>
    <definedName name="W행">'[27]2.대외공문'!#REF!</definedName>
    <definedName name="а">#REF!</definedName>
    <definedName name="ааа">#REF!</definedName>
    <definedName name="АнМ">'[31]Гр5(о)'!#REF!</definedName>
    <definedName name="вв">[32]ПРОГНОЗ_1!#REF!</definedName>
    <definedName name="Вып_н_2003">'[29]Текущие цены'!#REF!</definedName>
    <definedName name="вып_н_2004">'[29]Текущие цены'!#REF!</definedName>
    <definedName name="Вып_ОФ_с_пц">[29]рабочий!$Y$202:$AP$224</definedName>
    <definedName name="Вып_оф_с_цпг">'[29]Текущие цены'!#REF!</definedName>
    <definedName name="Вып_с_новых_ОФ">[29]рабочий!$Y$277:$AP$299</definedName>
    <definedName name="График">"Диагр. 4"</definedName>
    <definedName name="Группа" hidden="1">{#N/A,#N/A,FALSE,"Trading Summary";#N/A,#N/A,FALSE,"Volume Summary";#N/A,#N/A,FALSE,"GP - New &amp; Other";#N/A,#N/A,FALSE,"GP - Used"}</definedName>
    <definedName name="дд">#REF!</definedName>
    <definedName name="Дефл_ц_пред_год">'[29]Текущие цены'!$AT$36:$BK$58</definedName>
    <definedName name="Дефлятор_годовой">'[29]Текущие цены'!$Y$4:$AP$27</definedName>
    <definedName name="Дефлятор_цепной">'[29]Текущие цены'!$Y$36:$AP$58</definedName>
    <definedName name="ДС">#REF!</definedName>
    <definedName name="зз">#REF!</definedName>
    <definedName name="иии">#REF!</definedName>
    <definedName name="к1">#REF!</definedName>
    <definedName name="кк">#REF!</definedName>
    <definedName name="ккк">#REF!</definedName>
    <definedName name="ллл">#REF!</definedName>
    <definedName name="М1">[33]ПРОГНОЗ_1!#REF!</definedName>
    <definedName name="Модель2">#REF!</definedName>
    <definedName name="Мониторинг1">'[34]Гр5(о)'!#REF!</definedName>
    <definedName name="нн">#REF!</definedName>
    <definedName name="новые_ОФ_2003">[29]рабочий!$F$305:$W$327</definedName>
    <definedName name="новые_ОФ_2004">[29]рабочий!$F$335:$W$357</definedName>
    <definedName name="новые_ОФ_а_всего">[29]рабочий!$F$767:$V$789</definedName>
    <definedName name="новые_ОФ_всего">[29]рабочий!$F$1331:$V$1353</definedName>
    <definedName name="новые_ОФ_п_всего">[29]рабочий!$F$1293:$V$1315</definedName>
    <definedName name="_xlnm.Print_Area">#N/A</definedName>
    <definedName name="объем_добычи_нефти_на_континентальном_шельфе_Российской__Федерации__не_включая_СРП">#REF!</definedName>
    <definedName name="окраска_05">[29]окраска!$C$7:$Z$30</definedName>
    <definedName name="окраска_06">[29]окраска!$C$35:$Z$58</definedName>
    <definedName name="окраска_07">[29]окраска!$C$63:$Z$86</definedName>
    <definedName name="окраска_08">[29]окраска!$C$91:$Z$114</definedName>
    <definedName name="окраска_09">[29]окраска!$C$119:$Z$142</definedName>
    <definedName name="окраска_10">[29]окраска!$C$147:$Z$170</definedName>
    <definedName name="окраска_11">[29]окраска!$C$175:$Z$198</definedName>
    <definedName name="окраска_12">[29]окраска!$C$203:$Z$226</definedName>
    <definedName name="окраска_13">[29]окраска!$C$231:$Z$254</definedName>
    <definedName name="окраска_14">[29]окраска!$C$259:$Z$282</definedName>
    <definedName name="окраска_15">[29]окраска!$C$287:$Z$310</definedName>
    <definedName name="ол" hidden="1">{#N/A,#N/A,FALSE,"Trading Summary";#N/A,#N/A,FALSE,"Volume Summary";#N/A,#N/A,FALSE,"GP - New &amp; Other";#N/A,#N/A,FALSE,"GP - Used"}</definedName>
    <definedName name="ооо">#REF!</definedName>
    <definedName name="ОФ_а_с_пц">[29]рабочий!$CI$121:$CY$143</definedName>
    <definedName name="оф_н_а_2003_пц">'[29]Текущие цены'!#REF!</definedName>
    <definedName name="оф_н_а_2004">'[29]Текущие цены'!#REF!</definedName>
    <definedName name="ПОКАЗАТЕЛИ_ДОЛГОСР.ПРОГНОЗА">'[35]2002(v2)'!#REF!</definedName>
    <definedName name="ПОТР._РЫНОКДП">'[6]1999-veca'!#REF!</definedName>
    <definedName name="Потреб_вып_всего">'[29]Текущие цены'!#REF!</definedName>
    <definedName name="Потреб_вып_оф_н_цпг">'[29]Текущие цены'!#REF!</definedName>
    <definedName name="пп">#REF!</definedName>
    <definedName name="ппп">#REF!</definedName>
    <definedName name="пппп">'[36]2002(v1)'!#REF!</definedName>
    <definedName name="пр">[37]Управление!$AF$17</definedName>
    <definedName name="приб">[37]Управление!$AE$20</definedName>
    <definedName name="прибвб2">[37]Управление!$AF$20</definedName>
    <definedName name="Прогноз_Вып_пц">[29]рабочий!$Y$240:$AP$262</definedName>
    <definedName name="Прогноз_вып_цпг">'[29]Текущие цены'!#REF!</definedName>
    <definedName name="Прогноз97">[38]ПРОГНОЗ_1!#REF!</definedName>
    <definedName name="Р92">'[39]% свод'!$F$104:$F$104</definedName>
    <definedName name="ттт">#REF!</definedName>
    <definedName name="тттттт">[10]Управление!$AF$17</definedName>
    <definedName name="фо_а_н_пц">[29]рабочий!$AR$240:$BI$263</definedName>
    <definedName name="фо_а_с_пц">[29]рабочий!$AS$202:$BI$224</definedName>
    <definedName name="фо_н_03">[29]рабочий!$X$305:$X$327</definedName>
    <definedName name="фо_н_04">[29]рабочий!$X$335:$X$357</definedName>
    <definedName name="фф">'[40]Гр5(о)'!#REF!</definedName>
    <definedName name="ффф">#REF!</definedName>
    <definedName name="хх">#REF!</definedName>
    <definedName name="цц">#REF!</definedName>
    <definedName name="цццц">[41]!_a1Z,[41]!_a2Z</definedName>
    <definedName name="шш">#REF!</definedName>
    <definedName name="щщ">#REF!</definedName>
    <definedName name="ыуа">[17]BASIC!#REF!</definedName>
    <definedName name="ььь">#REF!</definedName>
    <definedName name="э">#REF!</definedName>
    <definedName name="ЭК10_2013_ВТД">#REF!</definedName>
    <definedName name="ЭК10_2013_ДТ">#REF!</definedName>
    <definedName name="юююю">#REF!</definedName>
    <definedName name="яяяя">[10]Управление!$AF$17</definedName>
    <definedName name="가로공식입력2">#REF!</definedName>
    <definedName name="가로공식입력2_26">#REF!</definedName>
    <definedName name="가로밀어넣기">#REF!</definedName>
    <definedName name="가로밀어넣기_26">#REF!</definedName>
    <definedName name="계기eng">[42]계DATA!#REF!</definedName>
    <definedName name="계기eng누">[42]계DATA!#REF!</definedName>
    <definedName name="계판수수">[43]계DATA!$C$131:$N$131</definedName>
    <definedName name="기안갑">'[1]2'!#REF!</definedName>
    <definedName name="기안을">'[1]2'!#REF!</definedName>
    <definedName name="남규석">'[13]지역-가마감'!#REF!</definedName>
    <definedName name="누계경감가">[43]계DATA!$R$109:$AC$109</definedName>
    <definedName name="누계경복리">[43]계DATA!$R$102:$AC$102</definedName>
    <definedName name="누계경소모">[43]계DATA!$R$112:$AC$112</definedName>
    <definedName name="누계경수도">[43]계DATA!$R$107:$AC$107</definedName>
    <definedName name="누계경연료">[43]계DATA!$R$105:$AC$105</definedName>
    <definedName name="누계경전력">[43]계DATA!$R$106:$AC$106</definedName>
    <definedName name="누계경타계">[43]계DATA!$R$127:$AC$127</definedName>
    <definedName name="누계경포장">[43]계DATA!$R$100:$AC$100</definedName>
    <definedName name="누계경합">[43]계DATA!$R$126:$AC$126</definedName>
    <definedName name="누계기eng">[42]계DATA!#REF!</definedName>
    <definedName name="누계노총합">[43]계DATA!$R$93:$AC$93</definedName>
    <definedName name="누계노타계">[43]계DATA!$R$94:$AC$94</definedName>
    <definedName name="누계매총합">[43]계DATA!$R$45:$AC$45</definedName>
    <definedName name="누계생k합">[42]계DATA!#REF!</definedName>
    <definedName name="누계수익">[43]계DATA!$R$146:$AC$146</definedName>
    <definedName name="누계외환">[43]계DATA!$R$144:$AC$144</definedName>
    <definedName name="누계이연">[43]계DATA!$R$143:$AC$143</definedName>
    <definedName name="누계재총합">[43]계DATA!$R$62:$AC$62</definedName>
    <definedName name="누계중공업">[43]계DATA!$R$145:$AC$145</definedName>
    <definedName name="누계지급">[43]계DATA!$R$142:$AC$142</definedName>
    <definedName name="누계판보증">[43]계DATA!$R$133:$AC$133</definedName>
    <definedName name="누계판운반">[43]계DATA!$R$130:$AC$130</definedName>
    <definedName name="누계판합">[43]계DATA!$R$136:$AC$136</definedName>
    <definedName name="누실경감가">'[42]실DATA '!$R$112:$AC$112</definedName>
    <definedName name="누실경복리">'[42]실DATA '!$R$105:$AC$105</definedName>
    <definedName name="누실경소모">'[42]실DATA '!$R$115:$AC$115</definedName>
    <definedName name="누실경수도">'[42]실DATA '!$R$110:$AC$110</definedName>
    <definedName name="누실경연료">'[42]실DATA '!$R$108:$AC$108</definedName>
    <definedName name="누실경전력">'[42]실DATA '!$R$109:$AC$109</definedName>
    <definedName name="누실경타계">'[42]실DATA '!$R$130:$AC$130</definedName>
    <definedName name="누실경포장">'[42]실DATA '!$R$103:$AC$103</definedName>
    <definedName name="누실경합">'[42]실DATA '!$R$129:$AC$129</definedName>
    <definedName name="누실노총합">'[42]실DATA '!$R$96:$AC$96</definedName>
    <definedName name="누실노타계">'[42]실DATA '!$R$97:$AC$97</definedName>
    <definedName name="누실마진다">'[42]실DATA '!#REF!</definedName>
    <definedName name="누실마진라">'[42]실DATA '!#REF!</definedName>
    <definedName name="누실마진티">'[42]실DATA '!#REF!</definedName>
    <definedName name="누실마진합">'[42]실DATA '!#REF!</definedName>
    <definedName name="누실매T팀">'[42]실DATA '!$R$45:$AC$45</definedName>
    <definedName name="누실매총합">'[42]실DATA '!$R$46:$AC$46</definedName>
    <definedName name="누실수익">'[42]실DATA '!$R$145:$AC$145</definedName>
    <definedName name="누실외환">'[42]실DATA '!$R$143:$AC$143</definedName>
    <definedName name="누실이연">'[42]실DATA '!$R$142:$AC$142</definedName>
    <definedName name="누실재총합">'[42]실DATA '!$R$65:$AC$65</definedName>
    <definedName name="누실적마진">'[42]실DATA '!#REF!</definedName>
    <definedName name="누실중공업">'[42]실DATA '!$R$144:$AC$144</definedName>
    <definedName name="누실지급">'[42]실DATA '!$R$141:$AC$141</definedName>
    <definedName name="누실판보증">'[42]실DATA '!$R$136:$AC$136</definedName>
    <definedName name="누실판운반">'[42]실DATA '!$R$133:$AC$133</definedName>
    <definedName name="누실판합">'[42]실DATA '!$R$139:$AC$139</definedName>
    <definedName name="밑으로공식입력">#REF!</definedName>
    <definedName name="밑으로공식입력_26">#REF!</definedName>
    <definedName name="방청A">#REF!</definedName>
    <definedName name="방청B">#REF!</definedName>
    <definedName name="세워밀어넣기">#REF!</definedName>
    <definedName name="세워밀어넣기_26">#REF!</definedName>
    <definedName name="실기버스누">'[42]실DATA '!#REF!</definedName>
    <definedName name="실마진다">'[42]실DATA '!#REF!</definedName>
    <definedName name="실마진라">'[42]실DATA '!#REF!</definedName>
    <definedName name="실마진티">'[42]실DATA '!#REF!</definedName>
    <definedName name="실마진합">'[42]실DATA '!#REF!</definedName>
    <definedName name="실적마진">'[42]실DATA '!#REF!</definedName>
    <definedName name="실적마진누">'[42]실DATA '!#REF!</definedName>
    <definedName name="실판수수">'[42]실DATA '!$C$134:$N$134</definedName>
    <definedName name="오인원">'[13]지역-가마감'!#REF!</definedName>
    <definedName name="인쇄제목">#REF!</definedName>
    <definedName name="줄넣기">#REF!</definedName>
    <definedName name="줄넣기_26">#REF!</definedName>
    <definedName name="줄지우기">#REF!</definedName>
    <definedName name="줄지우기_26">#REF!</definedName>
    <definedName name="축넣기">#REF!</definedName>
    <definedName name="축넣기_26">#REF!</definedName>
    <definedName name="축지우기">#REF!</definedName>
    <definedName name="축지우기_26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1" l="1"/>
  <c r="M69" i="1"/>
  <c r="L69" i="1"/>
  <c r="K69" i="1"/>
  <c r="J69" i="1"/>
  <c r="E69" i="1"/>
  <c r="D69" i="1"/>
  <c r="C69" i="1"/>
  <c r="B69" i="1"/>
  <c r="I68" i="1"/>
  <c r="H68" i="1"/>
  <c r="G68" i="1"/>
  <c r="F68" i="1"/>
  <c r="I67" i="1"/>
  <c r="H67" i="1"/>
  <c r="G67" i="1"/>
  <c r="F67" i="1"/>
  <c r="I66" i="1"/>
  <c r="H66" i="1"/>
  <c r="G66" i="1"/>
  <c r="F66" i="1"/>
  <c r="I65" i="1"/>
  <c r="H65" i="1"/>
  <c r="G65" i="1"/>
  <c r="F65" i="1"/>
  <c r="I64" i="1"/>
  <c r="H64" i="1"/>
  <c r="G64" i="1"/>
  <c r="F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H58" i="1"/>
  <c r="G58" i="1"/>
  <c r="F58" i="1"/>
  <c r="I57" i="1"/>
  <c r="H57" i="1"/>
  <c r="G57" i="1"/>
  <c r="F57" i="1"/>
  <c r="I56" i="1"/>
  <c r="H56" i="1"/>
  <c r="G56" i="1"/>
  <c r="F56" i="1"/>
  <c r="I55" i="1"/>
  <c r="H55" i="1"/>
  <c r="G55" i="1"/>
  <c r="F55" i="1"/>
  <c r="I54" i="1"/>
  <c r="H54" i="1"/>
  <c r="G54" i="1"/>
  <c r="F54" i="1"/>
  <c r="I53" i="1"/>
  <c r="H53" i="1"/>
  <c r="G53" i="1"/>
  <c r="F53" i="1"/>
  <c r="I52" i="1"/>
  <c r="H52" i="1"/>
  <c r="G52" i="1"/>
  <c r="F52" i="1"/>
  <c r="I51" i="1"/>
  <c r="H51" i="1"/>
  <c r="G51" i="1"/>
  <c r="F51" i="1"/>
  <c r="I50" i="1"/>
  <c r="H50" i="1"/>
  <c r="G50" i="1"/>
  <c r="F50" i="1"/>
  <c r="I49" i="1"/>
  <c r="H49" i="1"/>
  <c r="G49" i="1"/>
  <c r="F49" i="1"/>
  <c r="F69" i="1" s="1"/>
  <c r="N41" i="1"/>
  <c r="M41" i="1"/>
  <c r="L41" i="1"/>
  <c r="K41" i="1"/>
  <c r="J41" i="1"/>
  <c r="E41" i="1"/>
  <c r="D41" i="1"/>
  <c r="C41" i="1"/>
  <c r="B41" i="1"/>
  <c r="R40" i="1"/>
  <c r="Q40" i="1"/>
  <c r="P40" i="1"/>
  <c r="O40" i="1"/>
  <c r="I40" i="1"/>
  <c r="H40" i="1"/>
  <c r="G40" i="1"/>
  <c r="F40" i="1"/>
  <c r="R39" i="1"/>
  <c r="Q39" i="1"/>
  <c r="P39" i="1"/>
  <c r="O39" i="1"/>
  <c r="I39" i="1"/>
  <c r="H39" i="1"/>
  <c r="G39" i="1"/>
  <c r="F39" i="1"/>
  <c r="R38" i="1"/>
  <c r="Q38" i="1"/>
  <c r="P38" i="1"/>
  <c r="O38" i="1"/>
  <c r="I38" i="1"/>
  <c r="H38" i="1"/>
  <c r="G38" i="1"/>
  <c r="F38" i="1"/>
  <c r="R37" i="1"/>
  <c r="Q37" i="1"/>
  <c r="P37" i="1"/>
  <c r="O37" i="1"/>
  <c r="I37" i="1"/>
  <c r="H37" i="1"/>
  <c r="G37" i="1"/>
  <c r="F37" i="1"/>
  <c r="R36" i="1"/>
  <c r="Q36" i="1"/>
  <c r="P36" i="1"/>
  <c r="O36" i="1"/>
  <c r="I36" i="1"/>
  <c r="H36" i="1"/>
  <c r="G36" i="1"/>
  <c r="F36" i="1"/>
  <c r="R35" i="1"/>
  <c r="Q35" i="1"/>
  <c r="P35" i="1"/>
  <c r="O35" i="1"/>
  <c r="I35" i="1"/>
  <c r="H35" i="1"/>
  <c r="G35" i="1"/>
  <c r="F35" i="1"/>
  <c r="R34" i="1"/>
  <c r="Q34" i="1"/>
  <c r="P34" i="1"/>
  <c r="O34" i="1"/>
  <c r="I34" i="1"/>
  <c r="H34" i="1"/>
  <c r="G34" i="1"/>
  <c r="F34" i="1"/>
  <c r="R33" i="1"/>
  <c r="Q33" i="1"/>
  <c r="P33" i="1"/>
  <c r="O33" i="1"/>
  <c r="I33" i="1"/>
  <c r="H33" i="1"/>
  <c r="G33" i="1"/>
  <c r="F33" i="1"/>
  <c r="R32" i="1"/>
  <c r="Q32" i="1"/>
  <c r="P32" i="1"/>
  <c r="O32" i="1"/>
  <c r="I32" i="1"/>
  <c r="H32" i="1"/>
  <c r="G32" i="1"/>
  <c r="F32" i="1"/>
  <c r="R31" i="1"/>
  <c r="Q31" i="1"/>
  <c r="P31" i="1"/>
  <c r="O31" i="1"/>
  <c r="I31" i="1"/>
  <c r="H31" i="1"/>
  <c r="G31" i="1"/>
  <c r="F31" i="1"/>
  <c r="R30" i="1"/>
  <c r="Q30" i="1"/>
  <c r="P30" i="1"/>
  <c r="O30" i="1"/>
  <c r="I30" i="1"/>
  <c r="H30" i="1"/>
  <c r="G30" i="1"/>
  <c r="F30" i="1"/>
  <c r="R29" i="1"/>
  <c r="Q29" i="1"/>
  <c r="P29" i="1"/>
  <c r="O29" i="1"/>
  <c r="I29" i="1"/>
  <c r="H29" i="1"/>
  <c r="G29" i="1"/>
  <c r="F29" i="1"/>
  <c r="R28" i="1"/>
  <c r="Q28" i="1"/>
  <c r="P28" i="1"/>
  <c r="O28" i="1"/>
  <c r="I28" i="1"/>
  <c r="H28" i="1"/>
  <c r="G28" i="1"/>
  <c r="F28" i="1"/>
  <c r="R27" i="1"/>
  <c r="Q27" i="1"/>
  <c r="P27" i="1"/>
  <c r="O27" i="1"/>
  <c r="I27" i="1"/>
  <c r="H27" i="1"/>
  <c r="G27" i="1"/>
  <c r="F27" i="1"/>
  <c r="R26" i="1"/>
  <c r="Q26" i="1"/>
  <c r="P26" i="1"/>
  <c r="O26" i="1"/>
  <c r="I26" i="1"/>
  <c r="H26" i="1"/>
  <c r="G26" i="1"/>
  <c r="F26" i="1"/>
  <c r="R25" i="1"/>
  <c r="Q25" i="1"/>
  <c r="P25" i="1"/>
  <c r="O25" i="1"/>
  <c r="I25" i="1"/>
  <c r="H25" i="1"/>
  <c r="G25" i="1"/>
  <c r="F25" i="1"/>
  <c r="R24" i="1"/>
  <c r="Q24" i="1"/>
  <c r="P24" i="1"/>
  <c r="O24" i="1"/>
  <c r="I24" i="1"/>
  <c r="H24" i="1"/>
  <c r="G24" i="1"/>
  <c r="F24" i="1"/>
  <c r="R23" i="1"/>
  <c r="Q23" i="1"/>
  <c r="P23" i="1"/>
  <c r="O23" i="1"/>
  <c r="I23" i="1"/>
  <c r="H23" i="1"/>
  <c r="G23" i="1"/>
  <c r="F23" i="1"/>
  <c r="R22" i="1"/>
  <c r="Q22" i="1"/>
  <c r="P22" i="1"/>
  <c r="O22" i="1"/>
  <c r="I22" i="1"/>
  <c r="H22" i="1"/>
  <c r="G22" i="1"/>
  <c r="F22" i="1"/>
  <c r="R21" i="1"/>
  <c r="R41" i="1" s="1"/>
  <c r="Q21" i="1"/>
  <c r="P21" i="1"/>
  <c r="O21" i="1"/>
  <c r="I21" i="1"/>
  <c r="I41" i="1" s="1"/>
  <c r="H21" i="1"/>
  <c r="H41" i="1" s="1"/>
  <c r="G21" i="1"/>
  <c r="F21" i="1"/>
  <c r="V12" i="1"/>
  <c r="U12" i="1"/>
  <c r="T12" i="1"/>
  <c r="S12" i="1"/>
  <c r="V7" i="1"/>
  <c r="R66" i="1" s="1"/>
  <c r="V66" i="1" s="1"/>
  <c r="U7" i="1"/>
  <c r="Q67" i="1" s="1"/>
  <c r="T7" i="1"/>
  <c r="P68" i="1" s="1"/>
  <c r="S7" i="1"/>
  <c r="O50" i="1" s="1"/>
  <c r="R63" i="1" l="1"/>
  <c r="T68" i="1"/>
  <c r="U67" i="1"/>
  <c r="U21" i="1"/>
  <c r="U24" i="1"/>
  <c r="T23" i="1"/>
  <c r="T25" i="1"/>
  <c r="T27" i="1"/>
  <c r="T29" i="1"/>
  <c r="T32" i="1"/>
  <c r="T33" i="1"/>
  <c r="T34" i="1"/>
  <c r="T35" i="1"/>
  <c r="T36" i="1"/>
  <c r="T37" i="1"/>
  <c r="P49" i="1"/>
  <c r="T49" i="1" s="1"/>
  <c r="U23" i="1"/>
  <c r="V22" i="1"/>
  <c r="P65" i="1"/>
  <c r="T65" i="1" s="1"/>
  <c r="V63" i="1"/>
  <c r="T24" i="1"/>
  <c r="T26" i="1"/>
  <c r="T28" i="1"/>
  <c r="T30" i="1"/>
  <c r="T38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G69" i="1"/>
  <c r="Q52" i="1"/>
  <c r="U52" i="1" s="1"/>
  <c r="R59" i="1"/>
  <c r="V59" i="1" s="1"/>
  <c r="P61" i="1"/>
  <c r="T61" i="1" s="1"/>
  <c r="Q68" i="1"/>
  <c r="U68" i="1" s="1"/>
  <c r="Q41" i="1"/>
  <c r="T31" i="1"/>
  <c r="T40" i="1"/>
  <c r="S22" i="1"/>
  <c r="U22" i="1"/>
  <c r="V23" i="1"/>
  <c r="V24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H69" i="1"/>
  <c r="R55" i="1"/>
  <c r="V55" i="1" s="1"/>
  <c r="P57" i="1"/>
  <c r="T57" i="1" s="1"/>
  <c r="Q64" i="1"/>
  <c r="U64" i="1" s="1"/>
  <c r="T39" i="1"/>
  <c r="Q56" i="1"/>
  <c r="U56" i="1" s="1"/>
  <c r="G41" i="1"/>
  <c r="P41" i="1"/>
  <c r="T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I69" i="1"/>
  <c r="R51" i="1"/>
  <c r="V51" i="1" s="1"/>
  <c r="P53" i="1"/>
  <c r="T53" i="1" s="1"/>
  <c r="Q60" i="1"/>
  <c r="U60" i="1" s="1"/>
  <c r="R67" i="1"/>
  <c r="V67" i="1" s="1"/>
  <c r="O65" i="1"/>
  <c r="S65" i="1" s="1"/>
  <c r="O61" i="1"/>
  <c r="S61" i="1" s="1"/>
  <c r="O57" i="1"/>
  <c r="S57" i="1" s="1"/>
  <c r="O53" i="1"/>
  <c r="S53" i="1" s="1"/>
  <c r="O49" i="1"/>
  <c r="O58" i="1"/>
  <c r="S58" i="1" s="1"/>
  <c r="O54" i="1"/>
  <c r="S54" i="1" s="1"/>
  <c r="S50" i="1"/>
  <c r="O68" i="1"/>
  <c r="S68" i="1" s="1"/>
  <c r="O64" i="1"/>
  <c r="S64" i="1" s="1"/>
  <c r="O60" i="1"/>
  <c r="S60" i="1" s="1"/>
  <c r="O56" i="1"/>
  <c r="S56" i="1" s="1"/>
  <c r="O52" i="1"/>
  <c r="S52" i="1" s="1"/>
  <c r="O62" i="1"/>
  <c r="S62" i="1" s="1"/>
  <c r="O67" i="1"/>
  <c r="S67" i="1" s="1"/>
  <c r="O63" i="1"/>
  <c r="S63" i="1" s="1"/>
  <c r="O59" i="1"/>
  <c r="S59" i="1" s="1"/>
  <c r="O55" i="1"/>
  <c r="S55" i="1" s="1"/>
  <c r="O51" i="1"/>
  <c r="S51" i="1" s="1"/>
  <c r="O66" i="1"/>
  <c r="S66" i="1" s="1"/>
  <c r="V25" i="1"/>
  <c r="F41" i="1"/>
  <c r="O41" i="1"/>
  <c r="V21" i="1"/>
  <c r="S21" i="1"/>
  <c r="Q49" i="1"/>
  <c r="P50" i="1"/>
  <c r="T50" i="1" s="1"/>
  <c r="R52" i="1"/>
  <c r="V52" i="1" s="1"/>
  <c r="Q53" i="1"/>
  <c r="U53" i="1" s="1"/>
  <c r="P54" i="1"/>
  <c r="T54" i="1" s="1"/>
  <c r="R56" i="1"/>
  <c r="V56" i="1" s="1"/>
  <c r="Q57" i="1"/>
  <c r="U57" i="1" s="1"/>
  <c r="P58" i="1"/>
  <c r="T58" i="1" s="1"/>
  <c r="R60" i="1"/>
  <c r="V60" i="1" s="1"/>
  <c r="Q61" i="1"/>
  <c r="U61" i="1" s="1"/>
  <c r="P62" i="1"/>
  <c r="T62" i="1" s="1"/>
  <c r="R64" i="1"/>
  <c r="V64" i="1" s="1"/>
  <c r="Q65" i="1"/>
  <c r="U65" i="1" s="1"/>
  <c r="P66" i="1"/>
  <c r="T66" i="1" s="1"/>
  <c r="R68" i="1"/>
  <c r="V68" i="1" s="1"/>
  <c r="T21" i="1"/>
  <c r="R49" i="1"/>
  <c r="Q50" i="1"/>
  <c r="U50" i="1" s="1"/>
  <c r="P51" i="1"/>
  <c r="T51" i="1" s="1"/>
  <c r="R53" i="1"/>
  <c r="V53" i="1" s="1"/>
  <c r="Q54" i="1"/>
  <c r="U54" i="1" s="1"/>
  <c r="P55" i="1"/>
  <c r="T55" i="1" s="1"/>
  <c r="R57" i="1"/>
  <c r="V57" i="1" s="1"/>
  <c r="Q58" i="1"/>
  <c r="U58" i="1" s="1"/>
  <c r="P59" i="1"/>
  <c r="T59" i="1" s="1"/>
  <c r="R61" i="1"/>
  <c r="V61" i="1" s="1"/>
  <c r="Q62" i="1"/>
  <c r="U62" i="1" s="1"/>
  <c r="P63" i="1"/>
  <c r="T63" i="1" s="1"/>
  <c r="R65" i="1"/>
  <c r="V65" i="1" s="1"/>
  <c r="Q66" i="1"/>
  <c r="U66" i="1" s="1"/>
  <c r="P67" i="1"/>
  <c r="T67" i="1" s="1"/>
  <c r="R50" i="1"/>
  <c r="V50" i="1" s="1"/>
  <c r="Q51" i="1"/>
  <c r="U51" i="1" s="1"/>
  <c r="P52" i="1"/>
  <c r="T52" i="1" s="1"/>
  <c r="R54" i="1"/>
  <c r="V54" i="1" s="1"/>
  <c r="Q55" i="1"/>
  <c r="U55" i="1" s="1"/>
  <c r="P56" i="1"/>
  <c r="T56" i="1" s="1"/>
  <c r="R58" i="1"/>
  <c r="V58" i="1" s="1"/>
  <c r="Q59" i="1"/>
  <c r="U59" i="1" s="1"/>
  <c r="P60" i="1"/>
  <c r="T60" i="1" s="1"/>
  <c r="R62" i="1"/>
  <c r="V62" i="1" s="1"/>
  <c r="Q63" i="1"/>
  <c r="U63" i="1" s="1"/>
  <c r="P64" i="1"/>
  <c r="T64" i="1" s="1"/>
  <c r="U41" i="1" l="1"/>
  <c r="T41" i="1"/>
  <c r="S41" i="1"/>
  <c r="T69" i="1"/>
  <c r="Q69" i="1"/>
  <c r="U49" i="1"/>
  <c r="U69" i="1" s="1"/>
  <c r="P69" i="1"/>
  <c r="S49" i="1"/>
  <c r="S69" i="1" s="1"/>
  <c r="O69" i="1"/>
  <c r="R69" i="1"/>
  <c r="V49" i="1"/>
  <c r="V69" i="1" s="1"/>
  <c r="V41" i="1"/>
</calcChain>
</file>

<file path=xl/sharedStrings.xml><?xml version="1.0" encoding="utf-8"?>
<sst xmlns="http://schemas.openxmlformats.org/spreadsheetml/2006/main" count="83" uniqueCount="46">
  <si>
    <t>Дотации бюджетам субъектов Российской Федерации на выравнивание бюджетной обеспеченности (ДВБО) в целом по РФ (факт), тыс. руб.</t>
  </si>
  <si>
    <t>Прогноз стоимости 1 процентного пункта налога на прибыль в целом по РФ (проект ФБ), тыс. руб</t>
  </si>
  <si>
    <t>Прирост дотации бюджетам субъектов Российской Федерации на выравнивание бюджетной обеспеченности (ДВБО) в целом по РФ относительно базы 2016 года (факт), тыс. руб.</t>
  </si>
  <si>
    <t>Прирост дотации бюджетам субъектов Российской Федерации на выравнивание бюджетной обеспеченности (ДВБО) в целом по РФ относительно предыдущего года (факт), тыс. руб.</t>
  </si>
  <si>
    <t>Ставка зачисления в КБСРФ</t>
  </si>
  <si>
    <r>
      <t xml:space="preserve">1.  Расчетное распределение по субъектам РФ стоимости 1 процентного пункта налога на прибыль </t>
    </r>
    <r>
      <rPr>
        <b/>
        <u/>
        <sz val="16"/>
        <color theme="3" tint="-0.249977111117893"/>
        <rFont val="Times New Roman"/>
        <family val="1"/>
        <charset val="204"/>
      </rPr>
      <t>исходя из фактических поступлений и доли ДВБО региона в общей сумме ДВБО по РФ</t>
    </r>
  </si>
  <si>
    <t>тыс. рублей</t>
  </si>
  <si>
    <t>Наименование территории</t>
  </si>
  <si>
    <t>Поступления налога на прибыль, зачисляемого в бюджеты субъектов Российской Федерации по соответствующим ставкам</t>
  </si>
  <si>
    <t>Стоимость 1 процентного пункта по фактическим поступлениям налога на прибыль</t>
  </si>
  <si>
    <t>Дотации бюджетам субъектов Российской Федерации на выравнивание бюджетной обеспеченности</t>
  </si>
  <si>
    <t>Стоимость 1 процентного пункта исходя из доли дотаций региона в общей сумме ДВБО по РФ</t>
  </si>
  <si>
    <t>Разница стоимости 1 процентного пункта исходя из фактических поступлений и доли дотаций региона в общей сумме ДВБО по РФ</t>
  </si>
  <si>
    <t>2017 год</t>
  </si>
  <si>
    <t>2018 год</t>
  </si>
  <si>
    <t>2019 год</t>
  </si>
  <si>
    <t>2020 год</t>
  </si>
  <si>
    <t xml:space="preserve">    Брянская область</t>
  </si>
  <si>
    <t xml:space="preserve">    Ивановская область</t>
  </si>
  <si>
    <t xml:space="preserve">    Тамбовская область</t>
  </si>
  <si>
    <t xml:space="preserve">    Республика Карелия</t>
  </si>
  <si>
    <t xml:space="preserve">    Кабардино-Балкарская Республика</t>
  </si>
  <si>
    <t xml:space="preserve">    Карачаево-Черкесская Республика</t>
  </si>
  <si>
    <t xml:space="preserve">    Республика Северная Осетия-Алания</t>
  </si>
  <si>
    <t xml:space="preserve">    Республика Адыгея</t>
  </si>
  <si>
    <t xml:space="preserve">    Республика Калмыкия</t>
  </si>
  <si>
    <t xml:space="preserve">    Республика Крым</t>
  </si>
  <si>
    <t xml:space="preserve">    город Севастополь</t>
  </si>
  <si>
    <t xml:space="preserve">    Республика Марий-Эл</t>
  </si>
  <si>
    <t xml:space="preserve">    Курганская область</t>
  </si>
  <si>
    <t xml:space="preserve">    Алтайский край</t>
  </si>
  <si>
    <t xml:space="preserve">    Республика Бурятия</t>
  </si>
  <si>
    <t xml:space="preserve">    Республика Саха (Якутия)</t>
  </si>
  <si>
    <t xml:space="preserve">    Магаданская область</t>
  </si>
  <si>
    <t xml:space="preserve">    Забайкальский край</t>
  </si>
  <si>
    <t xml:space="preserve">    Еврейская автономная область</t>
  </si>
  <si>
    <t xml:space="preserve">    Чукотский автономный округ</t>
  </si>
  <si>
    <t>ИТОГО 20 регионов</t>
  </si>
  <si>
    <r>
      <t xml:space="preserve">2.  Расчетное распределение по субъектам РФ стоимости 1 процентного пункта налога на прибыль </t>
    </r>
    <r>
      <rPr>
        <b/>
        <u/>
        <sz val="16"/>
        <color theme="3" tint="-0.249977111117893"/>
        <rFont val="Times New Roman"/>
        <family val="1"/>
        <charset val="204"/>
      </rPr>
      <t>исходя из фактических поступлений и суммы прироста ДВБО  по РФ</t>
    </r>
  </si>
  <si>
    <t>Стоимость 1 процентного пункта исходя из суммы прироста ДВБО по РФ</t>
  </si>
  <si>
    <t>Разница стоимости 1 процентного пункта исходя из фактических поступлений и  суммы прироста ДВБО по РФ</t>
  </si>
  <si>
    <t>Вывод</t>
  </si>
  <si>
    <t>По рассматриваемой в ЭАМ группе субъектов отмечается положительное влияние на доходы регионов централизации 1 процентного пункта налога на прибыль. Данный результат во многом обусловлен значительными суммами дотаций, приходящимися на рассматриваемую в ЭАМ группу субъектов РФ (доля дотаций из федерального бюджета в бюджете регионов составляет от 20 до 40 %).</t>
  </si>
  <si>
    <t>Вместе с тем необходимо отметить, что влияние централизации 1 процентного пункта налога на прибыль на доходы регионов, не рассматриваемых в настоящем ЭАМ, может иметь как положительный, так и отрицательный результат в зависимости от уровня их дотационности.</t>
  </si>
  <si>
    <t>Приложение 5</t>
  </si>
  <si>
    <t>Расчет стоимости 1 процентного пункта налога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</si>
</sst>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6"/>
      <color theme="3" tint="-0.249977111117893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2" fillId="6" borderId="1" xfId="1" applyNumberFormat="1" applyFont="1" applyFill="1" applyBorder="1"/>
    <xf numFmtId="0" fontId="2" fillId="0" borderId="0" xfId="0" applyFont="1"/>
    <xf numFmtId="0" fontId="2" fillId="6" borderId="0" xfId="0" applyFont="1" applyFill="1" applyBorder="1"/>
    <xf numFmtId="164" fontId="2" fillId="6" borderId="0" xfId="1" applyNumberFormat="1" applyFont="1" applyFill="1" applyBorder="1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165" fontId="7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/>
    <xf numFmtId="165" fontId="14" fillId="0" borderId="0" xfId="1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0" fontId="15" fillId="0" borderId="0" xfId="0" applyFont="1" applyFill="1"/>
    <xf numFmtId="0" fontId="16" fillId="0" borderId="0" xfId="0" applyFont="1"/>
    <xf numFmtId="3" fontId="13" fillId="0" borderId="0" xfId="0" applyNumberFormat="1" applyFont="1"/>
    <xf numFmtId="0" fontId="4" fillId="0" borderId="0" xfId="0" applyFont="1"/>
    <xf numFmtId="3" fontId="17" fillId="0" borderId="1" xfId="0" applyNumberFormat="1" applyFont="1" applyFill="1" applyBorder="1" applyAlignment="1">
      <alignment horizontal="right"/>
    </xf>
    <xf numFmtId="3" fontId="17" fillId="7" borderId="1" xfId="0" applyNumberFormat="1" applyFont="1" applyFill="1" applyBorder="1" applyAlignment="1">
      <alignment horizontal="right"/>
    </xf>
    <xf numFmtId="3" fontId="17" fillId="8" borderId="1" xfId="0" applyNumberFormat="1" applyFont="1" applyFill="1" applyBorder="1" applyAlignment="1">
      <alignment horizontal="right"/>
    </xf>
    <xf numFmtId="3" fontId="18" fillId="0" borderId="1" xfId="0" applyNumberFormat="1" applyFont="1" applyFill="1" applyBorder="1" applyAlignment="1">
      <alignment horizontal="right"/>
    </xf>
    <xf numFmtId="3" fontId="18" fillId="7" borderId="1" xfId="0" applyNumberFormat="1" applyFont="1" applyFill="1" applyBorder="1" applyAlignment="1">
      <alignment horizontal="right"/>
    </xf>
    <xf numFmtId="3" fontId="18" fillId="8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wrapText="1"/>
    </xf>
    <xf numFmtId="0" fontId="12" fillId="0" borderId="0" xfId="0" applyFont="1" applyAlignment="1">
      <alignment horizontal="justify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/05/C&#1059;&#1056;&#1050;&#1054;&#1042;&#1040;/&#1056;&#1040;&#1057;&#1063;&#1045;&#1058;&#1067;%20&#1041;&#1070;&#1044;&#1046;&#1045;&#1058;&#1054;&#1042;/&#1041;&#1102;&#1076;&#1078;&#1077;&#1090;%202010-2012/&#1076;&#1077;&#1082;&#1072;&#1073;&#1088;&#1100;/&#1084;.&#1101;.%20&#1086;&#1090;%2015.12.09/&#1054;&#1090;&#1087;&#1088;&#1072;&#1074;&#1083;&#1077;&#1085;&#1086;/27_03_06/Documents%20and%20Settings/&#1040;&#1076;&#1084;&#1080;&#1085;&#1080;&#1089;&#1090;&#1088;&#1072;&#1090;&#1086;&#1088;/&#1052;&#1086;&#1080;%20&#1076;&#1086;&#1082;&#1091;&#1084;&#1077;&#1085;&#1090;&#1099;/&#1043;.&#1052;.&#1043;&#1088;&#1077;&#1073;&#1077;&#1085;&#1100;/&#1044;&#1086;&#1093;&#1086;&#1076;&#1099;/&#1092;&#1077;&#1074;&#1088;06/DOCUME~1/Admin/LOCALS~1/Temp/OutP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31/Desktop/15/OTDEL/08/&#1055;&#1056;&#1054;&#1043;&#1053;&#1054;&#1047;&#1067;/&#1041;&#1070;&#1044;&#1046;&#1045;&#1058;%202015-2017/&#1050;%20&#1048;&#1047;&#1052;&#1045;&#1053;&#1045;&#1048;&#1070;%20&#1060;&#1047;%20&#1085;&#1072;%202015%20&#1075;&#1086;&#1076;/&#1056;&#1072;&#1089;&#1095;&#1077;&#1090;&#1099;/OTDEL/FNS/&#1041;&#1070;&#1044;&#1046;&#1045;&#1058;/&#1041;&#1070;&#1044;&#1046;&#1045;&#1058;~1/DOCUME~1/Admin/LOCALS~1/Temp/OutPutReports/Media/TablesYearToYea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SC_W\&#1055;&#1088;&#1086;&#1075;&#1085;&#1086;&#1079;\&#1055;&#1088;&#1086;&#1075;05_00(27.06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66126\98hyun\97HYUN\&#20027;&#35201;&#36039;&#26009;\OSRS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akhekh-md\home1$\My%20Documents\Stats\May%202005\NewMTM_May2005v4.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03.65\&#1086;&#1073;&#1097;&#1072;&#1103;\Documents%20and%20Settings\Mark33\&#1052;&#1086;&#1080;%20&#1076;&#1086;&#1082;&#1091;&#1084;&#1077;&#1085;&#1090;&#1099;\Marketing\Statistics_total\2011\&#1040;&#1074;&#1075;&#1091;&#1089;&#1090;\&#1040;&#1050;&#1040;&#1041;\Total%20sales%202011_PC_KAZ%20Autokapital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&#1061;&#1072;&#1085;&#1086;&#1074;&#1072;\&#1043;&#1088;(27.07.00)5&#106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nat\&#1076;&#1086;&#1082;&#1091;&#1084;&#1077;&#1085;&#1090;&#1099;\USERDATA\MARKET\SHARE\COLOMBIA\POL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nat\&#1076;&#1086;&#1082;&#1091;&#1084;&#1077;&#1085;&#1090;&#1099;\USERDATA\MARKET\SHARE\COLOMBIA\MX96109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03.65\&#1086;&#1073;&#1097;&#1072;&#1103;\Documents%20and%20Settings\San\&#1052;&#1086;&#1080;%20&#1076;&#1086;&#1082;&#1091;&#1084;&#1077;&#1085;&#1090;&#1099;\Downloads\&#51221;&#53468;&#44428;\C\My%20Documents\M-100\PRICE%20RANG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03.65\&#1086;&#1073;&#1097;&#1072;&#1103;\Documents%20and%20Settings\San\&#1052;&#1086;&#1080;%20&#1076;&#1086;&#1082;&#1091;&#1084;&#1077;&#1085;&#1090;&#1099;\Downloads\EXCEL\FCST96\JAN\FCJAN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03.65\&#1086;&#1073;&#1097;&#1072;&#1103;\EXCEL\FCST96\JAN\FCJAN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03.65\&#1086;&#1073;&#1097;&#1072;&#1103;\Documents%20and%20Settings\San\&#1052;&#1086;&#1080;%20&#1076;&#1086;&#1082;&#1091;&#1084;&#1077;&#1085;&#1090;&#1099;\Downloads\EXCEL\PHH\PROFIT\VEHACC0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03.65\&#1086;&#1073;&#1097;&#1072;&#1103;\EXCEL\PHH\PROFIT\VEHACC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03.65\&#1086;&#1073;&#1097;&#1072;&#1103;\Documents%20and%20Settings\San\&#1052;&#1086;&#1080;%20&#1076;&#1086;&#1082;&#1091;&#1084;&#1077;&#1085;&#1090;&#1099;\Downloads\EXCEL\PHH\USED\UOFFER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03.65\&#1086;&#1073;&#1097;&#1072;&#1103;\EXCEL\PHH\USED\UOFFER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50.1.154.4/WINDOWS/TEMP/%EC%84%A0%EC%A0%81%EC%8B%A4%EC%A0%81(0005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66126\97hyun\97Hyun\ZOTHER\&#47928;&#49436;&#50577;&#4988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srv\Syrymbet\General\Business%20Valuations\01%200011%20Asem%20Firm%20LLP\FINAL%20REPORT\Business%20Plan\DCF_Model-play%2010%20cities%20fin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52;&#1086;&#1080;%20&#1076;&#1086;&#1082;&#1091;&#1084;&#1077;&#1085;&#1090;&#1099;\&#1052;&#1054;&#1041;\06-03-06\Var2.7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98&#51060;&#51061;/PD-&#51204;&#47581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3-09-20%20&#1056;&#1072;&#1089;&#1095;&#1077;&#1090;&#1099;%20&#1055;&#1052;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61;&#1072;&#1085;&#1086;&#1074;&#1072;\&#1043;&#1088;(27.07.00)5&#1061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V&#1045;&#1052;_2001.5.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&#1044;&#1086;&#1093;&#1086;&#1076;&#1099;%20&#1073;&#1102;&#1076;&#1078;&#1077;&#1090;&#1085;&#1086;&#1081;%20&#1089;&#1080;&#1089;&#1090;&#1077;&#1084;&#1099;/&#1055;&#1088;&#1086;&#1075;&#1085;&#1086;&#1079;/&#1089;&#1074;&#1086;&#1076;%20&#1076;&#1086;&#1093;&#1086;&#1076;&#1086;&#1074;/2005-2007/&#1072;&#1074;&#1075;&#1091;&#1089;&#1090;%2004/OutPutReports/Media/TablesYearToYe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SC_W\&#1055;&#1088;&#1086;&#1075;&#1085;&#1086;&#1079;\&#1055;&#1088;&#1086;&#1075;05_00(27.06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2-2030%20(&#1053;&#1043;&#1044;%202013-2014%20&#1087;&#1086;%20&#1060;&#1047;%20&#1086;%20&#1060;&#1041;)%20-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SC_W\&#1055;&#1088;&#1086;&#1075;&#1085;&#1086;&#1079;\&#1055;&#1088;&#1086;&#1075;05_00(27.06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03.65\&#1086;&#1073;&#1097;&#1072;&#1103;\Documents%20and%20Settings\&#1055;&#1086;&#1083;&#1100;&#1079;&#1086;&#1074;&#1072;&#1090;&#1077;&#1083;&#1100;\Application%20Data\Microsoft\Excel\&#1050;&#1085;&#1080;&#1075;&#1072;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97&#48372;&#44256;/97&#49892;&#51201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03.65\&#1086;&#1073;&#1097;&#1072;&#1103;\Documents%20and%20Settings\San\&#1052;&#1086;&#1080;%20&#1076;&#1086;&#1082;&#1091;&#1084;&#1077;&#1085;&#1090;&#1099;\Downloads\&#51221;&#53468;&#44428;\C\97&#48372;&#44256;\97&#49892;&#5120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3468;&#44428;\C\My%20Documents\M-100\PRICE%20RAN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13\V2008-2011%2081208%20var&#1050;50&#1082;&#1083;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8;&#1086;&#1075;&#1085;&#1086;&#1079;%20&#1072;&#1074;&#1075;&#1091;&#1089;&#1090;%202015/&#1041;&#1072;&#1079;&#1086;&#1074;&#1099;&#1081;%20&#1074;&#1072;&#1088;&#1080;&#1072;&#1085;&#1090;/24.09.2015/&#1042;&#1072;&#1088;&#1080;&#1072;&#1085;&#1090;%20&#1073;&#1072;&#1079;&#1086;&#1074;&#1099;&#1081;%201/v1&#1090;&#1077;&#1082;-&#1073;&#1072;&#1079;&#1072;-2015-2018-2030-8.10-53-50-52-5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SC_W\&#1055;&#1088;&#1086;&#1075;&#1085;&#1086;&#1079;\&#1055;&#1088;&#1086;&#1075;05_00(27.0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20/Desktop/&#1056;&#1072;&#1089;&#1095;&#1105;&#1090;&#1099;%20&#1043;&#1040;&#1044;&#1073;/321%20&#1088;&#1072;&#1089;&#1095;&#1105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디자인"/>
      <sheetName val="승용"/>
      <sheetName val="엔설"/>
      <sheetName val="전자"/>
      <sheetName val="2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2.대문"/>
      <sheetName val="3"/>
      <sheetName val="기안"/>
      <sheetName val="Sheet1"/>
      <sheetName val="●목차"/>
      <sheetName val="●현황"/>
      <sheetName val="상용"/>
      <sheetName val="BUS제원1"/>
      <sheetName val="p2-1"/>
      <sheetName val="1.POSITIONING"/>
      <sheetName val="MC&amp;다변화"/>
      <sheetName val="#REF"/>
      <sheetName val="major"/>
      <sheetName val="자체실적1Q"/>
      <sheetName val="2007"/>
      <sheetName val="표지"/>
      <sheetName val="항목(1)"/>
      <sheetName val="DATA-1"/>
      <sheetName val="불량현상별END"/>
      <sheetName val="수입"/>
      <sheetName val="PTR台손익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</sheetNames>
    <sheetDataSet>
      <sheetData sheetId="0" refreshError="1">
        <row r="17">
          <cell r="AE17">
            <v>8</v>
          </cell>
          <cell r="AF17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역-가마감"/>
      <sheetName val="재고추이(총재고_P6)"/>
      <sheetName val="계획비교(선적)"/>
      <sheetName val="지역_가마감"/>
      <sheetName val="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By key segments (detailed)"/>
      <sheetName val="Key segments charts"/>
    </sheetNames>
    <sheetDataSet>
      <sheetData sheetId="0">
        <row r="24">
          <cell r="B24" t="str">
            <v>1. Terminology</v>
          </cell>
        </row>
        <row r="80">
          <cell r="B80" t="str">
            <v>2. Estimations taken</v>
          </cell>
        </row>
        <row r="129">
          <cell r="B129" t="str">
            <v>3.Source data and usage rules</v>
          </cell>
        </row>
      </sheetData>
      <sheetData sheetId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Diagr_total 11"/>
      <sheetName val="Сomp 11|10"/>
      <sheetName val="Share of market 11|10"/>
      <sheetName val="Diagr Segment"/>
      <sheetName val="Automobile Association PC"/>
      <sheetName val="Automobile Association Total"/>
      <sheetName val="2010"/>
    </sheetNames>
    <sheetDataSet>
      <sheetData sheetId="0">
        <row r="4">
          <cell r="B4" t="str">
            <v>Toyota</v>
          </cell>
          <cell r="C4">
            <v>233</v>
          </cell>
          <cell r="D4">
            <v>281</v>
          </cell>
          <cell r="E4">
            <v>326</v>
          </cell>
          <cell r="F4">
            <v>454</v>
          </cell>
          <cell r="G4">
            <v>429</v>
          </cell>
          <cell r="H4">
            <v>366</v>
          </cell>
          <cell r="I4">
            <v>259</v>
          </cell>
          <cell r="O4">
            <v>2348</v>
          </cell>
        </row>
        <row r="5">
          <cell r="B5" t="str">
            <v>Subaru</v>
          </cell>
          <cell r="C5">
            <v>19</v>
          </cell>
          <cell r="D5">
            <v>29</v>
          </cell>
          <cell r="E5">
            <v>21</v>
          </cell>
          <cell r="F5">
            <v>16</v>
          </cell>
          <cell r="G5">
            <v>9</v>
          </cell>
          <cell r="H5">
            <v>11</v>
          </cell>
          <cell r="I5">
            <v>9</v>
          </cell>
          <cell r="O5">
            <v>114</v>
          </cell>
        </row>
        <row r="6">
          <cell r="B6" t="str">
            <v>Mitsubishi</v>
          </cell>
          <cell r="C6">
            <v>91</v>
          </cell>
          <cell r="D6">
            <v>45</v>
          </cell>
          <cell r="E6">
            <v>79</v>
          </cell>
          <cell r="F6">
            <v>84</v>
          </cell>
          <cell r="G6">
            <v>136</v>
          </cell>
          <cell r="H6">
            <v>118</v>
          </cell>
          <cell r="I6">
            <v>117</v>
          </cell>
          <cell r="O6">
            <v>670</v>
          </cell>
        </row>
        <row r="7">
          <cell r="B7" t="str">
            <v xml:space="preserve">Nissan </v>
          </cell>
          <cell r="C7">
            <v>81</v>
          </cell>
          <cell r="D7">
            <v>112</v>
          </cell>
          <cell r="E7">
            <v>147</v>
          </cell>
          <cell r="F7">
            <v>142</v>
          </cell>
          <cell r="G7">
            <v>164</v>
          </cell>
          <cell r="H7">
            <v>134</v>
          </cell>
          <cell r="I7">
            <v>106</v>
          </cell>
          <cell r="O7">
            <v>886</v>
          </cell>
        </row>
        <row r="8">
          <cell r="B8" t="str">
            <v>Suzuki</v>
          </cell>
          <cell r="C8">
            <v>2</v>
          </cell>
          <cell r="D8">
            <v>23</v>
          </cell>
          <cell r="E8">
            <v>30</v>
          </cell>
          <cell r="F8">
            <v>17</v>
          </cell>
          <cell r="G8">
            <v>6</v>
          </cell>
          <cell r="H8">
            <v>36</v>
          </cell>
          <cell r="I8">
            <v>38</v>
          </cell>
          <cell r="O8">
            <v>152</v>
          </cell>
        </row>
        <row r="9">
          <cell r="B9" t="str">
            <v>Hyundai</v>
          </cell>
          <cell r="C9">
            <v>48</v>
          </cell>
          <cell r="D9">
            <v>47</v>
          </cell>
          <cell r="E9">
            <v>65</v>
          </cell>
          <cell r="F9">
            <v>69</v>
          </cell>
          <cell r="G9">
            <v>171</v>
          </cell>
          <cell r="H9">
            <v>174</v>
          </cell>
          <cell r="I9">
            <v>340</v>
          </cell>
          <cell r="O9">
            <v>914</v>
          </cell>
        </row>
        <row r="10">
          <cell r="B10" t="str">
            <v>Daewoo</v>
          </cell>
          <cell r="C10">
            <v>123</v>
          </cell>
          <cell r="D10">
            <v>122</v>
          </cell>
          <cell r="E10">
            <v>204</v>
          </cell>
          <cell r="F10">
            <v>210</v>
          </cell>
          <cell r="G10">
            <v>404</v>
          </cell>
          <cell r="H10">
            <v>453</v>
          </cell>
          <cell r="I10">
            <v>437</v>
          </cell>
          <cell r="O10">
            <v>1953</v>
          </cell>
        </row>
        <row r="11">
          <cell r="B11" t="str">
            <v>Ssang Yong</v>
          </cell>
          <cell r="C11">
            <v>24</v>
          </cell>
          <cell r="D11">
            <v>21</v>
          </cell>
          <cell r="E11">
            <v>27</v>
          </cell>
          <cell r="F11">
            <v>106</v>
          </cell>
          <cell r="G11">
            <v>87</v>
          </cell>
          <cell r="H11">
            <v>92</v>
          </cell>
          <cell r="I11">
            <v>115</v>
          </cell>
          <cell r="O11">
            <v>472</v>
          </cell>
        </row>
        <row r="12">
          <cell r="B12" t="str">
            <v>Kia</v>
          </cell>
          <cell r="C12">
            <v>11</v>
          </cell>
          <cell r="D12">
            <v>67</v>
          </cell>
          <cell r="E12">
            <v>108</v>
          </cell>
          <cell r="F12">
            <v>224</v>
          </cell>
          <cell r="G12">
            <v>237</v>
          </cell>
          <cell r="H12">
            <v>185</v>
          </cell>
          <cell r="I12">
            <v>116</v>
          </cell>
          <cell r="O12">
            <v>948</v>
          </cell>
        </row>
        <row r="13">
          <cell r="B13" t="str">
            <v>VW</v>
          </cell>
          <cell r="C13">
            <v>7</v>
          </cell>
          <cell r="D13">
            <v>25</v>
          </cell>
          <cell r="E13">
            <v>32</v>
          </cell>
          <cell r="F13">
            <v>34</v>
          </cell>
          <cell r="G13">
            <v>35</v>
          </cell>
          <cell r="H13">
            <v>59</v>
          </cell>
          <cell r="I13">
            <v>49</v>
          </cell>
          <cell r="O13">
            <v>241</v>
          </cell>
        </row>
        <row r="14">
          <cell r="B14" t="str">
            <v xml:space="preserve">Ford 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O14">
            <v>0</v>
          </cell>
        </row>
        <row r="15">
          <cell r="B15" t="str">
            <v>Skoda</v>
          </cell>
          <cell r="C15">
            <v>66</v>
          </cell>
          <cell r="D15">
            <v>40</v>
          </cell>
          <cell r="E15">
            <v>26</v>
          </cell>
          <cell r="F15">
            <v>80</v>
          </cell>
          <cell r="G15">
            <v>60</v>
          </cell>
          <cell r="H15">
            <v>72</v>
          </cell>
          <cell r="I15">
            <v>46</v>
          </cell>
          <cell r="O15">
            <v>390</v>
          </cell>
        </row>
        <row r="16">
          <cell r="B16" t="str">
            <v>Chevrolet Dat/Niva</v>
          </cell>
          <cell r="C16">
            <v>71</v>
          </cell>
          <cell r="D16">
            <v>75</v>
          </cell>
          <cell r="E16">
            <v>191</v>
          </cell>
          <cell r="F16">
            <v>194</v>
          </cell>
          <cell r="G16">
            <v>139</v>
          </cell>
          <cell r="H16">
            <v>137</v>
          </cell>
          <cell r="I16">
            <v>207</v>
          </cell>
          <cell r="O16">
            <v>1014</v>
          </cell>
        </row>
        <row r="17">
          <cell r="B17" t="str">
            <v>Peugeot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O17">
            <v>0</v>
          </cell>
        </row>
        <row r="18">
          <cell r="B18" t="str">
            <v xml:space="preserve">Renault </v>
          </cell>
          <cell r="C18">
            <v>16</v>
          </cell>
          <cell r="D18">
            <v>31</v>
          </cell>
          <cell r="E18">
            <v>19</v>
          </cell>
          <cell r="F18">
            <v>21</v>
          </cell>
          <cell r="G18">
            <v>35</v>
          </cell>
          <cell r="H18">
            <v>30</v>
          </cell>
          <cell r="I18">
            <v>39</v>
          </cell>
          <cell r="O18">
            <v>191</v>
          </cell>
        </row>
        <row r="19">
          <cell r="B19" t="str">
            <v>Opel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B20" t="str">
            <v>Cadillac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21">
          <cell r="B21" t="str">
            <v>UAZ</v>
          </cell>
          <cell r="C21">
            <v>67</v>
          </cell>
          <cell r="D21">
            <v>42</v>
          </cell>
          <cell r="E21">
            <v>41</v>
          </cell>
          <cell r="F21">
            <v>47</v>
          </cell>
          <cell r="G21">
            <v>74</v>
          </cell>
          <cell r="H21">
            <v>145</v>
          </cell>
          <cell r="I21">
            <v>126</v>
          </cell>
          <cell r="O21">
            <v>542</v>
          </cell>
        </row>
        <row r="22">
          <cell r="B22" t="str">
            <v>Lada</v>
          </cell>
          <cell r="C22">
            <v>488</v>
          </cell>
          <cell r="D22">
            <v>712</v>
          </cell>
          <cell r="E22">
            <v>671</v>
          </cell>
          <cell r="F22">
            <v>929</v>
          </cell>
          <cell r="G22">
            <v>895</v>
          </cell>
          <cell r="H22">
            <v>1098</v>
          </cell>
          <cell r="I22">
            <v>934</v>
          </cell>
          <cell r="O22">
            <v>5727</v>
          </cell>
        </row>
        <row r="23">
          <cell r="B23" t="str">
            <v>GAZ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O23">
            <v>0</v>
          </cell>
        </row>
        <row r="24">
          <cell r="B24" t="str">
            <v>ZAZ</v>
          </cell>
          <cell r="C24">
            <v>14</v>
          </cell>
          <cell r="D24">
            <v>9</v>
          </cell>
          <cell r="E24">
            <v>13</v>
          </cell>
          <cell r="F24">
            <v>42</v>
          </cell>
          <cell r="G24">
            <v>54</v>
          </cell>
          <cell r="H24">
            <v>102</v>
          </cell>
          <cell r="I24">
            <v>128</v>
          </cell>
          <cell r="O24">
            <v>362</v>
          </cell>
        </row>
        <row r="25">
          <cell r="B25" t="str">
            <v>Mercedes-Benz</v>
          </cell>
          <cell r="C25">
            <v>11</v>
          </cell>
          <cell r="D25">
            <v>11</v>
          </cell>
          <cell r="E25">
            <v>15</v>
          </cell>
          <cell r="F25">
            <v>14</v>
          </cell>
          <cell r="G25">
            <v>8</v>
          </cell>
          <cell r="H25">
            <v>15</v>
          </cell>
          <cell r="I25">
            <v>15</v>
          </cell>
          <cell r="O25">
            <v>89</v>
          </cell>
        </row>
        <row r="26">
          <cell r="B26" t="str">
            <v>Audi</v>
          </cell>
          <cell r="C26">
            <v>7</v>
          </cell>
          <cell r="D26">
            <v>6</v>
          </cell>
          <cell r="E26">
            <v>8</v>
          </cell>
          <cell r="F26">
            <v>12</v>
          </cell>
          <cell r="G26">
            <v>9</v>
          </cell>
          <cell r="H26">
            <v>1</v>
          </cell>
          <cell r="I26">
            <v>16</v>
          </cell>
          <cell r="O26">
            <v>59</v>
          </cell>
        </row>
        <row r="27">
          <cell r="B27" t="str">
            <v>BMW</v>
          </cell>
          <cell r="C27">
            <v>11</v>
          </cell>
          <cell r="D27">
            <v>13</v>
          </cell>
          <cell r="E27">
            <v>8</v>
          </cell>
          <cell r="F27">
            <v>2</v>
          </cell>
          <cell r="G27">
            <v>11</v>
          </cell>
          <cell r="H27">
            <v>18</v>
          </cell>
          <cell r="I27">
            <v>9</v>
          </cell>
          <cell r="O27">
            <v>72</v>
          </cell>
        </row>
        <row r="28">
          <cell r="B28" t="str">
            <v>Mini</v>
          </cell>
          <cell r="C28">
            <v>1</v>
          </cell>
          <cell r="D28">
            <v>1</v>
          </cell>
          <cell r="E28">
            <v>1</v>
          </cell>
          <cell r="F28">
            <v>2</v>
          </cell>
          <cell r="G28">
            <v>5</v>
          </cell>
          <cell r="H28">
            <v>0</v>
          </cell>
          <cell r="I28">
            <v>0</v>
          </cell>
          <cell r="O28">
            <v>10</v>
          </cell>
        </row>
        <row r="29">
          <cell r="B29" t="str">
            <v>Land Rover</v>
          </cell>
          <cell r="C29">
            <v>7</v>
          </cell>
          <cell r="D29">
            <v>9</v>
          </cell>
          <cell r="E29">
            <v>8</v>
          </cell>
          <cell r="F29">
            <v>14</v>
          </cell>
          <cell r="G29">
            <v>13</v>
          </cell>
          <cell r="H29">
            <v>11</v>
          </cell>
          <cell r="I29">
            <v>9</v>
          </cell>
          <cell r="O29">
            <v>71</v>
          </cell>
        </row>
        <row r="30">
          <cell r="B30" t="str">
            <v>Volvo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O30">
            <v>0</v>
          </cell>
        </row>
        <row r="31">
          <cell r="B31" t="str">
            <v>Porsche</v>
          </cell>
          <cell r="C31">
            <v>6</v>
          </cell>
          <cell r="D31">
            <v>5</v>
          </cell>
          <cell r="E31">
            <v>6</v>
          </cell>
          <cell r="F31">
            <v>2</v>
          </cell>
          <cell r="G31">
            <v>5</v>
          </cell>
          <cell r="H31">
            <v>5</v>
          </cell>
          <cell r="I31">
            <v>2</v>
          </cell>
          <cell r="O31">
            <v>31</v>
          </cell>
        </row>
        <row r="32">
          <cell r="B32" t="str">
            <v>Lexus</v>
          </cell>
          <cell r="C32">
            <v>36</v>
          </cell>
          <cell r="D32">
            <v>29</v>
          </cell>
          <cell r="E32">
            <v>29</v>
          </cell>
          <cell r="F32">
            <v>49</v>
          </cell>
          <cell r="G32">
            <v>42</v>
          </cell>
          <cell r="H32">
            <v>38</v>
          </cell>
          <cell r="I32">
            <v>45</v>
          </cell>
          <cell r="O32">
            <v>268</v>
          </cell>
        </row>
        <row r="33">
          <cell r="B33" t="str">
            <v>Total</v>
          </cell>
          <cell r="C33">
            <v>1440</v>
          </cell>
          <cell r="D33">
            <v>1755</v>
          </cell>
          <cell r="E33">
            <v>2075</v>
          </cell>
          <cell r="F33">
            <v>2764</v>
          </cell>
          <cell r="G33">
            <v>3028</v>
          </cell>
          <cell r="H33">
            <v>3300</v>
          </cell>
          <cell r="I33">
            <v>3162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17524</v>
          </cell>
        </row>
      </sheetData>
      <sheetData sheetId="1"/>
      <sheetData sheetId="2"/>
      <sheetData sheetId="3">
        <row r="9">
          <cell r="B9" t="str">
            <v>Toyota</v>
          </cell>
          <cell r="E9">
            <v>2348</v>
          </cell>
          <cell r="G9">
            <v>0.13398767404702122</v>
          </cell>
          <cell r="I9">
            <v>1125</v>
          </cell>
          <cell r="K9">
            <v>0.14029180695847362</v>
          </cell>
        </row>
        <row r="10">
          <cell r="B10" t="str">
            <v>Subaru</v>
          </cell>
          <cell r="E10">
            <v>114</v>
          </cell>
          <cell r="G10">
            <v>6.5053640721296508E-3</v>
          </cell>
          <cell r="I10">
            <v>153</v>
          </cell>
          <cell r="K10">
            <v>1.9079685746352413E-2</v>
          </cell>
        </row>
        <row r="11">
          <cell r="B11" t="str">
            <v>Mitsubishi</v>
          </cell>
          <cell r="E11">
            <v>670</v>
          </cell>
          <cell r="G11">
            <v>3.8233280073042684E-2</v>
          </cell>
          <cell r="I11">
            <v>677</v>
          </cell>
          <cell r="K11">
            <v>8.4424491831899234E-2</v>
          </cell>
        </row>
        <row r="12">
          <cell r="B12" t="str">
            <v xml:space="preserve">Nissan </v>
          </cell>
          <cell r="E12">
            <v>886</v>
          </cell>
          <cell r="G12">
            <v>5.0559233051814652E-2</v>
          </cell>
          <cell r="I12">
            <v>184</v>
          </cell>
          <cell r="K12">
            <v>2.2945504426985907E-2</v>
          </cell>
        </row>
        <row r="13">
          <cell r="B13" t="str">
            <v>Suzuki</v>
          </cell>
          <cell r="E13">
            <v>152</v>
          </cell>
          <cell r="G13">
            <v>8.6738187628395344E-3</v>
          </cell>
          <cell r="I13">
            <v>250</v>
          </cell>
          <cell r="K13">
            <v>3.1175957101883027E-2</v>
          </cell>
        </row>
        <row r="14">
          <cell r="B14" t="str">
            <v>Hyundai</v>
          </cell>
          <cell r="E14">
            <v>914</v>
          </cell>
          <cell r="G14">
            <v>5.2157041771285093E-2</v>
          </cell>
          <cell r="I14">
            <v>265</v>
          </cell>
          <cell r="K14">
            <v>3.3046514527996007E-2</v>
          </cell>
        </row>
        <row r="15">
          <cell r="B15" t="str">
            <v>Daewoo</v>
          </cell>
          <cell r="E15">
            <v>1953</v>
          </cell>
          <cell r="G15">
            <v>0.11144715818306322</v>
          </cell>
          <cell r="I15">
            <v>1324</v>
          </cell>
          <cell r="K15">
            <v>0.16510786881157252</v>
          </cell>
        </row>
        <row r="16">
          <cell r="B16" t="str">
            <v>Ssang Yong</v>
          </cell>
          <cell r="E16">
            <v>472</v>
          </cell>
          <cell r="G16">
            <v>2.6934489842501713E-2</v>
          </cell>
          <cell r="I16">
            <v>62</v>
          </cell>
          <cell r="K16">
            <v>7.7316373612669907E-3</v>
          </cell>
        </row>
        <row r="17">
          <cell r="B17" t="str">
            <v>Kia</v>
          </cell>
          <cell r="E17">
            <v>948</v>
          </cell>
          <cell r="G17">
            <v>5.4097238073499199E-2</v>
          </cell>
          <cell r="I17">
            <v>197</v>
          </cell>
          <cell r="K17">
            <v>2.4566654196283826E-2</v>
          </cell>
        </row>
        <row r="18">
          <cell r="B18" t="str">
            <v>VW</v>
          </cell>
          <cell r="E18">
            <v>241</v>
          </cell>
          <cell r="G18">
            <v>1.3752567906870577E-2</v>
          </cell>
          <cell r="I18">
            <v>240</v>
          </cell>
          <cell r="K18">
            <v>2.9928918817807706E-2</v>
          </cell>
        </row>
        <row r="19">
          <cell r="B19" t="str">
            <v xml:space="preserve">Ford </v>
          </cell>
          <cell r="E19">
            <v>0</v>
          </cell>
          <cell r="G19">
            <v>0</v>
          </cell>
          <cell r="I19">
            <v>13</v>
          </cell>
          <cell r="K19">
            <v>1.6211497692979174E-3</v>
          </cell>
        </row>
        <row r="20">
          <cell r="B20" t="str">
            <v>Skoda</v>
          </cell>
          <cell r="E20">
            <v>390</v>
          </cell>
          <cell r="G20">
            <v>2.2255192878338281E-2</v>
          </cell>
          <cell r="I20">
            <v>171</v>
          </cell>
          <cell r="K20">
            <v>2.1324354657687991E-2</v>
          </cell>
        </row>
        <row r="21">
          <cell r="B21" t="str">
            <v>Chevrolet</v>
          </cell>
          <cell r="E21">
            <v>1014</v>
          </cell>
          <cell r="G21">
            <v>5.7863501483679525E-2</v>
          </cell>
          <cell r="I21">
            <v>453</v>
          </cell>
          <cell r="K21">
            <v>5.6490834268612046E-2</v>
          </cell>
        </row>
        <row r="22">
          <cell r="B22" t="str">
            <v>Peugeot</v>
          </cell>
          <cell r="E22">
            <v>0</v>
          </cell>
          <cell r="G22">
            <v>0</v>
          </cell>
          <cell r="I22">
            <v>44</v>
          </cell>
          <cell r="K22">
            <v>5.4869684499314125E-3</v>
          </cell>
        </row>
        <row r="23">
          <cell r="B23" t="str">
            <v xml:space="preserve">Renault </v>
          </cell>
          <cell r="E23">
            <v>191</v>
          </cell>
          <cell r="G23">
            <v>1.0899338050673363E-2</v>
          </cell>
          <cell r="I23">
            <v>136</v>
          </cell>
          <cell r="K23">
            <v>1.6959720663424369E-2</v>
          </cell>
        </row>
        <row r="24">
          <cell r="B24" t="str">
            <v>Opel</v>
          </cell>
          <cell r="E24">
            <v>0</v>
          </cell>
          <cell r="G24">
            <v>0</v>
          </cell>
          <cell r="I24">
            <v>3</v>
          </cell>
          <cell r="K24">
            <v>3.7411148522259631E-4</v>
          </cell>
        </row>
        <row r="25">
          <cell r="B25" t="str">
            <v>Cadillac</v>
          </cell>
          <cell r="E25">
            <v>0</v>
          </cell>
          <cell r="G25">
            <v>0</v>
          </cell>
          <cell r="I25">
            <v>4</v>
          </cell>
          <cell r="K25">
            <v>4.9881531363012849E-4</v>
          </cell>
        </row>
        <row r="26">
          <cell r="B26" t="str">
            <v>UAZ</v>
          </cell>
          <cell r="E26">
            <v>542</v>
          </cell>
          <cell r="G26">
            <v>3.0929011641177815E-2</v>
          </cell>
          <cell r="I26">
            <v>392</v>
          </cell>
          <cell r="K26">
            <v>4.8883900735752585E-2</v>
          </cell>
        </row>
        <row r="27">
          <cell r="B27" t="str">
            <v>Lada</v>
          </cell>
          <cell r="E27">
            <v>5727</v>
          </cell>
          <cell r="G27">
            <v>0.32680894772882901</v>
          </cell>
          <cell r="I27">
            <v>1836</v>
          </cell>
          <cell r="K27">
            <v>0.22895622895622897</v>
          </cell>
        </row>
        <row r="28">
          <cell r="B28" t="str">
            <v>GAZ</v>
          </cell>
          <cell r="E28">
            <v>0</v>
          </cell>
          <cell r="G28">
            <v>0</v>
          </cell>
          <cell r="I28">
            <v>17</v>
          </cell>
          <cell r="K28">
            <v>2.1199650829280461E-3</v>
          </cell>
        </row>
        <row r="29">
          <cell r="B29" t="str">
            <v>ZAZ</v>
          </cell>
          <cell r="E29">
            <v>362</v>
          </cell>
          <cell r="G29">
            <v>2.065738415886784E-2</v>
          </cell>
          <cell r="I29">
            <v>77</v>
          </cell>
          <cell r="K29">
            <v>9.6021947873799734E-3</v>
          </cell>
        </row>
        <row r="30">
          <cell r="B30" t="str">
            <v>Total</v>
          </cell>
          <cell r="E30">
            <v>16924</v>
          </cell>
          <cell r="G30">
            <v>0.96576124172563338</v>
          </cell>
          <cell r="I30">
            <v>7623</v>
          </cell>
          <cell r="K30">
            <v>0.95061728395061729</v>
          </cell>
        </row>
        <row r="31">
          <cell r="B31" t="str">
            <v>PREMIUM SEGMENT</v>
          </cell>
        </row>
        <row r="32">
          <cell r="B32" t="str">
            <v>Mercedes-Benz</v>
          </cell>
          <cell r="E32">
            <v>89</v>
          </cell>
          <cell r="G32">
            <v>5.0787491440310428E-3</v>
          </cell>
          <cell r="I32">
            <v>107</v>
          </cell>
          <cell r="K32">
            <v>1.3343309639605935E-2</v>
          </cell>
        </row>
        <row r="33">
          <cell r="B33" t="str">
            <v>Audi</v>
          </cell>
          <cell r="E33">
            <v>59</v>
          </cell>
          <cell r="G33">
            <v>3.3668112303127141E-3</v>
          </cell>
          <cell r="I33">
            <v>45</v>
          </cell>
          <cell r="K33">
            <v>5.6116722783389446E-3</v>
          </cell>
        </row>
        <row r="34">
          <cell r="B34" t="str">
            <v>BMW</v>
          </cell>
          <cell r="E34">
            <v>72</v>
          </cell>
          <cell r="G34">
            <v>4.1086509929239897E-3</v>
          </cell>
          <cell r="I34">
            <v>83</v>
          </cell>
          <cell r="K34">
            <v>1.0350417757825164E-2</v>
          </cell>
        </row>
        <row r="35">
          <cell r="B35" t="str">
            <v>Mini</v>
          </cell>
          <cell r="E35">
            <v>10</v>
          </cell>
          <cell r="G35">
            <v>5.7064597123944309E-4</v>
          </cell>
          <cell r="I35">
            <v>4</v>
          </cell>
          <cell r="K35">
            <v>4.9881531363012849E-4</v>
          </cell>
        </row>
        <row r="36">
          <cell r="B36" t="str">
            <v>Land Rover</v>
          </cell>
          <cell r="E36">
            <v>71</v>
          </cell>
          <cell r="G36">
            <v>4.0515863958000458E-3</v>
          </cell>
          <cell r="I36">
            <v>32</v>
          </cell>
          <cell r="K36">
            <v>3.9905225090410279E-3</v>
          </cell>
        </row>
        <row r="37">
          <cell r="B37" t="str">
            <v>Volvo</v>
          </cell>
          <cell r="E37">
            <v>0</v>
          </cell>
          <cell r="G37">
            <v>0</v>
          </cell>
          <cell r="I37">
            <v>27</v>
          </cell>
          <cell r="K37">
            <v>3.3670033670033669E-3</v>
          </cell>
        </row>
        <row r="38">
          <cell r="B38" t="str">
            <v>Porsche</v>
          </cell>
          <cell r="E38">
            <v>31</v>
          </cell>
          <cell r="G38">
            <v>1.7690025108422734E-3</v>
          </cell>
          <cell r="I38">
            <v>22</v>
          </cell>
          <cell r="K38">
            <v>2.7434842249657062E-3</v>
          </cell>
        </row>
        <row r="39">
          <cell r="B39" t="str">
            <v>Lexus</v>
          </cell>
          <cell r="E39">
            <v>268</v>
          </cell>
          <cell r="G39">
            <v>1.5293312029217073E-2</v>
          </cell>
          <cell r="I39">
            <v>76</v>
          </cell>
          <cell r="K39">
            <v>9.4774909589724413E-3</v>
          </cell>
        </row>
        <row r="40">
          <cell r="B40" t="str">
            <v>Total</v>
          </cell>
          <cell r="E40">
            <v>600</v>
          </cell>
          <cell r="G40">
            <v>3.4238758274366586E-2</v>
          </cell>
          <cell r="I40">
            <v>396</v>
          </cell>
          <cell r="K40">
            <v>4.9382716049382713E-2</v>
          </cell>
        </row>
        <row r="41">
          <cell r="B41" t="str">
            <v>Grand Total</v>
          </cell>
          <cell r="E41">
            <v>17524</v>
          </cell>
          <cell r="I41">
            <v>8019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TSheet"/>
      <sheetName val="Лист1"/>
      <sheetName val="ИТ-бюджет"/>
      <sheetName val="Исходные данные"/>
      <sheetName val="Общехозяйственные расходы"/>
      <sheetName val="Штатно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"/>
      <sheetName val="POLO AA PS"/>
      <sheetName val="COMPET B"/>
      <sheetName val="COMPET AA"/>
      <sheetName val="GOLF"/>
      <sheetName val="GOL"/>
      <sheetName val="GOL AA, PS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E0196 (2)"/>
      <sheetName val="PRE0196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양조정"/>
      <sheetName val="2007"/>
      <sheetName val="Code"/>
      <sheetName val="생산전망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S Workings"/>
      <sheetName val="New Stock"/>
      <sheetName val="Cash Flow"/>
      <sheetName val="Used and Demo"/>
      <sheetName val="Acc &amp; Opt"/>
      <sheetName val="Accessories"/>
      <sheetName val="Options"/>
      <sheetName val="Sales Forecast"/>
      <sheetName val="Outlet Data"/>
      <sheetName val="Motorshow"/>
      <sheetName val="Car Centres"/>
      <sheetName val="Halfords"/>
      <sheetName val="Portbury"/>
      <sheetName val="Price Structure"/>
      <sheetName val="GP Generic"/>
      <sheetName val="Output"/>
      <sheetName val="GP Retail"/>
      <sheetName val="GP Fleet"/>
      <sheetName val="GP Sister Co"/>
      <sheetName val="Veh Cost Motab"/>
      <sheetName val="Veh Cost Own Units"/>
      <sheetName val="Rental COS"/>
      <sheetName val="Prod Profit"/>
      <sheetName val="Fleet and Rental"/>
      <sheetName val="Motability"/>
      <sheetName val="SCOP"/>
      <sheetName val="Sister Co"/>
      <sheetName val="Variance"/>
      <sheetName val="Personnel"/>
      <sheetName val="Overheads"/>
      <sheetName val="Next Year"/>
      <sheetName val="Korean Format"/>
      <sheetName val="Korean 2"/>
      <sheetName val="Spe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S Workings"/>
      <sheetName val="New Stock"/>
      <sheetName val="Cash Flow"/>
      <sheetName val="Used and Demo"/>
      <sheetName val="Acc &amp; Opt"/>
      <sheetName val="Accessories"/>
      <sheetName val="Options"/>
      <sheetName val="Sales Forecast"/>
      <sheetName val="Outlet Data"/>
      <sheetName val="Motorshow"/>
      <sheetName val="Car Centres"/>
      <sheetName val="Halfords"/>
      <sheetName val="Portbury"/>
      <sheetName val="Price Structure"/>
      <sheetName val="GP Generic"/>
      <sheetName val="Output"/>
      <sheetName val="GP Retail"/>
      <sheetName val="GP Fleet"/>
      <sheetName val="GP Sister Co"/>
      <sheetName val="Veh Cost Motab"/>
      <sheetName val="Veh Cost Own Units"/>
      <sheetName val="Rental COS"/>
      <sheetName val="Prod Profit"/>
      <sheetName val="Fleet and Rental"/>
      <sheetName val="Motability"/>
      <sheetName val="SCOP"/>
      <sheetName val="Sister Co"/>
      <sheetName val="Variance"/>
      <sheetName val="Personnel"/>
      <sheetName val="Overheads"/>
      <sheetName val="Next Year"/>
      <sheetName val="Korean Format"/>
      <sheetName val="Korean 2"/>
      <sheetName val="Specials"/>
    </sheetNames>
    <sheetDataSet>
      <sheetData sheetId="0" refreshError="1">
        <row r="2">
          <cell r="B2" t="str">
            <v>Daewoo Cars Limited</v>
          </cell>
        </row>
        <row r="4">
          <cell r="B4" t="str">
            <v>1996 Forecast</v>
          </cell>
        </row>
        <row r="6">
          <cell r="B6" t="str">
            <v xml:space="preserve">Summary 1 </v>
          </cell>
        </row>
        <row r="11">
          <cell r="T11" t="str">
            <v>1996</v>
          </cell>
          <cell r="W11" t="str">
            <v>BUSINESS</v>
          </cell>
          <cell r="Y11" t="str">
            <v>VAR</v>
          </cell>
          <cell r="AA11" t="str">
            <v>PRIOR</v>
          </cell>
          <cell r="AC11" t="str">
            <v>VAR</v>
          </cell>
        </row>
        <row r="12">
          <cell r="G12" t="str">
            <v>Jan</v>
          </cell>
          <cell r="H12" t="str">
            <v>Feb</v>
          </cell>
          <cell r="I12" t="str">
            <v>Mar</v>
          </cell>
          <cell r="J12" t="str">
            <v>Apr</v>
          </cell>
          <cell r="K12" t="str">
            <v>May</v>
          </cell>
          <cell r="L12" t="str">
            <v>Jun</v>
          </cell>
          <cell r="M12" t="str">
            <v>Jul</v>
          </cell>
          <cell r="N12" t="str">
            <v>Aug</v>
          </cell>
          <cell r="O12" t="str">
            <v>Sep</v>
          </cell>
          <cell r="P12" t="str">
            <v>Oct</v>
          </cell>
          <cell r="Q12" t="str">
            <v>Nov</v>
          </cell>
          <cell r="R12" t="str">
            <v>Dec</v>
          </cell>
          <cell r="T12" t="str">
            <v>TOTAL</v>
          </cell>
          <cell r="W12" t="str">
            <v>PLAN</v>
          </cell>
          <cell r="Y12" t="str">
            <v>vs PLAN</v>
          </cell>
          <cell r="AA12" t="str">
            <v>FORECAST</v>
          </cell>
          <cell r="AC12" t="str">
            <v>vs FCST</v>
          </cell>
        </row>
        <row r="16">
          <cell r="B16" t="str">
            <v>OUTLETS OPEN</v>
          </cell>
          <cell r="C16" t="str">
            <v>Motor Shows</v>
          </cell>
          <cell r="G16">
            <v>7</v>
          </cell>
          <cell r="H16">
            <v>7</v>
          </cell>
          <cell r="I16">
            <v>8</v>
          </cell>
          <cell r="J16">
            <v>9</v>
          </cell>
          <cell r="K16">
            <v>9</v>
          </cell>
          <cell r="L16">
            <v>10</v>
          </cell>
          <cell r="M16">
            <v>10</v>
          </cell>
          <cell r="N16">
            <v>10</v>
          </cell>
          <cell r="O16">
            <v>11</v>
          </cell>
          <cell r="P16">
            <v>11</v>
          </cell>
          <cell r="Q16">
            <v>11</v>
          </cell>
          <cell r="R16">
            <v>13</v>
          </cell>
          <cell r="T16">
            <v>13</v>
          </cell>
          <cell r="W16">
            <v>15</v>
          </cell>
          <cell r="Y16">
            <v>-2</v>
          </cell>
          <cell r="AA16">
            <v>7</v>
          </cell>
          <cell r="AC16">
            <v>6</v>
          </cell>
        </row>
        <row r="17">
          <cell r="C17" t="str">
            <v>Car Centres</v>
          </cell>
          <cell r="G17">
            <v>12</v>
          </cell>
          <cell r="H17">
            <v>12</v>
          </cell>
          <cell r="I17">
            <v>15</v>
          </cell>
          <cell r="J17">
            <v>15</v>
          </cell>
          <cell r="K17">
            <v>15</v>
          </cell>
          <cell r="L17">
            <v>17</v>
          </cell>
          <cell r="M17">
            <v>18</v>
          </cell>
          <cell r="N17">
            <v>18</v>
          </cell>
          <cell r="O17">
            <v>18</v>
          </cell>
          <cell r="P17">
            <v>24</v>
          </cell>
          <cell r="Q17">
            <v>24</v>
          </cell>
          <cell r="R17">
            <v>27</v>
          </cell>
          <cell r="T17">
            <v>27</v>
          </cell>
          <cell r="W17">
            <v>24</v>
          </cell>
          <cell r="Y17">
            <v>3</v>
          </cell>
          <cell r="AA17">
            <v>13</v>
          </cell>
          <cell r="AC17">
            <v>14</v>
          </cell>
        </row>
        <row r="18">
          <cell r="C18" t="str">
            <v>Support Centres with Showrooms</v>
          </cell>
          <cell r="G18">
            <v>9</v>
          </cell>
          <cell r="H18">
            <v>12</v>
          </cell>
          <cell r="I18">
            <v>13</v>
          </cell>
          <cell r="J18">
            <v>13</v>
          </cell>
          <cell r="K18">
            <v>13</v>
          </cell>
          <cell r="L18">
            <v>14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T18">
            <v>14</v>
          </cell>
          <cell r="W18">
            <v>14</v>
          </cell>
          <cell r="Y18">
            <v>0</v>
          </cell>
          <cell r="AA18">
            <v>10</v>
          </cell>
          <cell r="AC18">
            <v>4</v>
          </cell>
        </row>
        <row r="19">
          <cell r="C19" t="str">
            <v>Other Support Centres</v>
          </cell>
          <cell r="G19">
            <v>127</v>
          </cell>
          <cell r="H19">
            <v>124</v>
          </cell>
          <cell r="I19">
            <v>124</v>
          </cell>
          <cell r="J19">
            <v>124</v>
          </cell>
          <cell r="K19">
            <v>124</v>
          </cell>
          <cell r="L19">
            <v>123</v>
          </cell>
          <cell r="M19">
            <v>123</v>
          </cell>
          <cell r="N19">
            <v>123</v>
          </cell>
          <cell r="O19">
            <v>123</v>
          </cell>
          <cell r="P19">
            <v>123</v>
          </cell>
          <cell r="Q19">
            <v>123</v>
          </cell>
          <cell r="R19">
            <v>123</v>
          </cell>
          <cell r="T19">
            <v>123</v>
          </cell>
          <cell r="W19">
            <v>121</v>
          </cell>
          <cell r="Y19">
            <v>2</v>
          </cell>
          <cell r="AA19">
            <v>126</v>
          </cell>
          <cell r="AC19">
            <v>-3</v>
          </cell>
        </row>
        <row r="22">
          <cell r="C22" t="str">
            <v>TOTAL</v>
          </cell>
          <cell r="G22">
            <v>155</v>
          </cell>
          <cell r="H22">
            <v>155</v>
          </cell>
          <cell r="I22">
            <v>160</v>
          </cell>
          <cell r="J22">
            <v>161</v>
          </cell>
          <cell r="K22">
            <v>161</v>
          </cell>
          <cell r="L22">
            <v>164</v>
          </cell>
          <cell r="M22">
            <v>165</v>
          </cell>
          <cell r="N22">
            <v>165</v>
          </cell>
          <cell r="O22">
            <v>166</v>
          </cell>
          <cell r="P22">
            <v>172</v>
          </cell>
          <cell r="Q22">
            <v>172</v>
          </cell>
          <cell r="R22">
            <v>177</v>
          </cell>
          <cell r="T22">
            <v>177</v>
          </cell>
          <cell r="W22">
            <v>174</v>
          </cell>
          <cell r="Y22">
            <v>3</v>
          </cell>
          <cell r="AA22">
            <v>156</v>
          </cell>
          <cell r="AC22">
            <v>21</v>
          </cell>
        </row>
        <row r="26">
          <cell r="B26" t="str">
            <v>RETAIL UNITS</v>
          </cell>
          <cell r="C26" t="str">
            <v>Through Motor Shows</v>
          </cell>
          <cell r="G26">
            <v>354.9</v>
          </cell>
          <cell r="H26">
            <v>262.62599999999998</v>
          </cell>
          <cell r="I26">
            <v>381.26400000000001</v>
          </cell>
          <cell r="J26">
            <v>355.91399999999999</v>
          </cell>
          <cell r="K26">
            <v>355.91399999999999</v>
          </cell>
          <cell r="L26">
            <v>344.76</v>
          </cell>
          <cell r="M26">
            <v>96.33</v>
          </cell>
          <cell r="N26">
            <v>1206.6600000000001</v>
          </cell>
          <cell r="O26">
            <v>423.85199999999998</v>
          </cell>
          <cell r="P26">
            <v>368.08200000000005</v>
          </cell>
          <cell r="Q26">
            <v>373.65899999999999</v>
          </cell>
          <cell r="R26">
            <v>276.822</v>
          </cell>
          <cell r="T26">
            <v>4800.7829999999994</v>
          </cell>
          <cell r="W26">
            <v>6723</v>
          </cell>
          <cell r="Y26">
            <v>-1922.2170000000006</v>
          </cell>
          <cell r="AA26">
            <v>1456</v>
          </cell>
          <cell r="AC26">
            <v>3344.7829999999994</v>
          </cell>
        </row>
        <row r="27">
          <cell r="C27" t="str">
            <v>Through Car Centres</v>
          </cell>
          <cell r="G27">
            <v>217.2</v>
          </cell>
          <cell r="H27">
            <v>160.72800000000001</v>
          </cell>
          <cell r="I27">
            <v>238.196</v>
          </cell>
          <cell r="J27">
            <v>197.65200000000002</v>
          </cell>
          <cell r="K27">
            <v>197.65200000000002</v>
          </cell>
          <cell r="L27">
            <v>196.92800000000003</v>
          </cell>
          <cell r="M27">
            <v>55.024000000000001</v>
          </cell>
          <cell r="N27">
            <v>689.24799999999993</v>
          </cell>
          <cell r="O27">
            <v>220.096</v>
          </cell>
          <cell r="P27">
            <v>262.81200000000001</v>
          </cell>
          <cell r="Q27">
            <v>266.79400000000004</v>
          </cell>
          <cell r="R27">
            <v>174.846</v>
          </cell>
          <cell r="T27">
            <v>2877.1759999999999</v>
          </cell>
          <cell r="W27">
            <v>5001</v>
          </cell>
          <cell r="Y27">
            <v>-2123.8240000000001</v>
          </cell>
          <cell r="AA27">
            <v>1710</v>
          </cell>
          <cell r="AC27">
            <v>1167.1759999999999</v>
          </cell>
        </row>
        <row r="28">
          <cell r="C28" t="str">
            <v>Through Support Centres</v>
          </cell>
          <cell r="G28">
            <v>294</v>
          </cell>
          <cell r="H28">
            <v>230</v>
          </cell>
          <cell r="I28">
            <v>299</v>
          </cell>
          <cell r="J28">
            <v>248</v>
          </cell>
          <cell r="K28">
            <v>248</v>
          </cell>
          <cell r="L28">
            <v>220</v>
          </cell>
          <cell r="M28">
            <v>61</v>
          </cell>
          <cell r="N28">
            <v>770</v>
          </cell>
          <cell r="O28">
            <v>246</v>
          </cell>
          <cell r="P28">
            <v>214</v>
          </cell>
          <cell r="Q28">
            <v>217</v>
          </cell>
          <cell r="R28">
            <v>136</v>
          </cell>
          <cell r="T28">
            <v>3183</v>
          </cell>
          <cell r="W28">
            <v>2897</v>
          </cell>
          <cell r="Y28">
            <v>286</v>
          </cell>
          <cell r="AA28">
            <v>802</v>
          </cell>
          <cell r="AC28">
            <v>2381</v>
          </cell>
        </row>
        <row r="31">
          <cell r="C31" t="str">
            <v>TOTAL</v>
          </cell>
          <cell r="G31">
            <v>866.09999999999991</v>
          </cell>
          <cell r="H31">
            <v>653.35400000000004</v>
          </cell>
          <cell r="I31">
            <v>918.46</v>
          </cell>
          <cell r="J31">
            <v>801.56600000000003</v>
          </cell>
          <cell r="K31">
            <v>801.56600000000003</v>
          </cell>
          <cell r="L31">
            <v>761.68799999999999</v>
          </cell>
          <cell r="M31">
            <v>212.35399999999998</v>
          </cell>
          <cell r="N31">
            <v>2665.9079999999999</v>
          </cell>
          <cell r="O31">
            <v>889.94799999999998</v>
          </cell>
          <cell r="P31">
            <v>844.89400000000001</v>
          </cell>
          <cell r="Q31">
            <v>857.45299999999997</v>
          </cell>
          <cell r="R31">
            <v>587.66800000000001</v>
          </cell>
          <cell r="T31">
            <v>10860.958999999999</v>
          </cell>
          <cell r="W31">
            <v>14621</v>
          </cell>
          <cell r="Y31">
            <v>-3760.0410000000011</v>
          </cell>
          <cell r="AA31">
            <v>3968</v>
          </cell>
          <cell r="AC31">
            <v>6892.9589999999989</v>
          </cell>
        </row>
        <row r="35">
          <cell r="B35" t="str">
            <v>FLEET UNITS</v>
          </cell>
          <cell r="C35" t="str">
            <v>Through Motor Shows</v>
          </cell>
          <cell r="G35">
            <v>77.7</v>
          </cell>
          <cell r="H35">
            <v>57.498000000000005</v>
          </cell>
          <cell r="I35">
            <v>83.471999999999994</v>
          </cell>
          <cell r="J35">
            <v>77.921999999999997</v>
          </cell>
          <cell r="K35">
            <v>77.921999999999997</v>
          </cell>
          <cell r="L35">
            <v>75.48</v>
          </cell>
          <cell r="M35">
            <v>21.09</v>
          </cell>
          <cell r="N35">
            <v>264.18</v>
          </cell>
          <cell r="O35">
            <v>92.795999999999992</v>
          </cell>
          <cell r="P35">
            <v>80.586000000000013</v>
          </cell>
          <cell r="Q35">
            <v>81.807000000000002</v>
          </cell>
          <cell r="R35">
            <v>60.606000000000002</v>
          </cell>
          <cell r="T35">
            <v>1051.059</v>
          </cell>
          <cell r="W35">
            <v>1060</v>
          </cell>
          <cell r="Y35">
            <v>-8.9410000000000309</v>
          </cell>
          <cell r="AA35">
            <v>97</v>
          </cell>
          <cell r="AC35">
            <v>954.05899999999997</v>
          </cell>
        </row>
        <row r="36">
          <cell r="C36" t="str">
            <v>Through Car Centres</v>
          </cell>
          <cell r="G36">
            <v>47.1</v>
          </cell>
          <cell r="H36">
            <v>34.853999999999999</v>
          </cell>
          <cell r="I36">
            <v>51.653000000000006</v>
          </cell>
          <cell r="J36">
            <v>42.861000000000004</v>
          </cell>
          <cell r="K36">
            <v>42.861000000000004</v>
          </cell>
          <cell r="L36">
            <v>42.704000000000001</v>
          </cell>
          <cell r="M36">
            <v>11.932</v>
          </cell>
          <cell r="N36">
            <v>149.464</v>
          </cell>
          <cell r="O36">
            <v>47.728000000000002</v>
          </cell>
          <cell r="P36">
            <v>56.991</v>
          </cell>
          <cell r="Q36">
            <v>57.854500000000002</v>
          </cell>
          <cell r="R36">
            <v>37.915500000000002</v>
          </cell>
          <cell r="T36">
            <v>623.91800000000001</v>
          </cell>
          <cell r="W36">
            <v>948</v>
          </cell>
          <cell r="Y36">
            <v>-324.08199999999999</v>
          </cell>
          <cell r="AA36">
            <v>90</v>
          </cell>
          <cell r="AC36">
            <v>533.91800000000001</v>
          </cell>
        </row>
        <row r="37">
          <cell r="C37" t="str">
            <v>Through Support Centres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W37">
            <v>0</v>
          </cell>
          <cell r="Y37">
            <v>0</v>
          </cell>
          <cell r="AA37">
            <v>0</v>
          </cell>
          <cell r="AC37">
            <v>0</v>
          </cell>
        </row>
        <row r="40">
          <cell r="C40" t="str">
            <v>TOTAL</v>
          </cell>
          <cell r="G40">
            <v>124.80000000000001</v>
          </cell>
          <cell r="H40">
            <v>92.352000000000004</v>
          </cell>
          <cell r="I40">
            <v>135.125</v>
          </cell>
          <cell r="J40">
            <v>120.783</v>
          </cell>
          <cell r="K40">
            <v>120.783</v>
          </cell>
          <cell r="L40">
            <v>118.184</v>
          </cell>
          <cell r="M40">
            <v>33.021999999999998</v>
          </cell>
          <cell r="N40">
            <v>413.64400000000001</v>
          </cell>
          <cell r="O40">
            <v>140.524</v>
          </cell>
          <cell r="P40">
            <v>137.577</v>
          </cell>
          <cell r="Q40">
            <v>139.66149999999999</v>
          </cell>
          <cell r="R40">
            <v>98.521500000000003</v>
          </cell>
          <cell r="T40">
            <v>1674.9770000000001</v>
          </cell>
          <cell r="W40">
            <v>2008</v>
          </cell>
          <cell r="Y40">
            <v>-333.02299999999991</v>
          </cell>
          <cell r="AA40">
            <v>187</v>
          </cell>
          <cell r="AC40">
            <v>1487.9770000000001</v>
          </cell>
        </row>
        <row r="44">
          <cell r="B44" t="str">
            <v>SPECIAL SALES</v>
          </cell>
          <cell r="C44" t="str">
            <v>Aggressive Marketing</v>
          </cell>
          <cell r="G44">
            <v>0</v>
          </cell>
          <cell r="H44">
            <v>0</v>
          </cell>
          <cell r="I44">
            <v>0</v>
          </cell>
          <cell r="J44">
            <v>100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100</v>
          </cell>
          <cell r="W44">
            <v>0</v>
          </cell>
          <cell r="Y44">
            <v>100</v>
          </cell>
          <cell r="AA44">
            <v>2603</v>
          </cell>
          <cell r="AC44">
            <v>-2503</v>
          </cell>
        </row>
        <row r="45">
          <cell r="C45" t="str">
            <v>Company Registrations</v>
          </cell>
          <cell r="G45">
            <v>382</v>
          </cell>
          <cell r="H45">
            <v>175</v>
          </cell>
          <cell r="I45">
            <v>58</v>
          </cell>
          <cell r="J45">
            <v>25</v>
          </cell>
          <cell r="K45">
            <v>0</v>
          </cell>
          <cell r="L45">
            <v>75</v>
          </cell>
          <cell r="M45">
            <v>0</v>
          </cell>
          <cell r="N45">
            <v>428</v>
          </cell>
          <cell r="O45">
            <v>153</v>
          </cell>
          <cell r="P45">
            <v>98</v>
          </cell>
          <cell r="Q45">
            <v>0</v>
          </cell>
          <cell r="R45">
            <v>47</v>
          </cell>
          <cell r="T45">
            <v>1441</v>
          </cell>
          <cell r="W45">
            <v>1682</v>
          </cell>
          <cell r="Y45">
            <v>-241</v>
          </cell>
          <cell r="AA45">
            <v>1422</v>
          </cell>
          <cell r="AC45">
            <v>19</v>
          </cell>
        </row>
        <row r="46">
          <cell r="C46" t="str">
            <v>Motability</v>
          </cell>
          <cell r="G46">
            <v>602</v>
          </cell>
          <cell r="H46">
            <v>798</v>
          </cell>
          <cell r="I46">
            <v>350</v>
          </cell>
          <cell r="J46">
            <v>0</v>
          </cell>
          <cell r="K46">
            <v>0</v>
          </cell>
          <cell r="L46">
            <v>350</v>
          </cell>
          <cell r="M46">
            <v>0</v>
          </cell>
          <cell r="N46">
            <v>700</v>
          </cell>
          <cell r="O46">
            <v>700</v>
          </cell>
          <cell r="P46">
            <v>0</v>
          </cell>
          <cell r="Q46">
            <v>0</v>
          </cell>
          <cell r="R46">
            <v>0</v>
          </cell>
          <cell r="T46">
            <v>3500</v>
          </cell>
          <cell r="W46">
            <v>2000</v>
          </cell>
          <cell r="Y46">
            <v>1500</v>
          </cell>
          <cell r="AA46">
            <v>1900</v>
          </cell>
          <cell r="AC46">
            <v>1600</v>
          </cell>
        </row>
        <row r="47">
          <cell r="C47" t="str">
            <v>SCOP Cars</v>
          </cell>
          <cell r="G47">
            <v>371</v>
          </cell>
          <cell r="H47">
            <v>145</v>
          </cell>
          <cell r="I47">
            <v>27</v>
          </cell>
          <cell r="J47">
            <v>25</v>
          </cell>
          <cell r="K47">
            <v>25</v>
          </cell>
          <cell r="L47">
            <v>25</v>
          </cell>
          <cell r="M47">
            <v>21</v>
          </cell>
          <cell r="N47">
            <v>354</v>
          </cell>
          <cell r="O47">
            <v>345</v>
          </cell>
          <cell r="P47">
            <v>25</v>
          </cell>
          <cell r="Q47">
            <v>25</v>
          </cell>
          <cell r="R47">
            <v>23</v>
          </cell>
          <cell r="T47">
            <v>1411</v>
          </cell>
          <cell r="W47">
            <v>1204</v>
          </cell>
          <cell r="Y47">
            <v>207</v>
          </cell>
          <cell r="AA47">
            <v>535</v>
          </cell>
          <cell r="AC47">
            <v>876</v>
          </cell>
        </row>
        <row r="48">
          <cell r="C48" t="str">
            <v>Sister Company Sales</v>
          </cell>
          <cell r="G48">
            <v>42</v>
          </cell>
          <cell r="H48">
            <v>47</v>
          </cell>
          <cell r="I48">
            <v>12</v>
          </cell>
          <cell r="J48">
            <v>9</v>
          </cell>
          <cell r="K48">
            <v>9</v>
          </cell>
          <cell r="L48">
            <v>9</v>
          </cell>
          <cell r="M48">
            <v>0</v>
          </cell>
          <cell r="N48">
            <v>105</v>
          </cell>
          <cell r="O48">
            <v>79</v>
          </cell>
          <cell r="P48">
            <v>7</v>
          </cell>
          <cell r="Q48">
            <v>7</v>
          </cell>
          <cell r="R48">
            <v>4</v>
          </cell>
          <cell r="T48">
            <v>330</v>
          </cell>
          <cell r="W48">
            <v>558</v>
          </cell>
          <cell r="Y48">
            <v>-228</v>
          </cell>
          <cell r="AA48">
            <v>237</v>
          </cell>
          <cell r="AC48">
            <v>93</v>
          </cell>
        </row>
        <row r="49">
          <cell r="C49" t="str">
            <v>Rental</v>
          </cell>
          <cell r="G49">
            <v>171.875</v>
          </cell>
          <cell r="H49">
            <v>250.25</v>
          </cell>
          <cell r="I49">
            <v>578.875</v>
          </cell>
          <cell r="J49">
            <v>481.25</v>
          </cell>
          <cell r="K49">
            <v>481.25</v>
          </cell>
          <cell r="L49">
            <v>419.375</v>
          </cell>
          <cell r="M49">
            <v>118.25</v>
          </cell>
          <cell r="N49">
            <v>1464.375</v>
          </cell>
          <cell r="O49">
            <v>467.5</v>
          </cell>
          <cell r="P49">
            <v>407</v>
          </cell>
          <cell r="Q49">
            <v>412.5</v>
          </cell>
          <cell r="R49">
            <v>247.5</v>
          </cell>
          <cell r="T49">
            <v>5500</v>
          </cell>
          <cell r="W49">
            <v>3450</v>
          </cell>
          <cell r="Y49">
            <v>2050</v>
          </cell>
          <cell r="AA49">
            <v>4325</v>
          </cell>
          <cell r="AC49">
            <v>1175</v>
          </cell>
        </row>
        <row r="53">
          <cell r="B53" t="str">
            <v>TOTAL NEW REGISTRATIONS</v>
          </cell>
          <cell r="G53">
            <v>2559.7749999999996</v>
          </cell>
          <cell r="H53">
            <v>2160.9560000000001</v>
          </cell>
          <cell r="I53">
            <v>2079.46</v>
          </cell>
          <cell r="J53">
            <v>1562.5990000000002</v>
          </cell>
          <cell r="K53">
            <v>1437.5990000000002</v>
          </cell>
          <cell r="L53">
            <v>1758.2469999999998</v>
          </cell>
          <cell r="M53">
            <v>384.62599999999998</v>
          </cell>
          <cell r="N53">
            <v>6130.9269999999997</v>
          </cell>
          <cell r="O53">
            <v>2774.9719999999998</v>
          </cell>
          <cell r="P53">
            <v>1519.471</v>
          </cell>
          <cell r="Q53">
            <v>1441.6144999999999</v>
          </cell>
          <cell r="R53">
            <v>1007.6895</v>
          </cell>
          <cell r="T53">
            <v>24817.936000000002</v>
          </cell>
          <cell r="W53">
            <v>25523</v>
          </cell>
          <cell r="Y53">
            <v>-705.06399999999849</v>
          </cell>
          <cell r="AA53">
            <v>15177</v>
          </cell>
          <cell r="AC53">
            <v>9640.9360000000015</v>
          </cell>
        </row>
        <row r="57">
          <cell r="B57" t="str">
            <v>TOTAL NEW SALES</v>
          </cell>
          <cell r="G57">
            <v>1806.7749999999996</v>
          </cell>
          <cell r="H57">
            <v>1840.9560000000001</v>
          </cell>
          <cell r="I57">
            <v>1994.46</v>
          </cell>
          <cell r="J57">
            <v>1412.5990000000002</v>
          </cell>
          <cell r="K57">
            <v>1412.5990000000002</v>
          </cell>
          <cell r="L57">
            <v>1658.2469999999998</v>
          </cell>
          <cell r="M57">
            <v>363.62599999999998</v>
          </cell>
          <cell r="N57">
            <v>5348.9269999999997</v>
          </cell>
          <cell r="O57">
            <v>2276.9719999999998</v>
          </cell>
          <cell r="P57">
            <v>1396.471</v>
          </cell>
          <cell r="Q57">
            <v>1416.6144999999999</v>
          </cell>
          <cell r="R57">
            <v>937.68949999999995</v>
          </cell>
          <cell r="T57">
            <v>21865.936000000002</v>
          </cell>
          <cell r="W57">
            <v>22637</v>
          </cell>
          <cell r="Y57">
            <v>-771.06399999999849</v>
          </cell>
          <cell r="AA57">
            <v>13553</v>
          </cell>
          <cell r="AC57">
            <v>8312.9360000000015</v>
          </cell>
        </row>
        <row r="75">
          <cell r="B75" t="str">
            <v>USED CARS</v>
          </cell>
          <cell r="C75" t="str">
            <v>Retail</v>
          </cell>
          <cell r="G75">
            <v>189</v>
          </cell>
          <cell r="H75">
            <v>189</v>
          </cell>
          <cell r="I75">
            <v>264</v>
          </cell>
          <cell r="J75">
            <v>264</v>
          </cell>
          <cell r="K75">
            <v>281.5</v>
          </cell>
          <cell r="L75">
            <v>301.5</v>
          </cell>
          <cell r="M75">
            <v>334</v>
          </cell>
          <cell r="N75">
            <v>334</v>
          </cell>
          <cell r="O75">
            <v>334</v>
          </cell>
          <cell r="P75">
            <v>394</v>
          </cell>
          <cell r="Q75">
            <v>394</v>
          </cell>
          <cell r="R75">
            <v>358</v>
          </cell>
          <cell r="T75">
            <v>3637</v>
          </cell>
          <cell r="W75">
            <v>4034</v>
          </cell>
          <cell r="Y75">
            <v>-397</v>
          </cell>
          <cell r="AA75">
            <v>454</v>
          </cell>
          <cell r="AC75">
            <v>3183</v>
          </cell>
        </row>
        <row r="76">
          <cell r="C76" t="str">
            <v>Traded</v>
          </cell>
          <cell r="G76">
            <v>317.5</v>
          </cell>
          <cell r="H76">
            <v>256.75</v>
          </cell>
          <cell r="I76">
            <v>265.875</v>
          </cell>
          <cell r="J76">
            <v>252.9375</v>
          </cell>
          <cell r="K76">
            <v>246.46875</v>
          </cell>
          <cell r="L76">
            <v>237.234375</v>
          </cell>
          <cell r="M76">
            <v>199.6171875</v>
          </cell>
          <cell r="N76">
            <v>499.80859375</v>
          </cell>
          <cell r="O76">
            <v>383.404296875</v>
          </cell>
          <cell r="P76">
            <v>318.2021484375</v>
          </cell>
          <cell r="Q76">
            <v>287.60107421875</v>
          </cell>
          <cell r="R76">
            <v>231.800537109375</v>
          </cell>
          <cell r="T76">
            <v>3497.199462890625</v>
          </cell>
          <cell r="W76">
            <v>4214</v>
          </cell>
          <cell r="Y76">
            <v>-716.800537109375</v>
          </cell>
          <cell r="AA76">
            <v>1122</v>
          </cell>
          <cell r="AC76">
            <v>2375.199462890625</v>
          </cell>
        </row>
        <row r="77">
          <cell r="C77" t="str">
            <v>Ex Company Cars</v>
          </cell>
          <cell r="G77">
            <v>63</v>
          </cell>
          <cell r="H77">
            <v>63</v>
          </cell>
          <cell r="I77">
            <v>88</v>
          </cell>
          <cell r="J77">
            <v>88</v>
          </cell>
          <cell r="K77">
            <v>93.833333333333343</v>
          </cell>
          <cell r="L77">
            <v>100.5</v>
          </cell>
          <cell r="M77">
            <v>111.33333333333334</v>
          </cell>
          <cell r="N77">
            <v>111.33333333333334</v>
          </cell>
          <cell r="O77">
            <v>137.99999999999997</v>
          </cell>
          <cell r="P77">
            <v>197</v>
          </cell>
          <cell r="Q77">
            <v>197</v>
          </cell>
          <cell r="R77">
            <v>234.5</v>
          </cell>
          <cell r="T77">
            <v>1485.5</v>
          </cell>
          <cell r="W77">
            <v>2143</v>
          </cell>
          <cell r="Y77">
            <v>-657.5</v>
          </cell>
          <cell r="AA77">
            <v>19</v>
          </cell>
          <cell r="AC77">
            <v>1466.5</v>
          </cell>
        </row>
        <row r="78">
          <cell r="C78" t="str">
            <v>Ex Rental</v>
          </cell>
          <cell r="G78">
            <v>63</v>
          </cell>
          <cell r="H78">
            <v>63</v>
          </cell>
          <cell r="I78">
            <v>88</v>
          </cell>
          <cell r="J78">
            <v>88</v>
          </cell>
          <cell r="K78">
            <v>93.833333333333343</v>
          </cell>
          <cell r="L78">
            <v>100.5</v>
          </cell>
          <cell r="M78">
            <v>111.33333333333329</v>
          </cell>
          <cell r="N78">
            <v>111.33333333333329</v>
          </cell>
          <cell r="O78">
            <v>138.00000000000003</v>
          </cell>
          <cell r="P78">
            <v>197</v>
          </cell>
          <cell r="Q78">
            <v>197</v>
          </cell>
          <cell r="R78">
            <v>345.5</v>
          </cell>
          <cell r="T78">
            <v>1596.5</v>
          </cell>
          <cell r="W78">
            <v>4983</v>
          </cell>
          <cell r="Y78">
            <v>-3386.5</v>
          </cell>
          <cell r="AA78">
            <v>411</v>
          </cell>
          <cell r="AC78">
            <v>1185.5</v>
          </cell>
        </row>
        <row r="79">
          <cell r="C79" t="str">
            <v>Ex 2 for 1 Cars</v>
          </cell>
          <cell r="G79">
            <v>63</v>
          </cell>
          <cell r="H79">
            <v>63</v>
          </cell>
          <cell r="I79">
            <v>88</v>
          </cell>
          <cell r="J79">
            <v>88</v>
          </cell>
          <cell r="K79">
            <v>93.833333333333329</v>
          </cell>
          <cell r="L79">
            <v>100.5</v>
          </cell>
          <cell r="M79">
            <v>111.33333333333333</v>
          </cell>
          <cell r="N79">
            <v>111.33333333333333</v>
          </cell>
          <cell r="O79">
            <v>58.000000000000043</v>
          </cell>
          <cell r="P79">
            <v>0</v>
          </cell>
          <cell r="Q79">
            <v>0</v>
          </cell>
          <cell r="R79">
            <v>0</v>
          </cell>
          <cell r="T79">
            <v>777</v>
          </cell>
          <cell r="W79">
            <v>0</v>
          </cell>
          <cell r="Y79">
            <v>777</v>
          </cell>
          <cell r="AA79">
            <v>901</v>
          </cell>
          <cell r="AC79">
            <v>-124</v>
          </cell>
        </row>
        <row r="82">
          <cell r="C82" t="str">
            <v>TOTAL DELIVERIES</v>
          </cell>
          <cell r="G82">
            <v>695.5</v>
          </cell>
          <cell r="H82">
            <v>634.75</v>
          </cell>
          <cell r="I82">
            <v>793.875</v>
          </cell>
          <cell r="J82">
            <v>780.9375</v>
          </cell>
          <cell r="K82">
            <v>809.46875000000011</v>
          </cell>
          <cell r="L82">
            <v>840.234375</v>
          </cell>
          <cell r="M82">
            <v>867.6171875</v>
          </cell>
          <cell r="N82">
            <v>1167.80859375</v>
          </cell>
          <cell r="O82">
            <v>1051.404296875</v>
          </cell>
          <cell r="P82">
            <v>1106.2021484375</v>
          </cell>
          <cell r="Q82">
            <v>1075.60107421875</v>
          </cell>
          <cell r="R82">
            <v>1169.800537109375</v>
          </cell>
          <cell r="T82">
            <v>10993.199462890625</v>
          </cell>
          <cell r="W82">
            <v>15374</v>
          </cell>
          <cell r="Y82">
            <v>-4380.800537109375</v>
          </cell>
          <cell r="AA82">
            <v>2907</v>
          </cell>
          <cell r="AC82">
            <v>8086.199462890625</v>
          </cell>
        </row>
        <row r="84">
          <cell r="B84" t="str">
            <v>Memo:</v>
          </cell>
          <cell r="C84" t="str">
            <v>Total Retail Used</v>
          </cell>
          <cell r="G84">
            <v>378</v>
          </cell>
          <cell r="H84">
            <v>378</v>
          </cell>
          <cell r="I84">
            <v>528</v>
          </cell>
          <cell r="J84">
            <v>528</v>
          </cell>
          <cell r="K84">
            <v>563.00000000000011</v>
          </cell>
          <cell r="L84">
            <v>603</v>
          </cell>
          <cell r="M84">
            <v>668</v>
          </cell>
          <cell r="N84">
            <v>668</v>
          </cell>
          <cell r="O84">
            <v>668</v>
          </cell>
          <cell r="P84">
            <v>788</v>
          </cell>
          <cell r="Q84">
            <v>788</v>
          </cell>
          <cell r="R84">
            <v>938</v>
          </cell>
          <cell r="T84">
            <v>7496</v>
          </cell>
          <cell r="W84">
            <v>11160</v>
          </cell>
          <cell r="Y84">
            <v>-3664</v>
          </cell>
          <cell r="AA84">
            <v>1785</v>
          </cell>
          <cell r="AC84">
            <v>5711</v>
          </cell>
        </row>
        <row r="86">
          <cell r="B86" t="str">
            <v>Daewoo Cars Limited</v>
          </cell>
        </row>
        <row r="88">
          <cell r="B88" t="str">
            <v>1996 Business Plan</v>
          </cell>
        </row>
        <row r="90">
          <cell r="B90" t="str">
            <v>Summary 2 ( £'000 )</v>
          </cell>
        </row>
        <row r="95">
          <cell r="T95" t="str">
            <v>1996</v>
          </cell>
          <cell r="W95" t="str">
            <v>BUSINESS</v>
          </cell>
          <cell r="Y95" t="str">
            <v>VARIANCE</v>
          </cell>
          <cell r="AA95">
            <v>1995</v>
          </cell>
          <cell r="AC95" t="str">
            <v>VARIANCE</v>
          </cell>
        </row>
        <row r="96">
          <cell r="G96" t="str">
            <v>Jan</v>
          </cell>
          <cell r="H96" t="str">
            <v>Feb</v>
          </cell>
          <cell r="I96" t="str">
            <v>Mar</v>
          </cell>
          <cell r="J96" t="str">
            <v>Apr</v>
          </cell>
          <cell r="K96" t="str">
            <v>May</v>
          </cell>
          <cell r="L96" t="str">
            <v>Jun</v>
          </cell>
          <cell r="M96" t="str">
            <v>Jul</v>
          </cell>
          <cell r="N96" t="str">
            <v>Aug</v>
          </cell>
          <cell r="O96" t="str">
            <v>Sep</v>
          </cell>
          <cell r="P96" t="str">
            <v>Oct</v>
          </cell>
          <cell r="Q96" t="str">
            <v>Nov</v>
          </cell>
          <cell r="R96" t="str">
            <v>Dec</v>
          </cell>
          <cell r="T96" t="str">
            <v>TOTAL</v>
          </cell>
          <cell r="W96" t="str">
            <v>PLAN</v>
          </cell>
          <cell r="Y96" t="str">
            <v>vs PLAN</v>
          </cell>
          <cell r="AA96" t="str">
            <v>FORECAST</v>
          </cell>
          <cell r="AC96" t="str">
            <v>vs FCST</v>
          </cell>
        </row>
        <row r="99">
          <cell r="B99" t="str">
            <v>RETAIL SALES</v>
          </cell>
          <cell r="C99" t="str">
            <v>Through Motor Shows</v>
          </cell>
          <cell r="G99">
            <v>3154.7940425531915</v>
          </cell>
          <cell r="H99">
            <v>2334.5640255319145</v>
          </cell>
          <cell r="I99">
            <v>3389.1495489361705</v>
          </cell>
          <cell r="J99">
            <v>3213.7379319148936</v>
          </cell>
          <cell r="K99">
            <v>3213.7379319148936</v>
          </cell>
          <cell r="L99">
            <v>3113.0355744680851</v>
          </cell>
          <cell r="M99">
            <v>869.80863829787233</v>
          </cell>
          <cell r="N99">
            <v>10895.582382978722</v>
          </cell>
          <cell r="O99">
            <v>3827.195455319149</v>
          </cell>
          <cell r="P99">
            <v>3323.6009446808521</v>
          </cell>
          <cell r="Q99">
            <v>3373.9847191489357</v>
          </cell>
          <cell r="R99">
            <v>2499.5780510638301</v>
          </cell>
          <cell r="T99">
            <v>43208.769246808515</v>
          </cell>
          <cell r="W99">
            <v>60957</v>
          </cell>
          <cell r="Y99">
            <v>-17748.230753191485</v>
          </cell>
          <cell r="AA99">
            <v>11762</v>
          </cell>
          <cell r="AC99">
            <v>31446.769246808515</v>
          </cell>
        </row>
        <row r="100">
          <cell r="C100" t="str">
            <v>Through Car Centres</v>
          </cell>
          <cell r="G100">
            <v>1930.7434042553189</v>
          </cell>
          <cell r="H100">
            <v>1428.7407999999998</v>
          </cell>
          <cell r="I100">
            <v>2117.4077276595744</v>
          </cell>
          <cell r="J100">
            <v>1784.6877106382979</v>
          </cell>
          <cell r="K100">
            <v>1784.6877106382979</v>
          </cell>
          <cell r="L100">
            <v>1778.17365106383</v>
          </cell>
          <cell r="M100">
            <v>496.8157617021277</v>
          </cell>
          <cell r="N100">
            <v>6223.5825021276596</v>
          </cell>
          <cell r="O100">
            <v>1987.3616000000004</v>
          </cell>
          <cell r="P100">
            <v>2373.0664340425533</v>
          </cell>
          <cell r="Q100">
            <v>2409.0152085106392</v>
          </cell>
          <cell r="R100">
            <v>1578.7829191489363</v>
          </cell>
          <cell r="T100">
            <v>25893.065429787235</v>
          </cell>
          <cell r="W100">
            <v>45458</v>
          </cell>
          <cell r="Y100">
            <v>-19564.934570212765</v>
          </cell>
          <cell r="AA100">
            <v>14910</v>
          </cell>
          <cell r="AC100">
            <v>10983.065429787235</v>
          </cell>
        </row>
        <row r="101">
          <cell r="C101" t="str">
            <v>Through Support Centres</v>
          </cell>
          <cell r="G101">
            <v>2686.7906808510634</v>
          </cell>
          <cell r="H101">
            <v>2101.9127574468084</v>
          </cell>
          <cell r="I101">
            <v>2732.4700382978722</v>
          </cell>
          <cell r="J101">
            <v>2266.4065191489358</v>
          </cell>
          <cell r="K101">
            <v>2266.4065191489358</v>
          </cell>
          <cell r="L101">
            <v>2010.5131063829785</v>
          </cell>
          <cell r="M101">
            <v>557.45671914893626</v>
          </cell>
          <cell r="N101">
            <v>7036.8200085106382</v>
          </cell>
          <cell r="O101">
            <v>2248.1307148936166</v>
          </cell>
          <cell r="P101">
            <v>1955.69954893617</v>
          </cell>
          <cell r="Q101">
            <v>1983.1095531914891</v>
          </cell>
          <cell r="R101">
            <v>1242.879829787234</v>
          </cell>
          <cell r="T101">
            <v>29088.595995744679</v>
          </cell>
          <cell r="W101">
            <v>26336</v>
          </cell>
          <cell r="Y101">
            <v>2752.5959957446794</v>
          </cell>
          <cell r="AA101">
            <v>6954</v>
          </cell>
          <cell r="AC101">
            <v>22134.595995744679</v>
          </cell>
        </row>
        <row r="104">
          <cell r="C104" t="str">
            <v>TOTAL</v>
          </cell>
          <cell r="G104">
            <v>7772.3281276595735</v>
          </cell>
          <cell r="H104">
            <v>5865.2175829787229</v>
          </cell>
          <cell r="I104">
            <v>8239.0273148936176</v>
          </cell>
          <cell r="J104">
            <v>7264.8321617021265</v>
          </cell>
          <cell r="K104">
            <v>7264.8321617021265</v>
          </cell>
          <cell r="L104">
            <v>6901.7223319148934</v>
          </cell>
          <cell r="M104">
            <v>1924.0811191489365</v>
          </cell>
          <cell r="N104">
            <v>24155.984893617016</v>
          </cell>
          <cell r="O104">
            <v>8062.6877702127658</v>
          </cell>
          <cell r="P104">
            <v>7652.3669276595747</v>
          </cell>
          <cell r="Q104">
            <v>7766.1094808510643</v>
          </cell>
          <cell r="R104">
            <v>5321.2408000000005</v>
          </cell>
          <cell r="T104">
            <v>98190.430672340415</v>
          </cell>
          <cell r="W104">
            <v>132751</v>
          </cell>
          <cell r="Y104">
            <v>-34560.569327659585</v>
          </cell>
          <cell r="AA104">
            <v>33626</v>
          </cell>
          <cell r="AC104">
            <v>64564.430672340415</v>
          </cell>
        </row>
        <row r="108">
          <cell r="B108" t="str">
            <v>RETAIL COST</v>
          </cell>
          <cell r="C108" t="str">
            <v>Through Motor Shows</v>
          </cell>
          <cell r="G108">
            <v>2125.3546146999997</v>
          </cell>
          <cell r="H108">
            <v>1572.7749354999996</v>
          </cell>
          <cell r="I108">
            <v>2283.2404818</v>
          </cell>
          <cell r="J108">
            <v>2147.3233969000003</v>
          </cell>
          <cell r="K108">
            <v>2175.0313351</v>
          </cell>
          <cell r="L108">
            <v>2106.8739447999997</v>
          </cell>
          <cell r="M108">
            <v>588.67874659999995</v>
          </cell>
          <cell r="N108">
            <v>7374.0401908000003</v>
          </cell>
          <cell r="O108">
            <v>2590.2105234000001</v>
          </cell>
          <cell r="P108">
            <v>2312.4235769200004</v>
          </cell>
          <cell r="Q108">
            <v>2347.4780883900003</v>
          </cell>
          <cell r="R108">
            <v>1739.1062340200001</v>
          </cell>
          <cell r="T108">
            <v>29362.53606893</v>
          </cell>
          <cell r="W108">
            <v>41983</v>
          </cell>
          <cell r="Y108">
            <v>12620.46393107</v>
          </cell>
          <cell r="AA108">
            <v>8008</v>
          </cell>
          <cell r="AC108">
            <v>-21354.53606893</v>
          </cell>
        </row>
        <row r="109">
          <cell r="B109" t="str">
            <v>OF SALES</v>
          </cell>
          <cell r="C109" t="str">
            <v>Through Car Centres</v>
          </cell>
          <cell r="G109">
            <v>1300.7251071999999</v>
          </cell>
          <cell r="H109">
            <v>962.53010959999995</v>
          </cell>
          <cell r="I109">
            <v>1426.4790211</v>
          </cell>
          <cell r="J109">
            <v>1192.4721264999998</v>
          </cell>
          <cell r="K109">
            <v>1207.8591585999998</v>
          </cell>
          <cell r="L109">
            <v>1203.4548508</v>
          </cell>
          <cell r="M109">
            <v>336.24173240000005</v>
          </cell>
          <cell r="N109">
            <v>4212.0705346999994</v>
          </cell>
          <cell r="O109">
            <v>1345.0270051000002</v>
          </cell>
          <cell r="P109">
            <v>1651.08651212</v>
          </cell>
          <cell r="Q109">
            <v>1676.0974752400002</v>
          </cell>
          <cell r="R109">
            <v>1098.4538845600002</v>
          </cell>
          <cell r="T109">
            <v>17612.497517920001</v>
          </cell>
          <cell r="W109">
            <v>31329</v>
          </cell>
          <cell r="Y109">
            <v>13716.502482079999</v>
          </cell>
          <cell r="AA109">
            <v>10235</v>
          </cell>
          <cell r="AC109">
            <v>-7377.497517920001</v>
          </cell>
        </row>
        <row r="110">
          <cell r="C110" t="str">
            <v>Through Support Centres</v>
          </cell>
          <cell r="G110">
            <v>1836.2041635</v>
          </cell>
          <cell r="H110">
            <v>1436.4887351</v>
          </cell>
          <cell r="I110">
            <v>1867.4222893000001</v>
          </cell>
          <cell r="J110">
            <v>1548.9053122999999</v>
          </cell>
          <cell r="K110">
            <v>1548.9053122999999</v>
          </cell>
          <cell r="L110">
            <v>1374.0227477999999</v>
          </cell>
          <cell r="M110">
            <v>380.97557760000001</v>
          </cell>
          <cell r="N110">
            <v>4809.0900549000007</v>
          </cell>
          <cell r="O110">
            <v>1536.4146092000001</v>
          </cell>
          <cell r="P110">
            <v>1336.5605156999998</v>
          </cell>
          <cell r="Q110">
            <v>1355.2953251000001</v>
          </cell>
          <cell r="R110">
            <v>849.40537100000006</v>
          </cell>
          <cell r="T110">
            <v>19879.690013800002</v>
          </cell>
          <cell r="W110">
            <v>18151</v>
          </cell>
          <cell r="Y110">
            <v>-1728.6900138000019</v>
          </cell>
          <cell r="AA110">
            <v>4770</v>
          </cell>
          <cell r="AC110">
            <v>-15109.690013800002</v>
          </cell>
        </row>
        <row r="113">
          <cell r="C113" t="str">
            <v>TOTAL</v>
          </cell>
          <cell r="G113">
            <v>5262.2838854000001</v>
          </cell>
          <cell r="H113">
            <v>3971.7937801999997</v>
          </cell>
          <cell r="I113">
            <v>5577.1417922000001</v>
          </cell>
          <cell r="J113">
            <v>4888.7008356999995</v>
          </cell>
          <cell r="K113">
            <v>4931.7958060000001</v>
          </cell>
          <cell r="L113">
            <v>4684.3515433999992</v>
          </cell>
          <cell r="M113">
            <v>1305.8960566000001</v>
          </cell>
          <cell r="N113">
            <v>16395.200780399999</v>
          </cell>
          <cell r="O113">
            <v>5471.6521377000008</v>
          </cell>
          <cell r="P113">
            <v>5300.0706047399999</v>
          </cell>
          <cell r="Q113">
            <v>5378.8708887300008</v>
          </cell>
          <cell r="R113">
            <v>3686.9654895800004</v>
          </cell>
          <cell r="T113">
            <v>66854.723600650002</v>
          </cell>
          <cell r="W113">
            <v>91463</v>
          </cell>
          <cell r="Y113">
            <v>24608.276399349998</v>
          </cell>
          <cell r="AA113">
            <v>23013</v>
          </cell>
          <cell r="AC113">
            <v>-43841.723600650002</v>
          </cell>
        </row>
        <row r="117">
          <cell r="B117" t="str">
            <v>RETAIL</v>
          </cell>
          <cell r="C117" t="str">
            <v>Through Motor Shows</v>
          </cell>
          <cell r="G117">
            <v>1029.4394278531918</v>
          </cell>
          <cell r="H117">
            <v>761.78909003191484</v>
          </cell>
          <cell r="I117">
            <v>1105.9090671361705</v>
          </cell>
          <cell r="J117">
            <v>1066.4145350148933</v>
          </cell>
          <cell r="K117">
            <v>1038.7065968148936</v>
          </cell>
          <cell r="L117">
            <v>1006.1616296680854</v>
          </cell>
          <cell r="M117">
            <v>281.12989169787238</v>
          </cell>
          <cell r="N117">
            <v>3521.542192178722</v>
          </cell>
          <cell r="O117">
            <v>1236.9849319191489</v>
          </cell>
          <cell r="P117">
            <v>1011.1773677608517</v>
          </cell>
          <cell r="Q117">
            <v>1026.5066307589354</v>
          </cell>
          <cell r="R117">
            <v>760.47181704383001</v>
          </cell>
          <cell r="T117">
            <v>13846.233177878508</v>
          </cell>
          <cell r="W117">
            <v>18974</v>
          </cell>
          <cell r="Y117">
            <v>-5127.7668221214917</v>
          </cell>
          <cell r="AA117">
            <v>3754</v>
          </cell>
          <cell r="AC117">
            <v>10092.233177878508</v>
          </cell>
        </row>
        <row r="118">
          <cell r="B118" t="str">
            <v>GROSS MARGIN</v>
          </cell>
          <cell r="C118" t="str">
            <v>Through Car Centres</v>
          </cell>
          <cell r="G118">
            <v>630.01829705531895</v>
          </cell>
          <cell r="H118">
            <v>466.21069039999986</v>
          </cell>
          <cell r="I118">
            <v>690.92870655957449</v>
          </cell>
          <cell r="J118">
            <v>592.21558413829803</v>
          </cell>
          <cell r="K118">
            <v>576.82855203829808</v>
          </cell>
          <cell r="L118">
            <v>574.71880026382996</v>
          </cell>
          <cell r="M118">
            <v>160.57402930212766</v>
          </cell>
          <cell r="N118">
            <v>2011.5119674276602</v>
          </cell>
          <cell r="O118">
            <v>642.33459490000018</v>
          </cell>
          <cell r="P118">
            <v>721.97992192255333</v>
          </cell>
          <cell r="Q118">
            <v>732.91773327063902</v>
          </cell>
          <cell r="R118">
            <v>480.32903458893611</v>
          </cell>
          <cell r="T118">
            <v>8280.567911867236</v>
          </cell>
          <cell r="W118">
            <v>14129</v>
          </cell>
          <cell r="Y118">
            <v>-5848.432088132764</v>
          </cell>
          <cell r="AA118">
            <v>4675</v>
          </cell>
          <cell r="AC118">
            <v>3605.567911867236</v>
          </cell>
        </row>
        <row r="119">
          <cell r="C119" t="str">
            <v>Through Support Centres</v>
          </cell>
          <cell r="G119">
            <v>850.58651735106332</v>
          </cell>
          <cell r="H119">
            <v>665.42402234680844</v>
          </cell>
          <cell r="I119">
            <v>865.04774899787208</v>
          </cell>
          <cell r="J119">
            <v>717.50120684893591</v>
          </cell>
          <cell r="K119">
            <v>717.50120684893591</v>
          </cell>
          <cell r="L119">
            <v>636.49035858297862</v>
          </cell>
          <cell r="M119">
            <v>176.48114154893625</v>
          </cell>
          <cell r="N119">
            <v>2227.7299536106375</v>
          </cell>
          <cell r="O119">
            <v>711.71610569361656</v>
          </cell>
          <cell r="P119">
            <v>619.13903323617023</v>
          </cell>
          <cell r="Q119">
            <v>627.81422809148899</v>
          </cell>
          <cell r="R119">
            <v>393.47445878723397</v>
          </cell>
          <cell r="T119">
            <v>9208.9059819446775</v>
          </cell>
          <cell r="W119">
            <v>8186</v>
          </cell>
          <cell r="Y119">
            <v>1022.9059819446775</v>
          </cell>
          <cell r="AA119">
            <v>2184</v>
          </cell>
          <cell r="AC119">
            <v>7024.9059819446775</v>
          </cell>
        </row>
        <row r="122">
          <cell r="C122" t="str">
            <v>TOTAL</v>
          </cell>
          <cell r="G122">
            <v>2510.0442422595743</v>
          </cell>
          <cell r="H122">
            <v>1893.423802778723</v>
          </cell>
          <cell r="I122">
            <v>2661.8855226936171</v>
          </cell>
          <cell r="J122">
            <v>2376.131326002127</v>
          </cell>
          <cell r="K122">
            <v>2333.0363557021274</v>
          </cell>
          <cell r="L122">
            <v>2217.3707885148942</v>
          </cell>
          <cell r="M122">
            <v>618.18506254893623</v>
          </cell>
          <cell r="N122">
            <v>7760.7841132170197</v>
          </cell>
          <cell r="O122">
            <v>2591.0356325127659</v>
          </cell>
          <cell r="P122">
            <v>2352.2963229195752</v>
          </cell>
          <cell r="Q122">
            <v>2387.2385921210634</v>
          </cell>
          <cell r="R122">
            <v>1634.2753104200001</v>
          </cell>
          <cell r="T122">
            <v>31335.70707169042</v>
          </cell>
          <cell r="W122">
            <v>41289</v>
          </cell>
          <cell r="Y122">
            <v>-9953.29292830958</v>
          </cell>
          <cell r="AA122">
            <v>10613</v>
          </cell>
          <cell r="AC122">
            <v>20722.70707169042</v>
          </cell>
        </row>
        <row r="126">
          <cell r="B126" t="str">
            <v>RETAIL</v>
          </cell>
          <cell r="C126" t="str">
            <v>Through Motor Shows</v>
          </cell>
          <cell r="G126">
            <v>32.630955110466132</v>
          </cell>
          <cell r="H126">
            <v>32.630893036156777</v>
          </cell>
          <cell r="I126">
            <v>32.630872470154273</v>
          </cell>
          <cell r="J126">
            <v>33.182996174783739</v>
          </cell>
          <cell r="K126">
            <v>32.320824498467559</v>
          </cell>
          <cell r="L126">
            <v>32.320916533053278</v>
          </cell>
          <cell r="M126">
            <v>32.320889827906882</v>
          </cell>
          <cell r="N126">
            <v>32.320825710795773</v>
          </cell>
          <cell r="O126">
            <v>32.320923933998479</v>
          </cell>
          <cell r="P126">
            <v>30.424150931210836</v>
          </cell>
          <cell r="Q126">
            <v>30.424163598994149</v>
          </cell>
          <cell r="R126">
            <v>30.424007632815076</v>
          </cell>
          <cell r="T126">
            <v>32.044960824477123</v>
          </cell>
          <cell r="W126">
            <v>31.126859917646865</v>
          </cell>
          <cell r="Y126">
            <v>0.91810090683025791</v>
          </cell>
          <cell r="AA126">
            <v>31.916340758374428</v>
          </cell>
          <cell r="AC126">
            <v>0.12862006610269461</v>
          </cell>
        </row>
        <row r="127">
          <cell r="B127" t="str">
            <v>GROSS MARGIN %</v>
          </cell>
          <cell r="C127" t="str">
            <v>Through Car Centres</v>
          </cell>
          <cell r="G127">
            <v>32.63086620763648</v>
          </cell>
          <cell r="H127">
            <v>32.630879610913325</v>
          </cell>
          <cell r="I127">
            <v>32.630876780792519</v>
          </cell>
          <cell r="J127">
            <v>33.183149108282407</v>
          </cell>
          <cell r="K127">
            <v>32.3209796649518</v>
          </cell>
          <cell r="L127">
            <v>32.320735374747692</v>
          </cell>
          <cell r="M127">
            <v>32.320639094055529</v>
          </cell>
          <cell r="N127">
            <v>32.320805046610751</v>
          </cell>
          <cell r="O127">
            <v>32.320972434004972</v>
          </cell>
          <cell r="P127">
            <v>30.423923728618501</v>
          </cell>
          <cell r="Q127">
            <v>30.423956257368818</v>
          </cell>
          <cell r="R127">
            <v>30.424007554367499</v>
          </cell>
          <cell r="T127">
            <v>31.979867097316788</v>
          </cell>
          <cell r="W127">
            <v>31.081437810726385</v>
          </cell>
          <cell r="Y127">
            <v>0.89842928659040311</v>
          </cell>
          <cell r="AA127">
            <v>31.354795439302478</v>
          </cell>
          <cell r="AC127">
            <v>0.62507165801430986</v>
          </cell>
        </row>
        <row r="128">
          <cell r="C128" t="str">
            <v>Through Support Centres</v>
          </cell>
          <cell r="G128">
            <v>31.658086482629638</v>
          </cell>
          <cell r="H128">
            <v>31.658022912192529</v>
          </cell>
          <cell r="I128">
            <v>31.658087257078698</v>
          </cell>
          <cell r="J128">
            <v>31.658098438508137</v>
          </cell>
          <cell r="K128">
            <v>31.658098438508137</v>
          </cell>
          <cell r="L128">
            <v>31.658105414097946</v>
          </cell>
          <cell r="M128">
            <v>31.658267895374603</v>
          </cell>
          <cell r="N128">
            <v>31.658191497243404</v>
          </cell>
          <cell r="O128">
            <v>31.658128283136577</v>
          </cell>
          <cell r="P128">
            <v>31.658187658373166</v>
          </cell>
          <cell r="Q128">
            <v>31.65807088575238</v>
          </cell>
          <cell r="R128">
            <v>31.658286614450247</v>
          </cell>
          <cell r="T128">
            <v>31.65813153474933</v>
          </cell>
          <cell r="W128">
            <v>31.082928311057106</v>
          </cell>
          <cell r="Y128">
            <v>0.57520322369222399</v>
          </cell>
          <cell r="AA128">
            <v>31.406384814495254</v>
          </cell>
          <cell r="AC128">
            <v>0.25174672025407574</v>
          </cell>
        </row>
        <row r="131">
          <cell r="C131" t="str">
            <v>TOTAL</v>
          </cell>
          <cell r="G131">
            <v>32.294625252979458</v>
          </cell>
          <cell r="H131">
            <v>32.282243173272427</v>
          </cell>
          <cell r="I131">
            <v>32.308249760038422</v>
          </cell>
          <cell r="J131">
            <v>32.707312063289393</v>
          </cell>
          <cell r="K131">
            <v>32.114112257144072</v>
          </cell>
          <cell r="L131">
            <v>32.127789005091451</v>
          </cell>
          <cell r="M131">
            <v>32.128846148772205</v>
          </cell>
          <cell r="N131">
            <v>32.127790058635661</v>
          </cell>
          <cell r="O131">
            <v>32.136127633333757</v>
          </cell>
          <cell r="P131">
            <v>30.739460681337317</v>
          </cell>
          <cell r="Q131">
            <v>30.739182830312785</v>
          </cell>
          <cell r="R131">
            <v>30.71229759833458</v>
          </cell>
          <cell r="T131">
            <v>31.913198523649495</v>
          </cell>
          <cell r="W131">
            <v>31.102590564289535</v>
          </cell>
          <cell r="Y131">
            <v>0.81060795935995955</v>
          </cell>
          <cell r="AA131">
            <v>31.5618866353417</v>
          </cell>
          <cell r="AC131">
            <v>0.35131188830779436</v>
          </cell>
        </row>
        <row r="135">
          <cell r="B135" t="str">
            <v>FLEET SALES</v>
          </cell>
          <cell r="C135" t="str">
            <v>Through Motor Shows</v>
          </cell>
          <cell r="G135">
            <v>582.89757978723412</v>
          </cell>
          <cell r="H135">
            <v>431.33388191489365</v>
          </cell>
          <cell r="I135">
            <v>626.17922978723402</v>
          </cell>
          <cell r="J135">
            <v>593.46101021276593</v>
          </cell>
          <cell r="K135">
            <v>593.46101021276593</v>
          </cell>
          <cell r="L135">
            <v>574.8678506382978</v>
          </cell>
          <cell r="M135">
            <v>160.63481872340427</v>
          </cell>
          <cell r="N135">
            <v>2011.9936902127661</v>
          </cell>
          <cell r="O135">
            <v>706.73534042553194</v>
          </cell>
          <cell r="P135">
            <v>613.75572297872361</v>
          </cell>
          <cell r="Q135">
            <v>623.04246382978727</v>
          </cell>
          <cell r="R135">
            <v>461.57279106382981</v>
          </cell>
          <cell r="T135">
            <v>7979.9353897872334</v>
          </cell>
          <cell r="W135">
            <v>8436</v>
          </cell>
          <cell r="Y135">
            <v>-456.06461021276664</v>
          </cell>
          <cell r="AA135">
            <v>743</v>
          </cell>
          <cell r="AC135">
            <v>7236.9353897872334</v>
          </cell>
        </row>
        <row r="136">
          <cell r="C136" t="str">
            <v>Through Car Centres</v>
          </cell>
          <cell r="G136">
            <v>353.25561170212768</v>
          </cell>
          <cell r="H136">
            <v>261.44715000000008</v>
          </cell>
          <cell r="I136">
            <v>387.47089893617022</v>
          </cell>
          <cell r="J136">
            <v>326.41928553191491</v>
          </cell>
          <cell r="K136">
            <v>326.41928553191491</v>
          </cell>
          <cell r="L136">
            <v>325.22335829787238</v>
          </cell>
          <cell r="M136">
            <v>90.859819148936168</v>
          </cell>
          <cell r="N136">
            <v>1138.2796187234046</v>
          </cell>
          <cell r="O136">
            <v>363.52847063829785</v>
          </cell>
          <cell r="P136">
            <v>434.02672170212759</v>
          </cell>
          <cell r="Q136">
            <v>440.60641404255324</v>
          </cell>
          <cell r="R136">
            <v>288.78998978723405</v>
          </cell>
          <cell r="T136">
            <v>4736.3266240425537</v>
          </cell>
          <cell r="W136">
            <v>7619</v>
          </cell>
          <cell r="Y136">
            <v>-2882.6733759574463</v>
          </cell>
          <cell r="AA136">
            <v>956</v>
          </cell>
          <cell r="AC136">
            <v>3780.3266240425537</v>
          </cell>
        </row>
        <row r="137">
          <cell r="C137" t="str">
            <v>Through Support Centres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T137">
            <v>0</v>
          </cell>
          <cell r="W137">
            <v>0</v>
          </cell>
          <cell r="Y137">
            <v>0</v>
          </cell>
          <cell r="AA137">
            <v>0</v>
          </cell>
          <cell r="AC137">
            <v>0</v>
          </cell>
        </row>
        <row r="140">
          <cell r="C140" t="str">
            <v>TOTAL</v>
          </cell>
          <cell r="G140">
            <v>936.1531914893618</v>
          </cell>
          <cell r="H140">
            <v>692.78103191489367</v>
          </cell>
          <cell r="I140">
            <v>1013.6501287234042</v>
          </cell>
          <cell r="J140">
            <v>919.88029574468078</v>
          </cell>
          <cell r="K140">
            <v>919.88029574468078</v>
          </cell>
          <cell r="L140">
            <v>900.09120893617023</v>
          </cell>
          <cell r="M140">
            <v>251.49463787234043</v>
          </cell>
          <cell r="N140">
            <v>3150.2733089361709</v>
          </cell>
          <cell r="O140">
            <v>1070.2638110638297</v>
          </cell>
          <cell r="P140">
            <v>1047.7824446808513</v>
          </cell>
          <cell r="Q140">
            <v>1063.6488778723406</v>
          </cell>
          <cell r="R140">
            <v>750.36278085106392</v>
          </cell>
          <cell r="T140">
            <v>12716.262013829786</v>
          </cell>
          <cell r="W140">
            <v>16055</v>
          </cell>
          <cell r="Y140">
            <v>-3338.7379861702138</v>
          </cell>
          <cell r="AA140">
            <v>1699</v>
          </cell>
          <cell r="AC140">
            <v>11017.262013829786</v>
          </cell>
        </row>
        <row r="144">
          <cell r="B144" t="str">
            <v>FLEET COST</v>
          </cell>
          <cell r="C144" t="str">
            <v>Through Motor Shows</v>
          </cell>
          <cell r="G144">
            <v>444.81678290000002</v>
          </cell>
          <cell r="H144">
            <v>329.15573969999997</v>
          </cell>
          <cell r="I144">
            <v>477.84741389999994</v>
          </cell>
          <cell r="J144">
            <v>450.06411149999997</v>
          </cell>
          <cell r="K144">
            <v>455.88292409999997</v>
          </cell>
          <cell r="L144">
            <v>441.59523389999998</v>
          </cell>
          <cell r="M144">
            <v>123.3933964</v>
          </cell>
          <cell r="N144">
            <v>1545.5540913</v>
          </cell>
          <cell r="O144">
            <v>542.89291530000003</v>
          </cell>
          <cell r="P144">
            <v>484.71131245999999</v>
          </cell>
          <cell r="Q144">
            <v>492.0427969700001</v>
          </cell>
          <cell r="R144">
            <v>364.52473876000005</v>
          </cell>
          <cell r="T144">
            <v>6152.4814571899997</v>
          </cell>
          <cell r="W144">
            <v>6576</v>
          </cell>
          <cell r="Y144">
            <v>423.51854281000033</v>
          </cell>
          <cell r="AA144">
            <v>575</v>
          </cell>
          <cell r="AC144">
            <v>-5577.4814571899997</v>
          </cell>
        </row>
        <row r="145">
          <cell r="B145" t="str">
            <v>OF SALES</v>
          </cell>
          <cell r="C145" t="str">
            <v>Through Car Centres</v>
          </cell>
          <cell r="G145">
            <v>269.57567389999997</v>
          </cell>
          <cell r="H145">
            <v>199.51342630000002</v>
          </cell>
          <cell r="I145">
            <v>295.68975360000007</v>
          </cell>
          <cell r="J145">
            <v>247.54417759999998</v>
          </cell>
          <cell r="K145">
            <v>250.74465110000003</v>
          </cell>
          <cell r="L145">
            <v>249.82533560000002</v>
          </cell>
          <cell r="M145">
            <v>69.797366100000005</v>
          </cell>
          <cell r="N145">
            <v>874.39609540000004</v>
          </cell>
          <cell r="O145">
            <v>279.2502571</v>
          </cell>
          <cell r="P145">
            <v>342.76883340000001</v>
          </cell>
          <cell r="Q145">
            <v>347.96481640000002</v>
          </cell>
          <cell r="R145">
            <v>228.0704729</v>
          </cell>
          <cell r="T145">
            <v>3655.1408594</v>
          </cell>
          <cell r="W145">
            <v>5929</v>
          </cell>
          <cell r="Y145">
            <v>2273.8591406</v>
          </cell>
          <cell r="AA145">
            <v>670</v>
          </cell>
          <cell r="AC145">
            <v>-2985.1408594</v>
          </cell>
        </row>
        <row r="146">
          <cell r="C146" t="str">
            <v>Through Support Centres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T146">
            <v>0</v>
          </cell>
          <cell r="W146">
            <v>0</v>
          </cell>
          <cell r="Y146">
            <v>0</v>
          </cell>
          <cell r="AA146">
            <v>0</v>
          </cell>
          <cell r="AC146">
            <v>0</v>
          </cell>
        </row>
        <row r="149">
          <cell r="C149" t="str">
            <v>TOTAL</v>
          </cell>
          <cell r="G149">
            <v>714.39245679999999</v>
          </cell>
          <cell r="H149">
            <v>528.66916600000002</v>
          </cell>
          <cell r="I149">
            <v>773.53716750000001</v>
          </cell>
          <cell r="J149">
            <v>697.60828909999998</v>
          </cell>
          <cell r="K149">
            <v>706.62757520000002</v>
          </cell>
          <cell r="L149">
            <v>691.42056950000006</v>
          </cell>
          <cell r="M149">
            <v>193.19076250000001</v>
          </cell>
          <cell r="N149">
            <v>2419.9501866999999</v>
          </cell>
          <cell r="O149">
            <v>822.14317240000003</v>
          </cell>
          <cell r="P149">
            <v>827.48014585999999</v>
          </cell>
          <cell r="Q149">
            <v>840.00761337000017</v>
          </cell>
          <cell r="R149">
            <v>592.59521166000002</v>
          </cell>
          <cell r="T149">
            <v>9807.6223165899992</v>
          </cell>
          <cell r="W149">
            <v>12505</v>
          </cell>
          <cell r="Y149">
            <v>2697.3776834100008</v>
          </cell>
          <cell r="AA149">
            <v>1245</v>
          </cell>
          <cell r="AC149">
            <v>-8562.6223165899992</v>
          </cell>
        </row>
        <row r="153">
          <cell r="B153" t="str">
            <v>FLEET</v>
          </cell>
          <cell r="C153" t="str">
            <v>Through Motor Shows</v>
          </cell>
          <cell r="G153">
            <v>138.0807968872341</v>
          </cell>
          <cell r="H153">
            <v>102.17814221489368</v>
          </cell>
          <cell r="I153">
            <v>148.33181588723409</v>
          </cell>
          <cell r="J153">
            <v>143.39689871276596</v>
          </cell>
          <cell r="K153">
            <v>137.57808611276596</v>
          </cell>
          <cell r="L153">
            <v>133.27261673829781</v>
          </cell>
          <cell r="M153">
            <v>37.241422323404265</v>
          </cell>
          <cell r="N153">
            <v>466.43959891276609</v>
          </cell>
          <cell r="O153">
            <v>163.84242512553192</v>
          </cell>
          <cell r="P153">
            <v>129.04441051872362</v>
          </cell>
          <cell r="Q153">
            <v>130.99966685978717</v>
          </cell>
          <cell r="R153">
            <v>97.048052303829763</v>
          </cell>
          <cell r="T153">
            <v>1827.4539325972337</v>
          </cell>
          <cell r="W153">
            <v>1860</v>
          </cell>
          <cell r="Y153">
            <v>-32.546067402766312</v>
          </cell>
          <cell r="AA153">
            <v>168</v>
          </cell>
          <cell r="AC153">
            <v>1659.4539325972337</v>
          </cell>
        </row>
        <row r="154">
          <cell r="B154" t="str">
            <v>GROSS MARGIN</v>
          </cell>
          <cell r="C154" t="str">
            <v>Through Car Centres</v>
          </cell>
          <cell r="G154">
            <v>83.679937802127711</v>
          </cell>
          <cell r="H154">
            <v>61.933723700000058</v>
          </cell>
          <cell r="I154">
            <v>91.781145336170141</v>
          </cell>
          <cell r="J154">
            <v>78.875107931914926</v>
          </cell>
          <cell r="K154">
            <v>75.674634431914882</v>
          </cell>
          <cell r="L154">
            <v>75.398022697872364</v>
          </cell>
          <cell r="M154">
            <v>21.062453048936163</v>
          </cell>
          <cell r="N154">
            <v>263.88352332340457</v>
          </cell>
          <cell r="O154">
            <v>84.278213538297848</v>
          </cell>
          <cell r="P154">
            <v>91.257888302127583</v>
          </cell>
          <cell r="Q154">
            <v>92.641597642553222</v>
          </cell>
          <cell r="R154">
            <v>60.71951688723405</v>
          </cell>
          <cell r="T154">
            <v>1081.1857646425537</v>
          </cell>
          <cell r="W154">
            <v>1690</v>
          </cell>
          <cell r="Y154">
            <v>-608.81423535744625</v>
          </cell>
          <cell r="AA154">
            <v>286</v>
          </cell>
          <cell r="AC154">
            <v>795.18576464255375</v>
          </cell>
        </row>
        <row r="155">
          <cell r="C155" t="str">
            <v>Through Support Centres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T155">
            <v>0</v>
          </cell>
          <cell r="W155">
            <v>0</v>
          </cell>
          <cell r="Y155">
            <v>0</v>
          </cell>
          <cell r="AA155">
            <v>0</v>
          </cell>
          <cell r="AC155">
            <v>0</v>
          </cell>
        </row>
        <row r="158">
          <cell r="C158" t="str">
            <v>TOTAL</v>
          </cell>
          <cell r="G158">
            <v>221.76073468936181</v>
          </cell>
          <cell r="H158">
            <v>164.11186591489374</v>
          </cell>
          <cell r="I158">
            <v>240.11296122340423</v>
          </cell>
          <cell r="J158">
            <v>222.27200664468089</v>
          </cell>
          <cell r="K158">
            <v>213.25272054468084</v>
          </cell>
          <cell r="L158">
            <v>208.67063943617018</v>
          </cell>
          <cell r="M158">
            <v>58.303875372340428</v>
          </cell>
          <cell r="N158">
            <v>730.32312223617066</v>
          </cell>
          <cell r="O158">
            <v>248.12063866382977</v>
          </cell>
          <cell r="P158">
            <v>220.30229882085121</v>
          </cell>
          <cell r="Q158">
            <v>223.64126450234039</v>
          </cell>
          <cell r="R158">
            <v>157.76756919106381</v>
          </cell>
          <cell r="T158">
            <v>2908.6396972397874</v>
          </cell>
          <cell r="W158">
            <v>3550</v>
          </cell>
          <cell r="Y158">
            <v>-641.36030276021256</v>
          </cell>
          <cell r="AA158">
            <v>454</v>
          </cell>
          <cell r="AC158">
            <v>2454.6396972397874</v>
          </cell>
        </row>
        <row r="162">
          <cell r="B162" t="str">
            <v>FLEET</v>
          </cell>
          <cell r="C162" t="str">
            <v>Through Motor Shows</v>
          </cell>
          <cell r="G162">
            <v>23.688689347043702</v>
          </cell>
          <cell r="H162">
            <v>23.688874558445754</v>
          </cell>
          <cell r="I162">
            <v>23.688396042397468</v>
          </cell>
          <cell r="J162">
            <v>24.162817143009228</v>
          </cell>
          <cell r="K162">
            <v>23.182329377197309</v>
          </cell>
          <cell r="L162">
            <v>23.18317446180372</v>
          </cell>
          <cell r="M162">
            <v>23.183904099602437</v>
          </cell>
          <cell r="N162">
            <v>23.182955353276512</v>
          </cell>
          <cell r="O162">
            <v>23.182995918511853</v>
          </cell>
          <cell r="P162">
            <v>21.02536981528025</v>
          </cell>
          <cell r="Q162">
            <v>21.025800722240302</v>
          </cell>
          <cell r="R162">
            <v>21.025514108003222</v>
          </cell>
          <cell r="T162">
            <v>22.90061063572043</v>
          </cell>
          <cell r="W162">
            <v>22.048364153627311</v>
          </cell>
          <cell r="Y162">
            <v>0.85224648209311837</v>
          </cell>
          <cell r="AA162">
            <v>22.611036339165544</v>
          </cell>
          <cell r="AC162">
            <v>0.28957429655488554</v>
          </cell>
        </row>
        <row r="163">
          <cell r="B163" t="str">
            <v>GROSS MARGIN %</v>
          </cell>
          <cell r="C163" t="str">
            <v>Through Car Centres</v>
          </cell>
          <cell r="G163">
            <v>23.688211886832907</v>
          </cell>
          <cell r="H163">
            <v>23.688811945358761</v>
          </cell>
          <cell r="I163">
            <v>23.687235760972506</v>
          </cell>
          <cell r="J163">
            <v>24.163740142799586</v>
          </cell>
          <cell r="K163">
            <v>23.18326085071832</v>
          </cell>
          <cell r="L163">
            <v>23.183458621325485</v>
          </cell>
          <cell r="M163">
            <v>23.181262351415072</v>
          </cell>
          <cell r="N163">
            <v>23.18266258859606</v>
          </cell>
          <cell r="O163">
            <v>23.183387367244933</v>
          </cell>
          <cell r="P163">
            <v>21.025868624917948</v>
          </cell>
          <cell r="Q163">
            <v>21.025930329195347</v>
          </cell>
          <cell r="R163">
            <v>21.025492238137872</v>
          </cell>
          <cell r="T163">
            <v>22.827516986565826</v>
          </cell>
          <cell r="W163">
            <v>22.18138863367896</v>
          </cell>
          <cell r="Y163">
            <v>0.64612835288686554</v>
          </cell>
          <cell r="AA163">
            <v>29.916317991631797</v>
          </cell>
          <cell r="AC163">
            <v>-7.0888010050659709</v>
          </cell>
        </row>
        <row r="164">
          <cell r="C164" t="str">
            <v>Through Support Centres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T164">
            <v>0</v>
          </cell>
          <cell r="W164">
            <v>0</v>
          </cell>
          <cell r="Y164">
            <v>0</v>
          </cell>
          <cell r="AA164">
            <v>0</v>
          </cell>
          <cell r="AC164">
            <v>0</v>
          </cell>
        </row>
        <row r="165">
          <cell r="C165" t="str">
            <v xml:space="preserve">  </v>
          </cell>
        </row>
        <row r="167">
          <cell r="C167" t="str">
            <v>TOTAL</v>
          </cell>
          <cell r="G167">
            <v>23.688509178348706</v>
          </cell>
          <cell r="H167">
            <v>23.688850929026945</v>
          </cell>
          <cell r="I167">
            <v>23.687952521231722</v>
          </cell>
          <cell r="J167">
            <v>24.163144669246623</v>
          </cell>
          <cell r="K167">
            <v>23.182659910335836</v>
          </cell>
          <cell r="L167">
            <v>23.183277135080651</v>
          </cell>
          <cell r="M167">
            <v>23.18294969053602</v>
          </cell>
          <cell r="N167">
            <v>23.18284956941709</v>
          </cell>
          <cell r="O167">
            <v>23.1831288789631</v>
          </cell>
          <cell r="P167">
            <v>21.025576439005338</v>
          </cell>
          <cell r="Q167">
            <v>21.02585441068663</v>
          </cell>
          <cell r="R167">
            <v>21.025505691010331</v>
          </cell>
          <cell r="T167">
            <v>22.873386016082769</v>
          </cell>
          <cell r="W167">
            <v>22.111491747119278</v>
          </cell>
          <cell r="Y167">
            <v>0.76189426896349133</v>
          </cell>
          <cell r="AA167">
            <v>26.721600941730429</v>
          </cell>
          <cell r="AC167">
            <v>-3.8482149256476603</v>
          </cell>
        </row>
        <row r="171">
          <cell r="B171" t="str">
            <v>SISTER COMPANY CARS</v>
          </cell>
        </row>
        <row r="172">
          <cell r="C172" t="str">
            <v>Sales</v>
          </cell>
          <cell r="G172">
            <v>394</v>
          </cell>
          <cell r="H172">
            <v>441</v>
          </cell>
          <cell r="I172">
            <v>113</v>
          </cell>
          <cell r="J172">
            <v>86</v>
          </cell>
          <cell r="K172">
            <v>86</v>
          </cell>
          <cell r="L172">
            <v>86</v>
          </cell>
          <cell r="M172">
            <v>0</v>
          </cell>
          <cell r="N172">
            <v>1001</v>
          </cell>
          <cell r="O172">
            <v>753</v>
          </cell>
          <cell r="P172">
            <v>67</v>
          </cell>
          <cell r="Q172">
            <v>67</v>
          </cell>
          <cell r="R172">
            <v>38</v>
          </cell>
          <cell r="T172">
            <v>3132</v>
          </cell>
          <cell r="W172">
            <v>4497</v>
          </cell>
          <cell r="Y172">
            <v>-1365</v>
          </cell>
          <cell r="AA172">
            <v>1832</v>
          </cell>
          <cell r="AC172">
            <v>1300</v>
          </cell>
        </row>
        <row r="173">
          <cell r="C173" t="str">
            <v>Cost of Sales</v>
          </cell>
          <cell r="G173">
            <v>265</v>
          </cell>
          <cell r="H173">
            <v>297</v>
          </cell>
          <cell r="I173">
            <v>76</v>
          </cell>
          <cell r="J173">
            <v>57</v>
          </cell>
          <cell r="K173">
            <v>58</v>
          </cell>
          <cell r="L173">
            <v>58</v>
          </cell>
          <cell r="M173">
            <v>0</v>
          </cell>
          <cell r="N173">
            <v>677</v>
          </cell>
          <cell r="O173">
            <v>509</v>
          </cell>
          <cell r="P173">
            <v>47</v>
          </cell>
          <cell r="Q173">
            <v>47</v>
          </cell>
          <cell r="R173">
            <v>26</v>
          </cell>
          <cell r="T173">
            <v>2117</v>
          </cell>
          <cell r="W173">
            <v>3421</v>
          </cell>
          <cell r="Y173">
            <v>1304</v>
          </cell>
          <cell r="AA173">
            <v>1371</v>
          </cell>
          <cell r="AC173">
            <v>-746</v>
          </cell>
        </row>
        <row r="176">
          <cell r="C176" t="str">
            <v>Gross Profit</v>
          </cell>
          <cell r="G176">
            <v>129</v>
          </cell>
          <cell r="H176">
            <v>144</v>
          </cell>
          <cell r="I176">
            <v>37</v>
          </cell>
          <cell r="J176">
            <v>29</v>
          </cell>
          <cell r="K176">
            <v>28</v>
          </cell>
          <cell r="L176">
            <v>28</v>
          </cell>
          <cell r="M176">
            <v>0</v>
          </cell>
          <cell r="N176">
            <v>324</v>
          </cell>
          <cell r="O176">
            <v>244</v>
          </cell>
          <cell r="P176">
            <v>20</v>
          </cell>
          <cell r="Q176">
            <v>20</v>
          </cell>
          <cell r="R176">
            <v>12</v>
          </cell>
          <cell r="T176">
            <v>1015</v>
          </cell>
          <cell r="W176">
            <v>1076</v>
          </cell>
          <cell r="Y176">
            <v>-61</v>
          </cell>
          <cell r="AA176">
            <v>461</v>
          </cell>
          <cell r="AC176">
            <v>554</v>
          </cell>
        </row>
        <row r="181">
          <cell r="B181" t="str">
            <v>Daewoo Cars Limited</v>
          </cell>
        </row>
        <row r="183">
          <cell r="B183" t="str">
            <v>1996 Business Plan</v>
          </cell>
        </row>
        <row r="185">
          <cell r="B185" t="str">
            <v>Summary 3 ( £'000 )</v>
          </cell>
        </row>
        <row r="190">
          <cell r="T190" t="str">
            <v>1996</v>
          </cell>
          <cell r="W190" t="str">
            <v>BUSINESS</v>
          </cell>
          <cell r="Y190" t="str">
            <v>VARIANCE</v>
          </cell>
          <cell r="AA190">
            <v>1995</v>
          </cell>
          <cell r="AC190" t="str">
            <v>VARIANCE</v>
          </cell>
        </row>
        <row r="191">
          <cell r="G191" t="str">
            <v>Jan</v>
          </cell>
          <cell r="H191" t="str">
            <v>Feb</v>
          </cell>
          <cell r="I191" t="str">
            <v>Mar</v>
          </cell>
          <cell r="J191" t="str">
            <v>Apr</v>
          </cell>
          <cell r="K191" t="str">
            <v>May</v>
          </cell>
          <cell r="L191" t="str">
            <v>Jun</v>
          </cell>
          <cell r="M191" t="str">
            <v>Jul</v>
          </cell>
          <cell r="N191" t="str">
            <v>Aug</v>
          </cell>
          <cell r="O191" t="str">
            <v>Sep</v>
          </cell>
          <cell r="P191" t="str">
            <v>Oct</v>
          </cell>
          <cell r="Q191" t="str">
            <v>Nov</v>
          </cell>
          <cell r="R191" t="str">
            <v>Dec</v>
          </cell>
          <cell r="T191" t="str">
            <v>TOTAL</v>
          </cell>
          <cell r="W191" t="str">
            <v>PLAN</v>
          </cell>
          <cell r="Y191" t="str">
            <v>vs PLAN</v>
          </cell>
          <cell r="AA191" t="str">
            <v>FORECAST</v>
          </cell>
          <cell r="AC191" t="str">
            <v>vs FCST</v>
          </cell>
        </row>
        <row r="195">
          <cell r="B195" t="str">
            <v>SPECIAL SALES</v>
          </cell>
          <cell r="C195" t="str">
            <v>Sales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T195">
            <v>0</v>
          </cell>
          <cell r="W195">
            <v>0</v>
          </cell>
          <cell r="Y195">
            <v>0</v>
          </cell>
          <cell r="AA195">
            <v>20869</v>
          </cell>
          <cell r="AC195">
            <v>-20869</v>
          </cell>
        </row>
        <row r="196">
          <cell r="C196" t="str">
            <v>Cost of Sales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T196">
            <v>0</v>
          </cell>
          <cell r="W196">
            <v>0</v>
          </cell>
          <cell r="Y196">
            <v>0</v>
          </cell>
          <cell r="AA196">
            <v>15630</v>
          </cell>
          <cell r="AC196">
            <v>15630</v>
          </cell>
        </row>
        <row r="199">
          <cell r="C199" t="str">
            <v>GROSS MARGIN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T199">
            <v>0</v>
          </cell>
          <cell r="W199">
            <v>0</v>
          </cell>
          <cell r="Y199">
            <v>0</v>
          </cell>
          <cell r="AA199">
            <v>5240</v>
          </cell>
          <cell r="AC199">
            <v>-5240</v>
          </cell>
        </row>
        <row r="203">
          <cell r="B203" t="str">
            <v>RENTAL INCOME</v>
          </cell>
          <cell r="C203" t="str">
            <v>Income + Delivery</v>
          </cell>
          <cell r="G203">
            <v>232.61907132386111</v>
          </cell>
          <cell r="H203">
            <v>191.52986460322464</v>
          </cell>
          <cell r="I203">
            <v>248.80817403461933</v>
          </cell>
          <cell r="J203">
            <v>265.69893830554383</v>
          </cell>
          <cell r="K203">
            <v>282.99909962190935</v>
          </cell>
          <cell r="L203">
            <v>304.13200600287348</v>
          </cell>
          <cell r="M203">
            <v>274.49672715339943</v>
          </cell>
          <cell r="N203">
            <v>436.42476593976886</v>
          </cell>
          <cell r="O203">
            <v>380.29732200851669</v>
          </cell>
          <cell r="P203">
            <v>369.62028249166713</v>
          </cell>
          <cell r="Q203">
            <v>369.247215714378</v>
          </cell>
          <cell r="R203">
            <v>372.98815623297452</v>
          </cell>
          <cell r="T203">
            <v>3728.8616234327369</v>
          </cell>
          <cell r="W203">
            <v>1756</v>
          </cell>
          <cell r="Y203">
            <v>1972.8616234327369</v>
          </cell>
          <cell r="AA203">
            <v>2682</v>
          </cell>
          <cell r="AC203">
            <v>1046.8616234327369</v>
          </cell>
        </row>
        <row r="204">
          <cell r="C204" t="str">
            <v>Cost of Sale</v>
          </cell>
          <cell r="G204">
            <v>36.027578124999998</v>
          </cell>
          <cell r="H204">
            <v>28.700546875000001</v>
          </cell>
          <cell r="I204">
            <v>35.034999999999997</v>
          </cell>
          <cell r="J204">
            <v>38.632343749999997</v>
          </cell>
          <cell r="K204">
            <v>41.411562500000002</v>
          </cell>
          <cell r="L204">
            <v>45.381875000000001</v>
          </cell>
          <cell r="M204">
            <v>43.264375000000001</v>
          </cell>
          <cell r="N204">
            <v>57.469270833333333</v>
          </cell>
          <cell r="O204">
            <v>57.248697916666664</v>
          </cell>
          <cell r="P204">
            <v>56.057604166666664</v>
          </cell>
          <cell r="Q204">
            <v>55.947317708333337</v>
          </cell>
          <cell r="R204">
            <v>58.020703124999997</v>
          </cell>
          <cell r="T204">
            <v>553.19687499999998</v>
          </cell>
          <cell r="W204">
            <v>569</v>
          </cell>
          <cell r="Y204">
            <v>15.803125000000023</v>
          </cell>
          <cell r="AA204">
            <v>837</v>
          </cell>
          <cell r="AC204">
            <v>283.80312500000002</v>
          </cell>
        </row>
        <row r="207">
          <cell r="C207" t="str">
            <v>GROSS MARGIN</v>
          </cell>
          <cell r="G207">
            <v>196.59149319886112</v>
          </cell>
          <cell r="H207">
            <v>162.82931772822462</v>
          </cell>
          <cell r="I207">
            <v>213.77317403461933</v>
          </cell>
          <cell r="J207">
            <v>227.06659455554384</v>
          </cell>
          <cell r="K207">
            <v>241.58753712190935</v>
          </cell>
          <cell r="L207">
            <v>258.7501310028735</v>
          </cell>
          <cell r="M207">
            <v>231.23235215339943</v>
          </cell>
          <cell r="N207">
            <v>378.95549510643554</v>
          </cell>
          <cell r="O207">
            <v>323.04862409185</v>
          </cell>
          <cell r="P207">
            <v>313.56267832500043</v>
          </cell>
          <cell r="Q207">
            <v>313.29989800604466</v>
          </cell>
          <cell r="R207">
            <v>314.96745310797451</v>
          </cell>
          <cell r="T207">
            <v>3175.6647484327368</v>
          </cell>
          <cell r="W207">
            <v>1187</v>
          </cell>
          <cell r="Y207">
            <v>1988.6647484327368</v>
          </cell>
          <cell r="AA207">
            <v>1845</v>
          </cell>
          <cell r="AC207">
            <v>1330.6647484327368</v>
          </cell>
        </row>
        <row r="211">
          <cell r="B211" t="str">
            <v>MOTABILITY</v>
          </cell>
          <cell r="C211" t="str">
            <v>Sales</v>
          </cell>
          <cell r="G211">
            <v>3873</v>
          </cell>
          <cell r="H211">
            <v>5134</v>
          </cell>
          <cell r="I211">
            <v>2252</v>
          </cell>
          <cell r="J211">
            <v>0</v>
          </cell>
          <cell r="K211">
            <v>0</v>
          </cell>
          <cell r="L211">
            <v>2252</v>
          </cell>
          <cell r="M211">
            <v>0</v>
          </cell>
          <cell r="N211">
            <v>4503</v>
          </cell>
          <cell r="O211">
            <v>4503</v>
          </cell>
          <cell r="P211">
            <v>0</v>
          </cell>
          <cell r="Q211">
            <v>0</v>
          </cell>
          <cell r="R211">
            <v>0</v>
          </cell>
          <cell r="T211">
            <v>22517</v>
          </cell>
          <cell r="W211">
            <v>12309</v>
          </cell>
          <cell r="Y211">
            <v>10208</v>
          </cell>
          <cell r="AA211">
            <v>11336</v>
          </cell>
          <cell r="AC211">
            <v>11181</v>
          </cell>
        </row>
        <row r="212">
          <cell r="C212" t="str">
            <v>Cost of Sales</v>
          </cell>
          <cell r="G212">
            <v>3256</v>
          </cell>
          <cell r="H212">
            <v>4316</v>
          </cell>
          <cell r="I212">
            <v>1893</v>
          </cell>
          <cell r="J212">
            <v>0</v>
          </cell>
          <cell r="K212">
            <v>0</v>
          </cell>
          <cell r="L212">
            <v>1893</v>
          </cell>
          <cell r="M212">
            <v>0</v>
          </cell>
          <cell r="N212">
            <v>3786</v>
          </cell>
          <cell r="O212">
            <v>3786</v>
          </cell>
          <cell r="P212">
            <v>0</v>
          </cell>
          <cell r="Q212">
            <v>0</v>
          </cell>
          <cell r="R212">
            <v>0</v>
          </cell>
          <cell r="T212">
            <v>18930</v>
          </cell>
          <cell r="W212">
            <v>10813</v>
          </cell>
          <cell r="Y212">
            <v>-8117</v>
          </cell>
          <cell r="AA212">
            <v>9654</v>
          </cell>
          <cell r="AC212">
            <v>-9276</v>
          </cell>
        </row>
        <row r="215">
          <cell r="C215" t="str">
            <v>GROSS MARGIN</v>
          </cell>
          <cell r="G215">
            <v>617</v>
          </cell>
          <cell r="H215">
            <v>818</v>
          </cell>
          <cell r="I215">
            <v>359</v>
          </cell>
          <cell r="J215">
            <v>0</v>
          </cell>
          <cell r="K215">
            <v>0</v>
          </cell>
          <cell r="L215">
            <v>359</v>
          </cell>
          <cell r="M215">
            <v>0</v>
          </cell>
          <cell r="N215">
            <v>717</v>
          </cell>
          <cell r="O215">
            <v>717</v>
          </cell>
          <cell r="P215">
            <v>0</v>
          </cell>
          <cell r="Q215">
            <v>0</v>
          </cell>
          <cell r="R215">
            <v>0</v>
          </cell>
          <cell r="T215">
            <v>3587</v>
          </cell>
          <cell r="W215">
            <v>1496</v>
          </cell>
          <cell r="Y215">
            <v>2091</v>
          </cell>
          <cell r="AA215">
            <v>1682</v>
          </cell>
          <cell r="AC215">
            <v>1905</v>
          </cell>
        </row>
        <row r="219">
          <cell r="B219" t="str">
            <v>SCOP</v>
          </cell>
          <cell r="C219" t="str">
            <v>Sales</v>
          </cell>
          <cell r="G219">
            <v>55</v>
          </cell>
          <cell r="H219">
            <v>55</v>
          </cell>
          <cell r="I219">
            <v>55</v>
          </cell>
          <cell r="J219">
            <v>55</v>
          </cell>
          <cell r="K219">
            <v>55</v>
          </cell>
          <cell r="L219">
            <v>55</v>
          </cell>
          <cell r="M219">
            <v>55</v>
          </cell>
          <cell r="N219">
            <v>55</v>
          </cell>
          <cell r="O219">
            <v>55</v>
          </cell>
          <cell r="P219">
            <v>55</v>
          </cell>
          <cell r="Q219">
            <v>55</v>
          </cell>
          <cell r="R219">
            <v>55</v>
          </cell>
          <cell r="T219">
            <v>660</v>
          </cell>
          <cell r="W219">
            <v>830</v>
          </cell>
          <cell r="Y219">
            <v>-170</v>
          </cell>
          <cell r="AA219">
            <v>11336</v>
          </cell>
          <cell r="AC219">
            <v>-10676</v>
          </cell>
        </row>
        <row r="220">
          <cell r="C220" t="str">
            <v>Cost of Sales</v>
          </cell>
          <cell r="G220">
            <v>27</v>
          </cell>
          <cell r="H220">
            <v>27</v>
          </cell>
          <cell r="I220">
            <v>27</v>
          </cell>
          <cell r="J220">
            <v>27</v>
          </cell>
          <cell r="K220">
            <v>27</v>
          </cell>
          <cell r="L220">
            <v>27</v>
          </cell>
          <cell r="M220">
            <v>27</v>
          </cell>
          <cell r="N220">
            <v>27</v>
          </cell>
          <cell r="O220">
            <v>27</v>
          </cell>
          <cell r="P220">
            <v>27</v>
          </cell>
          <cell r="Q220">
            <v>27</v>
          </cell>
          <cell r="R220">
            <v>27</v>
          </cell>
          <cell r="T220">
            <v>324</v>
          </cell>
          <cell r="W220">
            <v>403</v>
          </cell>
          <cell r="Y220">
            <v>79</v>
          </cell>
          <cell r="AA220">
            <v>9654</v>
          </cell>
          <cell r="AC220">
            <v>9330</v>
          </cell>
        </row>
        <row r="223">
          <cell r="C223" t="str">
            <v>GROSS MARGIN</v>
          </cell>
          <cell r="G223">
            <v>28</v>
          </cell>
          <cell r="H223">
            <v>28</v>
          </cell>
          <cell r="I223">
            <v>28</v>
          </cell>
          <cell r="J223">
            <v>28</v>
          </cell>
          <cell r="K223">
            <v>28</v>
          </cell>
          <cell r="L223">
            <v>28</v>
          </cell>
          <cell r="M223">
            <v>28</v>
          </cell>
          <cell r="N223">
            <v>28</v>
          </cell>
          <cell r="O223">
            <v>28</v>
          </cell>
          <cell r="P223">
            <v>28</v>
          </cell>
          <cell r="Q223">
            <v>28</v>
          </cell>
          <cell r="R223">
            <v>28</v>
          </cell>
          <cell r="T223">
            <v>336</v>
          </cell>
          <cell r="W223">
            <v>427</v>
          </cell>
          <cell r="Y223">
            <v>-91</v>
          </cell>
          <cell r="AA223">
            <v>1682</v>
          </cell>
          <cell r="AC223">
            <v>-1346</v>
          </cell>
        </row>
        <row r="228">
          <cell r="B228" t="str">
            <v>USED CARS</v>
          </cell>
          <cell r="C228" t="str">
            <v>Retail</v>
          </cell>
          <cell r="G228">
            <v>1232.0909999999999</v>
          </cell>
          <cell r="H228">
            <v>1232.0909999999999</v>
          </cell>
          <cell r="I228">
            <v>1721.0160000000001</v>
          </cell>
          <cell r="J228">
            <v>1721.0160000000001</v>
          </cell>
          <cell r="K228">
            <v>1835.0985000000001</v>
          </cell>
          <cell r="L228">
            <v>1965.4784999999999</v>
          </cell>
          <cell r="M228">
            <v>2177.346</v>
          </cell>
          <cell r="N228">
            <v>2177.346</v>
          </cell>
          <cell r="O228">
            <v>2177.346</v>
          </cell>
          <cell r="P228">
            <v>2568.4859999999999</v>
          </cell>
          <cell r="Q228">
            <v>2568.4859999999999</v>
          </cell>
          <cell r="R228">
            <v>2333.8020000000001</v>
          </cell>
          <cell r="T228">
            <v>23709.602999999999</v>
          </cell>
          <cell r="W228">
            <v>26653</v>
          </cell>
          <cell r="Y228">
            <v>-2943.3970000000008</v>
          </cell>
          <cell r="AA228">
            <v>2957</v>
          </cell>
          <cell r="AC228">
            <v>20752.602999999999</v>
          </cell>
        </row>
        <row r="229">
          <cell r="B229" t="str">
            <v>TURNOVER</v>
          </cell>
          <cell r="C229" t="str">
            <v>Traded</v>
          </cell>
          <cell r="G229">
            <v>986.234375</v>
          </cell>
          <cell r="H229">
            <v>797.52968750000002</v>
          </cell>
          <cell r="I229">
            <v>825.87421874999995</v>
          </cell>
          <cell r="J229">
            <v>785.68710937499998</v>
          </cell>
          <cell r="K229">
            <v>765.59355468750005</v>
          </cell>
          <cell r="L229">
            <v>736.90927734374998</v>
          </cell>
          <cell r="M229">
            <v>620.06088867187498</v>
          </cell>
          <cell r="N229">
            <v>1552.5304443359375</v>
          </cell>
          <cell r="O229">
            <v>1190.9495971679687</v>
          </cell>
          <cell r="P229">
            <v>988.41542358398442</v>
          </cell>
          <cell r="Q229">
            <v>893.36083679199214</v>
          </cell>
          <cell r="R229">
            <v>720.03041839599609</v>
          </cell>
          <cell r="T229">
            <v>10863.175831604003</v>
          </cell>
          <cell r="W229">
            <v>13090</v>
          </cell>
          <cell r="Y229">
            <v>-2226.8241683959968</v>
          </cell>
          <cell r="AA229">
            <v>2699</v>
          </cell>
          <cell r="AC229">
            <v>8164.1758316040032</v>
          </cell>
        </row>
        <row r="230">
          <cell r="C230" t="str">
            <v>Ex 2 for 1</v>
          </cell>
          <cell r="G230">
            <v>517.52294999999992</v>
          </cell>
          <cell r="H230">
            <v>517.52294999999992</v>
          </cell>
          <cell r="I230">
            <v>722.88919999999996</v>
          </cell>
          <cell r="J230">
            <v>722.88919999999996</v>
          </cell>
          <cell r="K230">
            <v>770.80799166666657</v>
          </cell>
          <cell r="L230">
            <v>825.57232499999998</v>
          </cell>
          <cell r="M230">
            <v>914.56436666666661</v>
          </cell>
          <cell r="N230">
            <v>914.56436666666661</v>
          </cell>
          <cell r="O230">
            <v>476.44970000000029</v>
          </cell>
          <cell r="P230">
            <v>0</v>
          </cell>
          <cell r="Q230">
            <v>0</v>
          </cell>
          <cell r="R230">
            <v>0</v>
          </cell>
          <cell r="T230">
            <v>6382.78305</v>
          </cell>
          <cell r="W230">
            <v>0</v>
          </cell>
          <cell r="Y230">
            <v>6382.78305</v>
          </cell>
          <cell r="AA230">
            <v>7317</v>
          </cell>
          <cell r="AC230">
            <v>-934.21695</v>
          </cell>
        </row>
        <row r="231">
          <cell r="C231" t="str">
            <v>Ex Company Cars</v>
          </cell>
          <cell r="G231">
            <v>517.52294999999992</v>
          </cell>
          <cell r="H231">
            <v>517.52294999999992</v>
          </cell>
          <cell r="I231">
            <v>722.88919999999996</v>
          </cell>
          <cell r="J231">
            <v>722.88919999999996</v>
          </cell>
          <cell r="K231">
            <v>770.80799166666668</v>
          </cell>
          <cell r="L231">
            <v>825.57232499999998</v>
          </cell>
          <cell r="M231">
            <v>914.56436666666673</v>
          </cell>
          <cell r="N231">
            <v>914.56436666666673</v>
          </cell>
          <cell r="O231">
            <v>1133.6216999999997</v>
          </cell>
          <cell r="P231">
            <v>1618.2860499999997</v>
          </cell>
          <cell r="Q231">
            <v>1618.2860499999997</v>
          </cell>
          <cell r="R231">
            <v>1926.3354249999998</v>
          </cell>
          <cell r="T231">
            <v>12202.862574999997</v>
          </cell>
          <cell r="W231">
            <v>17892</v>
          </cell>
          <cell r="Y231">
            <v>-5689.1374250000026</v>
          </cell>
          <cell r="AA231">
            <v>140</v>
          </cell>
          <cell r="AC231">
            <v>12062.862574999997</v>
          </cell>
        </row>
        <row r="232">
          <cell r="C232" t="str">
            <v>Ex Rental</v>
          </cell>
          <cell r="G232">
            <v>500.32709999999997</v>
          </cell>
          <cell r="H232">
            <v>500.32709999999997</v>
          </cell>
          <cell r="I232">
            <v>698.86959999999999</v>
          </cell>
          <cell r="J232">
            <v>698.86959999999999</v>
          </cell>
          <cell r="K232">
            <v>745.19618333333335</v>
          </cell>
          <cell r="L232">
            <v>798.14085</v>
          </cell>
          <cell r="M232">
            <v>884.17593333333286</v>
          </cell>
          <cell r="N232">
            <v>884.17593333333286</v>
          </cell>
          <cell r="O232">
            <v>1095.9546</v>
          </cell>
          <cell r="P232">
            <v>1564.5148999999999</v>
          </cell>
          <cell r="Q232">
            <v>1564.5148999999999</v>
          </cell>
          <cell r="R232">
            <v>2743.8573500000002</v>
          </cell>
          <cell r="T232">
            <v>12678.92405</v>
          </cell>
          <cell r="W232">
            <v>38618</v>
          </cell>
          <cell r="Y232">
            <v>-25939.075949999999</v>
          </cell>
          <cell r="AA232">
            <v>3021</v>
          </cell>
          <cell r="AC232">
            <v>9657.9240499999996</v>
          </cell>
        </row>
        <row r="235">
          <cell r="C235" t="str">
            <v>TOTAL</v>
          </cell>
          <cell r="G235">
            <v>3753.6983749999999</v>
          </cell>
          <cell r="H235">
            <v>3564.9936874999999</v>
          </cell>
          <cell r="I235">
            <v>4691.5382187499999</v>
          </cell>
          <cell r="J235">
            <v>4651.3511093750003</v>
          </cell>
          <cell r="K235">
            <v>4887.5042213541665</v>
          </cell>
          <cell r="L235">
            <v>5151.6732773437498</v>
          </cell>
          <cell r="M235">
            <v>5510.7115553385411</v>
          </cell>
          <cell r="N235">
            <v>6443.1811110026038</v>
          </cell>
          <cell r="O235">
            <v>6074.3215971679683</v>
          </cell>
          <cell r="P235">
            <v>6739.7023735839839</v>
          </cell>
          <cell r="Q235">
            <v>6644.6477867919921</v>
          </cell>
          <cell r="R235">
            <v>7724.0251933959962</v>
          </cell>
          <cell r="T235">
            <v>65837.348506604001</v>
          </cell>
          <cell r="W235">
            <v>96253</v>
          </cell>
          <cell r="Y235">
            <v>-30415.651493395999</v>
          </cell>
          <cell r="AA235">
            <v>16134</v>
          </cell>
          <cell r="AC235">
            <v>49703.348506604001</v>
          </cell>
        </row>
        <row r="239">
          <cell r="B239" t="str">
            <v>USED CARS</v>
          </cell>
          <cell r="C239" t="str">
            <v>Retail</v>
          </cell>
          <cell r="G239">
            <v>1099.7507872340425</v>
          </cell>
          <cell r="H239">
            <v>1099.7507872340425</v>
          </cell>
          <cell r="I239">
            <v>1536.159829787234</v>
          </cell>
          <cell r="J239">
            <v>1536.159829787234</v>
          </cell>
          <cell r="K239">
            <v>1637.9886063829786</v>
          </cell>
          <cell r="L239">
            <v>1754.3643510638299</v>
          </cell>
          <cell r="M239">
            <v>1943.4749361702127</v>
          </cell>
          <cell r="N239">
            <v>1943.4749361702127</v>
          </cell>
          <cell r="O239">
            <v>1943.4749361702127</v>
          </cell>
          <cell r="P239">
            <v>2292.6021702127659</v>
          </cell>
          <cell r="Q239">
            <v>2292.6021702127659</v>
          </cell>
          <cell r="R239">
            <v>2083.1258297872341</v>
          </cell>
          <cell r="T239">
            <v>21162.929170212767</v>
          </cell>
          <cell r="W239">
            <v>23828</v>
          </cell>
          <cell r="Y239">
            <v>2665.0708297872334</v>
          </cell>
          <cell r="AA239">
            <v>2681</v>
          </cell>
          <cell r="AC239">
            <v>-18481.929170212767</v>
          </cell>
        </row>
        <row r="240">
          <cell r="B240" t="str">
            <v>COST OF SALES</v>
          </cell>
          <cell r="C240" t="str">
            <v>Traded</v>
          </cell>
          <cell r="G240">
            <v>970.29182180851069</v>
          </cell>
          <cell r="H240">
            <v>784.63755984042552</v>
          </cell>
          <cell r="I240">
            <v>812.52389960106382</v>
          </cell>
          <cell r="J240">
            <v>772.98641788563828</v>
          </cell>
          <cell r="K240">
            <v>753.21767702792545</v>
          </cell>
          <cell r="L240">
            <v>724.99708319481385</v>
          </cell>
          <cell r="M240">
            <v>610.03755755485372</v>
          </cell>
          <cell r="N240">
            <v>1527.4336723944482</v>
          </cell>
          <cell r="O240">
            <v>1171.6978069419049</v>
          </cell>
          <cell r="P240">
            <v>972.43761357733547</v>
          </cell>
          <cell r="Q240">
            <v>878.91959136313585</v>
          </cell>
          <cell r="R240">
            <v>708.39107227731267</v>
          </cell>
          <cell r="T240">
            <v>10687.571773467367</v>
          </cell>
          <cell r="W240">
            <v>12878</v>
          </cell>
          <cell r="Y240">
            <v>2190.4282265326328</v>
          </cell>
          <cell r="AA240">
            <v>2670</v>
          </cell>
          <cell r="AC240">
            <v>-8017.5717734673672</v>
          </cell>
        </row>
        <row r="241">
          <cell r="C241" t="str">
            <v>Ex 2 for 1</v>
          </cell>
          <cell r="G241">
            <v>467.11356702127665</v>
          </cell>
          <cell r="H241">
            <v>467.11356702127665</v>
          </cell>
          <cell r="I241">
            <v>652.47609361702132</v>
          </cell>
          <cell r="J241">
            <v>652.47609361702132</v>
          </cell>
          <cell r="K241">
            <v>695.72734982269503</v>
          </cell>
          <cell r="L241">
            <v>745.15735691489363</v>
          </cell>
          <cell r="M241">
            <v>825.48111843971628</v>
          </cell>
          <cell r="N241">
            <v>825.48111843971628</v>
          </cell>
          <cell r="O241">
            <v>430.04106170212799</v>
          </cell>
          <cell r="P241">
            <v>0</v>
          </cell>
          <cell r="Q241">
            <v>0</v>
          </cell>
          <cell r="R241">
            <v>0</v>
          </cell>
          <cell r="T241">
            <v>5761.0673265957448</v>
          </cell>
          <cell r="W241">
            <v>0</v>
          </cell>
          <cell r="Y241">
            <v>-5761.0673265957448</v>
          </cell>
          <cell r="AA241">
            <v>6492</v>
          </cell>
          <cell r="AC241">
            <v>730.93267340425518</v>
          </cell>
        </row>
        <row r="242">
          <cell r="C242" t="str">
            <v>Ex Company Cars</v>
          </cell>
          <cell r="G242">
            <v>467.11356702127665</v>
          </cell>
          <cell r="H242">
            <v>467.11356702127665</v>
          </cell>
          <cell r="I242">
            <v>652.47609361702132</v>
          </cell>
          <cell r="J242">
            <v>652.47609361702132</v>
          </cell>
          <cell r="K242">
            <v>695.72734982269515</v>
          </cell>
          <cell r="L242">
            <v>745.15735691489363</v>
          </cell>
          <cell r="M242">
            <v>825.4811184397164</v>
          </cell>
          <cell r="N242">
            <v>825.4811184397164</v>
          </cell>
          <cell r="O242">
            <v>1023.2011468085104</v>
          </cell>
          <cell r="P242">
            <v>1460.6567095744681</v>
          </cell>
          <cell r="Q242">
            <v>1460.6567095744681</v>
          </cell>
          <cell r="R242">
            <v>1738.7004994680851</v>
          </cell>
          <cell r="T242">
            <v>11014.24133031915</v>
          </cell>
          <cell r="W242">
            <v>16112</v>
          </cell>
          <cell r="Y242">
            <v>5097.7586696808503</v>
          </cell>
          <cell r="AA242">
            <v>132</v>
          </cell>
          <cell r="AC242">
            <v>-10882.24133031915</v>
          </cell>
        </row>
        <row r="243">
          <cell r="C243" t="str">
            <v>Ex Rental</v>
          </cell>
          <cell r="G243">
            <v>469.63698510638301</v>
          </cell>
          <cell r="H243">
            <v>469.63698510638301</v>
          </cell>
          <cell r="I243">
            <v>656.0008680851065</v>
          </cell>
          <cell r="J243">
            <v>656.0008680851065</v>
          </cell>
          <cell r="K243">
            <v>699.48577411347526</v>
          </cell>
          <cell r="L243">
            <v>749.18280957446814</v>
          </cell>
          <cell r="M243">
            <v>829.94049219858107</v>
          </cell>
          <cell r="N243">
            <v>829.94049219858107</v>
          </cell>
          <cell r="O243">
            <v>1028.7286340425533</v>
          </cell>
          <cell r="P243">
            <v>1468.5473978723403</v>
          </cell>
          <cell r="Q243">
            <v>1468.5473978723403</v>
          </cell>
          <cell r="R243">
            <v>2575.5488627659574</v>
          </cell>
          <cell r="T243">
            <v>11901.197567021278</v>
          </cell>
          <cell r="W243">
            <v>36210</v>
          </cell>
          <cell r="Y243">
            <v>24308.802432978722</v>
          </cell>
          <cell r="AA243">
            <v>2978</v>
          </cell>
          <cell r="AC243">
            <v>-8923.1975670212778</v>
          </cell>
        </row>
        <row r="244">
          <cell r="C244" t="str">
            <v>Stocking Charges</v>
          </cell>
          <cell r="G244">
            <v>39.509500000000003</v>
          </cell>
          <cell r="H244">
            <v>45.921400000000006</v>
          </cell>
          <cell r="I244">
            <v>51.922675000000005</v>
          </cell>
          <cell r="J244">
            <v>50.182875000000003</v>
          </cell>
          <cell r="K244">
            <v>50.991318750000005</v>
          </cell>
          <cell r="L244">
            <v>47.54746875</v>
          </cell>
          <cell r="M244">
            <v>44.329079687499998</v>
          </cell>
          <cell r="N244">
            <v>53.149814843750008</v>
          </cell>
          <cell r="O244">
            <v>64.898777343749998</v>
          </cell>
          <cell r="P244">
            <v>66.435209960937499</v>
          </cell>
          <cell r="Q244">
            <v>63.157069335937507</v>
          </cell>
          <cell r="R244">
            <v>56.782089990234383</v>
          </cell>
          <cell r="T244">
            <v>634.82727866210939</v>
          </cell>
          <cell r="W244">
            <v>313</v>
          </cell>
        </row>
        <row r="246">
          <cell r="C246" t="str">
            <v>TOTAL</v>
          </cell>
          <cell r="G246">
            <v>3513.4162281914896</v>
          </cell>
          <cell r="H246">
            <v>3334.1738662234047</v>
          </cell>
          <cell r="I246">
            <v>4361.5594597074469</v>
          </cell>
          <cell r="J246">
            <v>4320.2821779920214</v>
          </cell>
          <cell r="K246">
            <v>4533.1380759197691</v>
          </cell>
          <cell r="L246">
            <v>4766.4064264128992</v>
          </cell>
          <cell r="M246">
            <v>5078.7443024905797</v>
          </cell>
          <cell r="N246">
            <v>6004.9611524864258</v>
          </cell>
          <cell r="O246">
            <v>5662.04236300906</v>
          </cell>
          <cell r="P246">
            <v>6260.6791011978476</v>
          </cell>
          <cell r="Q246">
            <v>6163.8829383586472</v>
          </cell>
          <cell r="R246">
            <v>7162.5483542888232</v>
          </cell>
          <cell r="T246">
            <v>61161.834446278415</v>
          </cell>
          <cell r="W246">
            <v>89341</v>
          </cell>
          <cell r="Y246">
            <v>28179.165553721585</v>
          </cell>
          <cell r="AA246">
            <v>14953</v>
          </cell>
          <cell r="AC246">
            <v>-46208.834446278415</v>
          </cell>
        </row>
        <row r="250">
          <cell r="B250" t="str">
            <v>USED CARS</v>
          </cell>
          <cell r="C250" t="str">
            <v>Retail</v>
          </cell>
          <cell r="G250">
            <v>132.3402127659574</v>
          </cell>
          <cell r="H250">
            <v>132.3402127659574</v>
          </cell>
          <cell r="I250">
            <v>184.85617021276607</v>
          </cell>
          <cell r="J250">
            <v>184.85617021276607</v>
          </cell>
          <cell r="K250">
            <v>197.1098936170215</v>
          </cell>
          <cell r="L250">
            <v>211.11414893617007</v>
          </cell>
          <cell r="M250">
            <v>233.87106382978732</v>
          </cell>
          <cell r="N250">
            <v>233.87106382978732</v>
          </cell>
          <cell r="O250">
            <v>233.87106382978732</v>
          </cell>
          <cell r="P250">
            <v>275.88382978723394</v>
          </cell>
          <cell r="Q250">
            <v>275.88382978723394</v>
          </cell>
          <cell r="R250">
            <v>250.67617021276601</v>
          </cell>
          <cell r="T250">
            <v>2546.6738297872325</v>
          </cell>
          <cell r="W250">
            <v>2825</v>
          </cell>
          <cell r="Y250">
            <v>-278.32617021276747</v>
          </cell>
          <cell r="AA250">
            <v>276</v>
          </cell>
          <cell r="AC250">
            <v>2270.6738297872325</v>
          </cell>
        </row>
        <row r="251">
          <cell r="B251" t="str">
            <v>GROSS PROFIT</v>
          </cell>
          <cell r="C251" t="str">
            <v>Traded</v>
          </cell>
          <cell r="G251">
            <v>15.94255319148931</v>
          </cell>
          <cell r="H251">
            <v>12.892127659574498</v>
          </cell>
          <cell r="I251">
            <v>13.350319148936137</v>
          </cell>
          <cell r="J251">
            <v>12.700691489361702</v>
          </cell>
          <cell r="K251">
            <v>12.375877659574599</v>
          </cell>
          <cell r="L251">
            <v>11.912194148936123</v>
          </cell>
          <cell r="M251">
            <v>10.023331117021257</v>
          </cell>
          <cell r="N251">
            <v>25.096771941489351</v>
          </cell>
          <cell r="O251">
            <v>19.251790226063804</v>
          </cell>
          <cell r="P251">
            <v>15.977810006648951</v>
          </cell>
          <cell r="Q251">
            <v>14.441245428856291</v>
          </cell>
          <cell r="R251">
            <v>11.63934611868342</v>
          </cell>
          <cell r="T251">
            <v>175.60405813663601</v>
          </cell>
          <cell r="W251">
            <v>212</v>
          </cell>
          <cell r="Y251">
            <v>-36.395941863363987</v>
          </cell>
          <cell r="AA251">
            <v>29</v>
          </cell>
          <cell r="AC251">
            <v>146.60405813663601</v>
          </cell>
        </row>
        <row r="252">
          <cell r="C252" t="str">
            <v>Ex 2 for 1</v>
          </cell>
          <cell r="G252">
            <v>50.409382978723272</v>
          </cell>
          <cell r="H252">
            <v>50.409382978723272</v>
          </cell>
          <cell r="I252">
            <v>70.41310638297864</v>
          </cell>
          <cell r="J252">
            <v>70.41310638297864</v>
          </cell>
          <cell r="K252">
            <v>75.080641843971534</v>
          </cell>
          <cell r="L252">
            <v>80.414968085106352</v>
          </cell>
          <cell r="M252">
            <v>89.083248226950332</v>
          </cell>
          <cell r="N252">
            <v>89.083248226950332</v>
          </cell>
          <cell r="O252">
            <v>46.408638297872301</v>
          </cell>
          <cell r="P252">
            <v>0</v>
          </cell>
          <cell r="Q252">
            <v>0</v>
          </cell>
          <cell r="R252">
            <v>0</v>
          </cell>
          <cell r="T252">
            <v>621.71572340425519</v>
          </cell>
          <cell r="W252">
            <v>0</v>
          </cell>
          <cell r="Y252">
            <v>621.71572340425519</v>
          </cell>
          <cell r="AA252">
            <v>825</v>
          </cell>
          <cell r="AC252">
            <v>-203.28427659574481</v>
          </cell>
        </row>
        <row r="253">
          <cell r="C253" t="str">
            <v>Ex Company Cars</v>
          </cell>
          <cell r="G253">
            <v>50.409382978723272</v>
          </cell>
          <cell r="H253">
            <v>50.409382978723272</v>
          </cell>
          <cell r="I253">
            <v>70.41310638297864</v>
          </cell>
          <cell r="J253">
            <v>70.41310638297864</v>
          </cell>
          <cell r="K253">
            <v>75.080641843971534</v>
          </cell>
          <cell r="L253">
            <v>80.414968085106352</v>
          </cell>
          <cell r="M253">
            <v>89.083248226950332</v>
          </cell>
          <cell r="N253">
            <v>89.083248226950332</v>
          </cell>
          <cell r="O253">
            <v>110.42055319148926</v>
          </cell>
          <cell r="P253">
            <v>157.62934042553161</v>
          </cell>
          <cell r="Q253">
            <v>157.62934042553161</v>
          </cell>
          <cell r="R253">
            <v>187.63492553191463</v>
          </cell>
          <cell r="T253">
            <v>1188.6212446808477</v>
          </cell>
          <cell r="W253">
            <v>1780</v>
          </cell>
          <cell r="Y253">
            <v>-591.37875531915233</v>
          </cell>
          <cell r="AA253">
            <v>8</v>
          </cell>
          <cell r="AC253">
            <v>1180.6212446808477</v>
          </cell>
        </row>
        <row r="254">
          <cell r="C254" t="str">
            <v>Ex Rental</v>
          </cell>
          <cell r="G254">
            <v>30.690114893616965</v>
          </cell>
          <cell r="H254">
            <v>30.690114893616965</v>
          </cell>
          <cell r="I254">
            <v>42.868731914893488</v>
          </cell>
          <cell r="J254">
            <v>42.868731914893488</v>
          </cell>
          <cell r="K254">
            <v>45.710409219858093</v>
          </cell>
          <cell r="L254">
            <v>48.958040425531863</v>
          </cell>
          <cell r="M254">
            <v>54.235441134751795</v>
          </cell>
          <cell r="N254">
            <v>54.235441134751795</v>
          </cell>
          <cell r="O254">
            <v>67.225965957446761</v>
          </cell>
          <cell r="P254">
            <v>95.9675021276596</v>
          </cell>
          <cell r="Q254">
            <v>95.9675021276596</v>
          </cell>
          <cell r="R254">
            <v>168.30848723404279</v>
          </cell>
          <cell r="T254">
            <v>777.72648297872183</v>
          </cell>
          <cell r="W254">
            <v>2408</v>
          </cell>
          <cell r="Y254">
            <v>-1630.2735170212782</v>
          </cell>
          <cell r="AA254">
            <v>43</v>
          </cell>
          <cell r="AC254">
            <v>734.72648297872183</v>
          </cell>
        </row>
        <row r="255">
          <cell r="C255" t="str">
            <v>Stocking Charges</v>
          </cell>
          <cell r="G255">
            <v>-39.509500000000003</v>
          </cell>
          <cell r="H255">
            <v>-45.921400000000006</v>
          </cell>
          <cell r="I255">
            <v>-51.922675000000005</v>
          </cell>
          <cell r="J255">
            <v>-50.182875000000003</v>
          </cell>
          <cell r="K255">
            <v>-50.991318750000005</v>
          </cell>
          <cell r="L255">
            <v>-47.54746875</v>
          </cell>
          <cell r="M255">
            <v>-44.329079687499998</v>
          </cell>
          <cell r="N255">
            <v>-53.149814843750008</v>
          </cell>
          <cell r="O255">
            <v>-64.898777343749998</v>
          </cell>
          <cell r="P255">
            <v>-66.435209960937499</v>
          </cell>
          <cell r="Q255">
            <v>-63.157069335937507</v>
          </cell>
          <cell r="R255">
            <v>-56.782089990234383</v>
          </cell>
          <cell r="T255">
            <v>-634.82727866210939</v>
          </cell>
          <cell r="W255">
            <v>-313</v>
          </cell>
          <cell r="Y255">
            <v>-321.82727866210939</v>
          </cell>
          <cell r="AA255">
            <v>0</v>
          </cell>
          <cell r="AC255">
            <v>-634.82727866210939</v>
          </cell>
        </row>
        <row r="257">
          <cell r="C257" t="str">
            <v>TOTAL</v>
          </cell>
          <cell r="G257">
            <v>240.28214680851033</v>
          </cell>
          <cell r="H257">
            <v>230.81982127659512</v>
          </cell>
          <cell r="I257">
            <v>329.97875904255307</v>
          </cell>
          <cell r="J257">
            <v>331.06893138297892</v>
          </cell>
          <cell r="K257">
            <v>354.36614543439737</v>
          </cell>
          <cell r="L257">
            <v>385.26685093085052</v>
          </cell>
          <cell r="M257">
            <v>431.96725284796139</v>
          </cell>
          <cell r="N257">
            <v>438.21995851617794</v>
          </cell>
          <cell r="O257">
            <v>412.27923415890837</v>
          </cell>
          <cell r="P257">
            <v>479.02327238613634</v>
          </cell>
          <cell r="Q257">
            <v>480.76484843334492</v>
          </cell>
          <cell r="R257">
            <v>561.47683910717296</v>
          </cell>
          <cell r="T257">
            <v>4675.5140603255859</v>
          </cell>
          <cell r="W257">
            <v>6912</v>
          </cell>
          <cell r="Y257">
            <v>-2236.4859396744141</v>
          </cell>
          <cell r="AA257">
            <v>1181</v>
          </cell>
          <cell r="AC257">
            <v>3494.5140603255859</v>
          </cell>
        </row>
        <row r="261">
          <cell r="B261" t="str">
            <v>USED CARS</v>
          </cell>
          <cell r="C261" t="str">
            <v>Retail</v>
          </cell>
          <cell r="G261">
            <v>700.21276595744655</v>
          </cell>
          <cell r="H261">
            <v>700.21276595744655</v>
          </cell>
          <cell r="I261">
            <v>700.21276595744735</v>
          </cell>
          <cell r="J261">
            <v>700.21276595744735</v>
          </cell>
          <cell r="K261">
            <v>700.21276595744769</v>
          </cell>
          <cell r="L261">
            <v>700.21276595744632</v>
          </cell>
          <cell r="M261">
            <v>700.21276595744712</v>
          </cell>
          <cell r="N261">
            <v>700.21276595744712</v>
          </cell>
          <cell r="O261">
            <v>700.21276595744712</v>
          </cell>
          <cell r="P261">
            <v>700.21276595744655</v>
          </cell>
          <cell r="Q261">
            <v>700.21276595744655</v>
          </cell>
          <cell r="R261">
            <v>700.212765957447</v>
          </cell>
          <cell r="T261">
            <v>700.21276595744644</v>
          </cell>
          <cell r="W261">
            <v>700</v>
          </cell>
          <cell r="Y261">
            <v>0.212765957446436</v>
          </cell>
          <cell r="AA261">
            <v>607</v>
          </cell>
          <cell r="AC261">
            <v>93.212765957446436</v>
          </cell>
        </row>
        <row r="262">
          <cell r="B262" t="str">
            <v>PROFIT PER UNIT</v>
          </cell>
          <cell r="C262" t="str">
            <v>Traded</v>
          </cell>
          <cell r="G262">
            <v>50.212765957446642</v>
          </cell>
          <cell r="H262">
            <v>50.212765957446926</v>
          </cell>
          <cell r="I262">
            <v>50.212765957446685</v>
          </cell>
          <cell r="J262">
            <v>50.212765957446805</v>
          </cell>
          <cell r="K262">
            <v>50.212765957447338</v>
          </cell>
          <cell r="L262">
            <v>50.212765957446614</v>
          </cell>
          <cell r="M262">
            <v>50.212765957446713</v>
          </cell>
          <cell r="N262">
            <v>50.212765957446791</v>
          </cell>
          <cell r="O262">
            <v>50.212765957446742</v>
          </cell>
          <cell r="P262">
            <v>50.212765957446855</v>
          </cell>
          <cell r="Q262">
            <v>50.212765957446493</v>
          </cell>
          <cell r="R262">
            <v>50.212765957446422</v>
          </cell>
          <cell r="T262">
            <v>50.212765957446912</v>
          </cell>
          <cell r="W262">
            <v>50</v>
          </cell>
          <cell r="Y262">
            <v>0.21276595744691207</v>
          </cell>
          <cell r="AA262">
            <v>26</v>
          </cell>
          <cell r="AC262">
            <v>24.212765957446912</v>
          </cell>
        </row>
        <row r="263">
          <cell r="B263" t="str">
            <v>EXCLUDING STOCK</v>
          </cell>
          <cell r="C263" t="str">
            <v>Ex Company Cars</v>
          </cell>
          <cell r="G263">
            <v>800.14893617021062</v>
          </cell>
          <cell r="H263">
            <v>800.14893617021062</v>
          </cell>
          <cell r="I263">
            <v>800.14893617021175</v>
          </cell>
          <cell r="J263">
            <v>800.14893617021175</v>
          </cell>
          <cell r="K263">
            <v>800.14893617021164</v>
          </cell>
          <cell r="L263">
            <v>800.14893617021244</v>
          </cell>
          <cell r="M263">
            <v>800.14893617021255</v>
          </cell>
          <cell r="N263">
            <v>800.14893617021255</v>
          </cell>
          <cell r="O263">
            <v>800.14893617021221</v>
          </cell>
          <cell r="P263">
            <v>800.14893617021119</v>
          </cell>
          <cell r="Q263">
            <v>800.14893617021119</v>
          </cell>
          <cell r="R263">
            <v>800.14893617021164</v>
          </cell>
          <cell r="T263">
            <v>800.14893617021039</v>
          </cell>
          <cell r="W263">
            <v>830</v>
          </cell>
          <cell r="Y263">
            <v>-29.851063829789609</v>
          </cell>
          <cell r="AA263">
            <v>416</v>
          </cell>
          <cell r="AC263">
            <v>384.14893617021039</v>
          </cell>
        </row>
        <row r="264">
          <cell r="B264" t="str">
            <v>CHARGES</v>
          </cell>
          <cell r="C264" t="str">
            <v>Ex Rental</v>
          </cell>
          <cell r="G264">
            <v>487.14468085106296</v>
          </cell>
          <cell r="H264">
            <v>487.14468085106296</v>
          </cell>
          <cell r="I264">
            <v>487.14468085106239</v>
          </cell>
          <cell r="J264">
            <v>487.14468085106239</v>
          </cell>
          <cell r="K264">
            <v>487.14468085106313</v>
          </cell>
          <cell r="L264">
            <v>487.1446808510633</v>
          </cell>
          <cell r="M264">
            <v>487.14468085106421</v>
          </cell>
          <cell r="N264">
            <v>487.14468085106421</v>
          </cell>
          <cell r="O264">
            <v>487.14468085106336</v>
          </cell>
          <cell r="P264">
            <v>487.14468085106392</v>
          </cell>
          <cell r="Q264">
            <v>487.14468085106392</v>
          </cell>
          <cell r="R264">
            <v>487.14468085106449</v>
          </cell>
          <cell r="T264">
            <v>487.14468085106284</v>
          </cell>
          <cell r="W264">
            <v>483</v>
          </cell>
          <cell r="Y264">
            <v>4.1446808510628443</v>
          </cell>
          <cell r="AA264">
            <v>105</v>
          </cell>
          <cell r="AC264">
            <v>382.14468085106284</v>
          </cell>
        </row>
        <row r="267">
          <cell r="C267" t="str">
            <v>TOTAL</v>
          </cell>
          <cell r="G267">
            <v>345.48116004099256</v>
          </cell>
          <cell r="H267">
            <v>363.63894647750317</v>
          </cell>
          <cell r="I267">
            <v>415.65581362626745</v>
          </cell>
          <cell r="J267">
            <v>423.93780729313022</v>
          </cell>
          <cell r="K267">
            <v>437.77619016718967</v>
          </cell>
          <cell r="L267">
            <v>458.52307688655384</v>
          </cell>
          <cell r="M267">
            <v>497.87770352112972</v>
          </cell>
          <cell r="N267">
            <v>375.2498147911304</v>
          </cell>
          <cell r="O267">
            <v>392.12245506727629</v>
          </cell>
          <cell r="P267">
            <v>433.03411863984547</v>
          </cell>
          <cell r="Q267">
            <v>446.9731947623265</v>
          </cell>
          <cell r="R267">
            <v>479.97656121325201</v>
          </cell>
          <cell r="T267">
            <v>425.309672230415</v>
          </cell>
          <cell r="W267">
            <v>449</v>
          </cell>
          <cell r="Y267">
            <v>-23.690327769584997</v>
          </cell>
          <cell r="AA267">
            <v>407</v>
          </cell>
          <cell r="AC267">
            <v>18.309672230415003</v>
          </cell>
        </row>
        <row r="271">
          <cell r="B271" t="str">
            <v>Daewoo Cars Limited</v>
          </cell>
        </row>
        <row r="273">
          <cell r="B273" t="str">
            <v>1996 Business Plan</v>
          </cell>
        </row>
        <row r="275">
          <cell r="B275" t="str">
            <v>Summary 4  ( £ ' 000 )</v>
          </cell>
        </row>
        <row r="280">
          <cell r="T280" t="str">
            <v>1996</v>
          </cell>
          <cell r="W280" t="str">
            <v>BUSINESS</v>
          </cell>
          <cell r="Y280" t="str">
            <v>VARIANCE</v>
          </cell>
          <cell r="AA280">
            <v>1995</v>
          </cell>
          <cell r="AC280" t="str">
            <v>VARIANCE</v>
          </cell>
        </row>
        <row r="281">
          <cell r="G281" t="str">
            <v>Jan</v>
          </cell>
          <cell r="H281" t="str">
            <v>Feb</v>
          </cell>
          <cell r="I281" t="str">
            <v>Mar</v>
          </cell>
          <cell r="J281" t="str">
            <v>Apr</v>
          </cell>
          <cell r="K281" t="str">
            <v>May</v>
          </cell>
          <cell r="L281" t="str">
            <v>Jun</v>
          </cell>
          <cell r="M281" t="str">
            <v>Jul</v>
          </cell>
          <cell r="N281" t="str">
            <v>Aug</v>
          </cell>
          <cell r="O281" t="str">
            <v>Sep</v>
          </cell>
          <cell r="P281" t="str">
            <v>Oct</v>
          </cell>
          <cell r="Q281" t="str">
            <v>Nov</v>
          </cell>
          <cell r="R281" t="str">
            <v>Dec</v>
          </cell>
          <cell r="T281" t="str">
            <v>TOTAL</v>
          </cell>
          <cell r="W281" t="str">
            <v>PLAN</v>
          </cell>
          <cell r="Y281" t="str">
            <v>vs PLAN</v>
          </cell>
          <cell r="AA281" t="str">
            <v>FORECAST</v>
          </cell>
          <cell r="AC281" t="str">
            <v>vs FCST</v>
          </cell>
        </row>
        <row r="286">
          <cell r="B286" t="str">
            <v>ACCESSORIES</v>
          </cell>
          <cell r="C286" t="str">
            <v>Sales</v>
          </cell>
          <cell r="G286">
            <v>383</v>
          </cell>
          <cell r="H286">
            <v>359</v>
          </cell>
          <cell r="I286">
            <v>347</v>
          </cell>
          <cell r="J286">
            <v>241</v>
          </cell>
          <cell r="K286">
            <v>241</v>
          </cell>
          <cell r="L286">
            <v>300</v>
          </cell>
          <cell r="M286">
            <v>64</v>
          </cell>
          <cell r="N286">
            <v>950</v>
          </cell>
          <cell r="O286">
            <v>414</v>
          </cell>
          <cell r="P286">
            <v>255</v>
          </cell>
          <cell r="Q286">
            <v>259</v>
          </cell>
          <cell r="R286">
            <v>178</v>
          </cell>
          <cell r="T286">
            <v>3991</v>
          </cell>
          <cell r="W286">
            <v>3465</v>
          </cell>
          <cell r="Y286">
            <v>526</v>
          </cell>
          <cell r="AA286">
            <v>583</v>
          </cell>
          <cell r="AC286">
            <v>3408</v>
          </cell>
        </row>
        <row r="287">
          <cell r="C287" t="str">
            <v>Cost of Sales</v>
          </cell>
          <cell r="G287">
            <v>350</v>
          </cell>
          <cell r="H287">
            <v>347</v>
          </cell>
          <cell r="I287">
            <v>299</v>
          </cell>
          <cell r="J287">
            <v>188</v>
          </cell>
          <cell r="K287">
            <v>188</v>
          </cell>
          <cell r="L287">
            <v>263</v>
          </cell>
          <cell r="M287">
            <v>50</v>
          </cell>
          <cell r="N287">
            <v>801</v>
          </cell>
          <cell r="O287">
            <v>383</v>
          </cell>
          <cell r="P287">
            <v>199</v>
          </cell>
          <cell r="Q287">
            <v>202</v>
          </cell>
          <cell r="R287">
            <v>139</v>
          </cell>
          <cell r="T287">
            <v>3409</v>
          </cell>
          <cell r="W287">
            <v>1928</v>
          </cell>
          <cell r="Y287">
            <v>-1481</v>
          </cell>
          <cell r="AA287">
            <v>465</v>
          </cell>
          <cell r="AC287">
            <v>-2944</v>
          </cell>
        </row>
        <row r="290">
          <cell r="C290" t="str">
            <v>Gross Margin</v>
          </cell>
          <cell r="G290">
            <v>33</v>
          </cell>
          <cell r="H290">
            <v>12</v>
          </cell>
          <cell r="I290">
            <v>48</v>
          </cell>
          <cell r="J290">
            <v>53</v>
          </cell>
          <cell r="K290">
            <v>53</v>
          </cell>
          <cell r="L290">
            <v>37</v>
          </cell>
          <cell r="M290">
            <v>14</v>
          </cell>
          <cell r="N290">
            <v>149</v>
          </cell>
          <cell r="O290">
            <v>31</v>
          </cell>
          <cell r="P290">
            <v>56</v>
          </cell>
          <cell r="Q290">
            <v>57</v>
          </cell>
          <cell r="R290">
            <v>39</v>
          </cell>
          <cell r="T290">
            <v>582</v>
          </cell>
          <cell r="W290">
            <v>1537</v>
          </cell>
          <cell r="Y290">
            <v>-955</v>
          </cell>
          <cell r="AA290">
            <v>118</v>
          </cell>
          <cell r="AC290">
            <v>464</v>
          </cell>
        </row>
        <row r="294">
          <cell r="B294" t="str">
            <v>AFTERSALES</v>
          </cell>
          <cell r="C294" t="str">
            <v>Sales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0.41249999999999998</v>
          </cell>
          <cell r="L294">
            <v>11.077500000000001</v>
          </cell>
          <cell r="M294">
            <v>11.895</v>
          </cell>
          <cell r="N294">
            <v>64.95</v>
          </cell>
          <cell r="O294">
            <v>62.6175</v>
          </cell>
          <cell r="P294">
            <v>32.58</v>
          </cell>
          <cell r="Q294">
            <v>38.685000000000002</v>
          </cell>
          <cell r="R294">
            <v>40.725000000000001</v>
          </cell>
          <cell r="T294">
            <v>262.94250000000005</v>
          </cell>
          <cell r="W294">
            <v>263</v>
          </cell>
          <cell r="Y294">
            <v>-5.7499999999947704E-2</v>
          </cell>
          <cell r="AA294">
            <v>487</v>
          </cell>
          <cell r="AC294">
            <v>-224.05749999999995</v>
          </cell>
        </row>
        <row r="295">
          <cell r="C295" t="str">
            <v>Cost of Sales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0.15890000000000001</v>
          </cell>
          <cell r="L295">
            <v>4.2903000000000002</v>
          </cell>
          <cell r="M295">
            <v>4.6081000000000003</v>
          </cell>
          <cell r="N295">
            <v>25.344549999999998</v>
          </cell>
          <cell r="O295">
            <v>24.391150000000003</v>
          </cell>
          <cell r="P295">
            <v>12.712</v>
          </cell>
          <cell r="Q295">
            <v>15.095499999999999</v>
          </cell>
          <cell r="R295">
            <v>15.89</v>
          </cell>
          <cell r="T295">
            <v>102.4905</v>
          </cell>
          <cell r="W295">
            <v>102</v>
          </cell>
          <cell r="Y295">
            <v>-0.49049999999999727</v>
          </cell>
          <cell r="AA295">
            <v>144</v>
          </cell>
          <cell r="AC295">
            <v>41.509500000000003</v>
          </cell>
        </row>
        <row r="298">
          <cell r="C298" t="str">
            <v>Gross Margin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0.25359999999999994</v>
          </cell>
          <cell r="L298">
            <v>6.7872000000000003</v>
          </cell>
          <cell r="M298">
            <v>7.2868999999999993</v>
          </cell>
          <cell r="N298">
            <v>39.605450000000005</v>
          </cell>
          <cell r="O298">
            <v>38.226349999999996</v>
          </cell>
          <cell r="P298">
            <v>19.867999999999999</v>
          </cell>
          <cell r="Q298">
            <v>23.589500000000001</v>
          </cell>
          <cell r="R298">
            <v>24.835000000000001</v>
          </cell>
          <cell r="T298">
            <v>160.45200000000003</v>
          </cell>
          <cell r="W298">
            <v>160</v>
          </cell>
          <cell r="Y298">
            <v>0.4520000000000266</v>
          </cell>
          <cell r="AA298">
            <v>343</v>
          </cell>
          <cell r="AC298">
            <v>-182.54799999999997</v>
          </cell>
        </row>
        <row r="302">
          <cell r="B302" t="str">
            <v>PARTS</v>
          </cell>
          <cell r="C302" t="str">
            <v>Sales</v>
          </cell>
          <cell r="G302">
            <v>99.826999999999998</v>
          </cell>
          <cell r="H302">
            <v>108.95699999999999</v>
          </cell>
          <cell r="I302">
            <v>118.49</v>
          </cell>
          <cell r="J302">
            <v>127.83199999999999</v>
          </cell>
          <cell r="K302">
            <v>138.982</v>
          </cell>
          <cell r="L302">
            <v>150.102</v>
          </cell>
          <cell r="M302">
            <v>156.24600000000001</v>
          </cell>
          <cell r="N302">
            <v>194.72</v>
          </cell>
          <cell r="O302">
            <v>207.55799999999999</v>
          </cell>
          <cell r="P302">
            <v>218.761</v>
          </cell>
          <cell r="Q302">
            <v>229.727</v>
          </cell>
          <cell r="R302">
            <v>237.25700000000001</v>
          </cell>
          <cell r="T302">
            <v>1988.4590000000001</v>
          </cell>
          <cell r="W302">
            <v>1988</v>
          </cell>
          <cell r="Y302">
            <v>0.45900000000006003</v>
          </cell>
          <cell r="AA302">
            <v>72</v>
          </cell>
          <cell r="AC302">
            <v>1916.4590000000001</v>
          </cell>
        </row>
        <row r="303">
          <cell r="C303" t="str">
            <v>Cost of Sales</v>
          </cell>
          <cell r="G303">
            <v>58.272999999999996</v>
          </cell>
          <cell r="H303">
            <v>63.601999999999997</v>
          </cell>
          <cell r="I303">
            <v>69.167000000000002</v>
          </cell>
          <cell r="J303">
            <v>74.61999999999999</v>
          </cell>
          <cell r="K303">
            <v>81.128999999999991</v>
          </cell>
          <cell r="L303">
            <v>87.62</v>
          </cell>
          <cell r="M303">
            <v>91.207000000000008</v>
          </cell>
          <cell r="N303">
            <v>113.66499999999999</v>
          </cell>
          <cell r="O303">
            <v>121.15899999999999</v>
          </cell>
          <cell r="P303">
            <v>127.699</v>
          </cell>
          <cell r="Q303">
            <v>134.10000000000002</v>
          </cell>
          <cell r="R303">
            <v>138.49600000000001</v>
          </cell>
          <cell r="T303">
            <v>1160.7370000000001</v>
          </cell>
          <cell r="W303">
            <v>1161</v>
          </cell>
          <cell r="Y303">
            <v>0.26299999999991996</v>
          </cell>
          <cell r="AA303">
            <v>29</v>
          </cell>
          <cell r="AC303">
            <v>-1131.7370000000001</v>
          </cell>
        </row>
        <row r="306">
          <cell r="C306" t="str">
            <v>Gross Margin</v>
          </cell>
          <cell r="G306">
            <v>41.554000000000002</v>
          </cell>
          <cell r="H306">
            <v>45.354999999999997</v>
          </cell>
          <cell r="I306">
            <v>49.323</v>
          </cell>
          <cell r="J306">
            <v>53.212000000000003</v>
          </cell>
          <cell r="K306">
            <v>57.853000000000002</v>
          </cell>
          <cell r="L306">
            <v>62.481999999999999</v>
          </cell>
          <cell r="M306">
            <v>65.039000000000001</v>
          </cell>
          <cell r="N306">
            <v>81.055000000000007</v>
          </cell>
          <cell r="O306">
            <v>86.399000000000001</v>
          </cell>
          <cell r="P306">
            <v>91.061999999999998</v>
          </cell>
          <cell r="Q306">
            <v>95.626999999999995</v>
          </cell>
          <cell r="R306">
            <v>98.760999999999996</v>
          </cell>
          <cell r="T306">
            <v>827.72199999999998</v>
          </cell>
          <cell r="W306">
            <v>828</v>
          </cell>
          <cell r="Y306">
            <v>-0.27800000000002001</v>
          </cell>
          <cell r="AA306">
            <v>43</v>
          </cell>
          <cell r="AC306">
            <v>784.72199999999998</v>
          </cell>
        </row>
        <row r="310">
          <cell r="B310" t="str">
            <v>FINANCE INCOME</v>
          </cell>
          <cell r="C310" t="str">
            <v>Commission</v>
          </cell>
          <cell r="G310">
            <v>116</v>
          </cell>
          <cell r="H310">
            <v>88</v>
          </cell>
          <cell r="I310">
            <v>115</v>
          </cell>
          <cell r="J310">
            <v>104</v>
          </cell>
          <cell r="K310">
            <v>98</v>
          </cell>
          <cell r="L310">
            <v>114</v>
          </cell>
          <cell r="M310">
            <v>46</v>
          </cell>
          <cell r="N310">
            <v>393</v>
          </cell>
          <cell r="O310">
            <v>133</v>
          </cell>
          <cell r="P310">
            <v>141</v>
          </cell>
          <cell r="Q310">
            <v>145</v>
          </cell>
          <cell r="R310">
            <v>110</v>
          </cell>
          <cell r="T310">
            <v>1603</v>
          </cell>
          <cell r="W310">
            <v>2453</v>
          </cell>
          <cell r="Y310">
            <v>-850</v>
          </cell>
          <cell r="AA310">
            <v>277</v>
          </cell>
          <cell r="AC310">
            <v>1326</v>
          </cell>
        </row>
        <row r="311">
          <cell r="C311" t="str">
            <v>Profit Share</v>
          </cell>
        </row>
        <row r="312">
          <cell r="C312" t="str">
            <v>Volume Bonus</v>
          </cell>
        </row>
        <row r="315">
          <cell r="C315" t="str">
            <v>Total</v>
          </cell>
          <cell r="G315">
            <v>116</v>
          </cell>
          <cell r="H315">
            <v>88</v>
          </cell>
          <cell r="I315">
            <v>115</v>
          </cell>
          <cell r="J315">
            <v>104</v>
          </cell>
          <cell r="K315">
            <v>98</v>
          </cell>
          <cell r="L315">
            <v>114</v>
          </cell>
          <cell r="M315">
            <v>46</v>
          </cell>
          <cell r="N315">
            <v>393</v>
          </cell>
          <cell r="O315">
            <v>133</v>
          </cell>
          <cell r="P315">
            <v>141</v>
          </cell>
          <cell r="Q315">
            <v>145</v>
          </cell>
          <cell r="R315">
            <v>110</v>
          </cell>
          <cell r="T315">
            <v>1603</v>
          </cell>
          <cell r="W315">
            <v>2453</v>
          </cell>
          <cell r="Y315">
            <v>-850</v>
          </cell>
          <cell r="AA315">
            <v>277</v>
          </cell>
          <cell r="AC315">
            <v>1326</v>
          </cell>
        </row>
        <row r="319">
          <cell r="B319" t="str">
            <v>PORTBURY FIXED COST</v>
          </cell>
          <cell r="G319">
            <v>117.41666666666667</v>
          </cell>
          <cell r="H319">
            <v>117.41666666666667</v>
          </cell>
          <cell r="I319">
            <v>117.41666666666667</v>
          </cell>
          <cell r="J319">
            <v>117.41666666666667</v>
          </cell>
          <cell r="K319">
            <v>117.41666666666667</v>
          </cell>
          <cell r="L319">
            <v>117.41666666666667</v>
          </cell>
          <cell r="M319">
            <v>117.41666666666667</v>
          </cell>
          <cell r="N319">
            <v>117.41666666666667</v>
          </cell>
          <cell r="O319">
            <v>117.41666666666667</v>
          </cell>
          <cell r="P319">
            <v>117.41666666666667</v>
          </cell>
          <cell r="Q319">
            <v>117.41666666666667</v>
          </cell>
          <cell r="R319">
            <v>117.41666666666667</v>
          </cell>
          <cell r="T319">
            <v>1409.0000000000002</v>
          </cell>
          <cell r="W319">
            <v>0</v>
          </cell>
          <cell r="Y319">
            <v>1409.0000000000002</v>
          </cell>
          <cell r="AA319">
            <v>0</v>
          </cell>
          <cell r="AC319">
            <v>1409.0000000000002</v>
          </cell>
        </row>
        <row r="323">
          <cell r="B323" t="str">
            <v>SUMMARY</v>
          </cell>
          <cell r="C323" t="str">
            <v>Sales</v>
          </cell>
          <cell r="G323">
            <v>17615.625765472796</v>
          </cell>
          <cell r="H323">
            <v>16500.47916699684</v>
          </cell>
          <cell r="I323">
            <v>17193.513836401638</v>
          </cell>
          <cell r="J323">
            <v>13715.594505127352</v>
          </cell>
          <cell r="K323">
            <v>13974.610278422884</v>
          </cell>
          <cell r="L323">
            <v>16225.798324197687</v>
          </cell>
          <cell r="M323">
            <v>8293.9250395132185</v>
          </cell>
          <cell r="N323">
            <v>41347.534079495555</v>
          </cell>
          <cell r="O323">
            <v>21715.74600045308</v>
          </cell>
          <cell r="P323">
            <v>16578.813028416076</v>
          </cell>
          <cell r="Q323">
            <v>16638.065361229776</v>
          </cell>
          <cell r="R323">
            <v>14827.598930480033</v>
          </cell>
          <cell r="T323">
            <v>214627.30431620692</v>
          </cell>
          <cell r="W323">
            <v>272620</v>
          </cell>
          <cell r="Y323">
            <v>-57992.695683793077</v>
          </cell>
          <cell r="AA323">
            <v>100933</v>
          </cell>
          <cell r="AC323">
            <v>113694.30431620692</v>
          </cell>
        </row>
        <row r="324">
          <cell r="C324" t="str">
            <v>Cost of Sales</v>
          </cell>
          <cell r="G324">
            <v>13599.809815183155</v>
          </cell>
          <cell r="H324">
            <v>13031.356025965069</v>
          </cell>
          <cell r="I324">
            <v>13228.857086074111</v>
          </cell>
          <cell r="J324">
            <v>10409.260313208688</v>
          </cell>
          <cell r="K324">
            <v>10684.677586286436</v>
          </cell>
          <cell r="L324">
            <v>12637.887380979566</v>
          </cell>
          <cell r="M324">
            <v>6911.327263257248</v>
          </cell>
          <cell r="N324">
            <v>30425.00760708642</v>
          </cell>
          <cell r="O324">
            <v>16981.053187692392</v>
          </cell>
          <cell r="P324">
            <v>12975.115122631179</v>
          </cell>
          <cell r="Q324">
            <v>12981.32092483365</v>
          </cell>
          <cell r="R324">
            <v>11963.932425320489</v>
          </cell>
          <cell r="T324">
            <v>165829.60473851842</v>
          </cell>
          <cell r="W324">
            <v>211705</v>
          </cell>
          <cell r="Y324">
            <v>45875.395261481579</v>
          </cell>
          <cell r="AA324">
            <v>76994</v>
          </cell>
          <cell r="AC324">
            <v>-88835.604738518421</v>
          </cell>
        </row>
        <row r="327">
          <cell r="C327" t="str">
            <v>Gross Profit</v>
          </cell>
          <cell r="G327">
            <v>4015.815950289641</v>
          </cell>
          <cell r="H327">
            <v>3469.12314103177</v>
          </cell>
          <cell r="I327">
            <v>3964.6567503275269</v>
          </cell>
          <cell r="J327">
            <v>3306.3341919186641</v>
          </cell>
          <cell r="K327">
            <v>3289.9326921364486</v>
          </cell>
          <cell r="L327">
            <v>3587.9109432181217</v>
          </cell>
          <cell r="M327">
            <v>1382.5977762559708</v>
          </cell>
          <cell r="N327">
            <v>10922.526472409136</v>
          </cell>
          <cell r="O327">
            <v>4734.692812760687</v>
          </cell>
          <cell r="P327">
            <v>3603.6979057848966</v>
          </cell>
          <cell r="Q327">
            <v>3656.7444363961267</v>
          </cell>
          <cell r="R327">
            <v>2863.6665051595446</v>
          </cell>
          <cell r="T327">
            <v>48797.699577688531</v>
          </cell>
          <cell r="W327">
            <v>60915</v>
          </cell>
          <cell r="Y327">
            <v>-12117.300422311469</v>
          </cell>
          <cell r="AA327">
            <v>23939</v>
          </cell>
          <cell r="AC327">
            <v>24858.699577688531</v>
          </cell>
        </row>
        <row r="331">
          <cell r="B331" t="str">
            <v>Daewoo Cars Limited</v>
          </cell>
        </row>
        <row r="333">
          <cell r="B333" t="str">
            <v>1996 Business Plan</v>
          </cell>
        </row>
        <row r="335">
          <cell r="B335" t="str">
            <v>Summary 5  ( £ ' 000 )</v>
          </cell>
        </row>
        <row r="340">
          <cell r="T340" t="str">
            <v>1996</v>
          </cell>
          <cell r="W340" t="str">
            <v>BUSINESS</v>
          </cell>
          <cell r="Y340" t="str">
            <v>VARIANCE</v>
          </cell>
          <cell r="AA340">
            <v>1995</v>
          </cell>
          <cell r="AC340" t="str">
            <v>VARIANCE</v>
          </cell>
        </row>
        <row r="341">
          <cell r="G341" t="str">
            <v>Jan</v>
          </cell>
          <cell r="H341" t="str">
            <v>Feb</v>
          </cell>
          <cell r="I341" t="str">
            <v>Mar</v>
          </cell>
          <cell r="J341" t="str">
            <v>Apr</v>
          </cell>
          <cell r="K341" t="str">
            <v>May</v>
          </cell>
          <cell r="L341" t="str">
            <v>Jun</v>
          </cell>
          <cell r="M341" t="str">
            <v>Jul</v>
          </cell>
          <cell r="N341" t="str">
            <v>Aug</v>
          </cell>
          <cell r="O341" t="str">
            <v>Sep</v>
          </cell>
          <cell r="P341" t="str">
            <v>Oct</v>
          </cell>
          <cell r="Q341" t="str">
            <v>Nov</v>
          </cell>
          <cell r="R341" t="str">
            <v>Dec</v>
          </cell>
          <cell r="T341" t="str">
            <v>TOTAL</v>
          </cell>
          <cell r="W341" t="str">
            <v>PLAN</v>
          </cell>
          <cell r="Y341" t="str">
            <v>vs PLAN</v>
          </cell>
          <cell r="AA341" t="str">
            <v>FORECAST</v>
          </cell>
          <cell r="AC341" t="str">
            <v>vs FCST</v>
          </cell>
        </row>
        <row r="346">
          <cell r="B346" t="str">
            <v>SUMMARY</v>
          </cell>
          <cell r="C346" t="str">
            <v>Sales</v>
          </cell>
          <cell r="G346">
            <v>17615.625765472796</v>
          </cell>
          <cell r="H346">
            <v>16500.47916699684</v>
          </cell>
          <cell r="I346">
            <v>17193.513836401638</v>
          </cell>
          <cell r="J346">
            <v>13715.594505127352</v>
          </cell>
          <cell r="K346">
            <v>13974.610278422884</v>
          </cell>
          <cell r="L346">
            <v>16225.798324197687</v>
          </cell>
          <cell r="M346">
            <v>8293.9250395132185</v>
          </cell>
          <cell r="N346">
            <v>41347.534079495555</v>
          </cell>
          <cell r="O346">
            <v>21715.74600045308</v>
          </cell>
          <cell r="P346">
            <v>16578.813028416076</v>
          </cell>
          <cell r="Q346">
            <v>16638.065361229776</v>
          </cell>
          <cell r="R346">
            <v>14827.598930480033</v>
          </cell>
          <cell r="T346">
            <v>214627.30431620692</v>
          </cell>
          <cell r="W346">
            <v>272620</v>
          </cell>
          <cell r="Y346">
            <v>-57992.695683793077</v>
          </cell>
          <cell r="AA346">
            <v>100933</v>
          </cell>
          <cell r="AC346">
            <v>113694.30431620692</v>
          </cell>
        </row>
        <row r="347">
          <cell r="C347" t="str">
            <v>Cost of Sales</v>
          </cell>
          <cell r="G347">
            <v>13599.809815183155</v>
          </cell>
          <cell r="H347">
            <v>13031.356025965069</v>
          </cell>
          <cell r="I347">
            <v>13228.857086074111</v>
          </cell>
          <cell r="J347">
            <v>10409.260313208688</v>
          </cell>
          <cell r="K347">
            <v>10684.677586286436</v>
          </cell>
          <cell r="L347">
            <v>12637.887380979566</v>
          </cell>
          <cell r="M347">
            <v>6911.327263257248</v>
          </cell>
          <cell r="N347">
            <v>30425.00760708642</v>
          </cell>
          <cell r="O347">
            <v>16981.053187692392</v>
          </cell>
          <cell r="P347">
            <v>12975.115122631179</v>
          </cell>
          <cell r="Q347">
            <v>12981.32092483365</v>
          </cell>
          <cell r="R347">
            <v>11963.932425320489</v>
          </cell>
          <cell r="T347">
            <v>165829.60473851842</v>
          </cell>
          <cell r="W347">
            <v>211705</v>
          </cell>
          <cell r="Y347">
            <v>45875.395261481579</v>
          </cell>
          <cell r="AA347">
            <v>76994</v>
          </cell>
          <cell r="AC347">
            <v>-88835.604738518421</v>
          </cell>
        </row>
        <row r="350">
          <cell r="C350" t="str">
            <v>Gross Profit</v>
          </cell>
          <cell r="G350">
            <v>4015.815950289641</v>
          </cell>
          <cell r="H350">
            <v>3469.12314103177</v>
          </cell>
          <cell r="I350">
            <v>3964.6567503275269</v>
          </cell>
          <cell r="J350">
            <v>3306.3341919186641</v>
          </cell>
          <cell r="K350">
            <v>3289.9326921364486</v>
          </cell>
          <cell r="L350">
            <v>3587.9109432181217</v>
          </cell>
          <cell r="M350">
            <v>1382.5977762559708</v>
          </cell>
          <cell r="N350">
            <v>10922.526472409136</v>
          </cell>
          <cell r="O350">
            <v>4734.692812760687</v>
          </cell>
          <cell r="P350">
            <v>3603.6979057848966</v>
          </cell>
          <cell r="Q350">
            <v>3656.7444363961267</v>
          </cell>
          <cell r="R350">
            <v>2863.6665051595446</v>
          </cell>
          <cell r="T350">
            <v>48797.699577688531</v>
          </cell>
          <cell r="W350">
            <v>60915</v>
          </cell>
          <cell r="Y350">
            <v>-12117.300422311469</v>
          </cell>
          <cell r="AA350">
            <v>23939</v>
          </cell>
          <cell r="AC350">
            <v>24858.699577688531</v>
          </cell>
        </row>
        <row r="355">
          <cell r="B355" t="str">
            <v>DIRECT COSTS</v>
          </cell>
          <cell r="C355" t="str">
            <v>Motor Shows</v>
          </cell>
          <cell r="G355">
            <v>532.30399999999997</v>
          </cell>
          <cell r="H355">
            <v>609.79499999999996</v>
          </cell>
          <cell r="I355">
            <v>677.14400000000001</v>
          </cell>
          <cell r="J355">
            <v>687.29100000000005</v>
          </cell>
          <cell r="K355">
            <v>764.78399999999999</v>
          </cell>
          <cell r="L355">
            <v>764.78399999999999</v>
          </cell>
          <cell r="M355">
            <v>774.93100000000004</v>
          </cell>
          <cell r="N355">
            <v>842.27700000000004</v>
          </cell>
          <cell r="O355">
            <v>842.27700000000004</v>
          </cell>
          <cell r="P355">
            <v>852.42499999999995</v>
          </cell>
          <cell r="Q355">
            <v>987.11300000000006</v>
          </cell>
          <cell r="R355">
            <v>987.11300000000006</v>
          </cell>
          <cell r="T355">
            <v>9322.2379999999994</v>
          </cell>
          <cell r="W355">
            <v>8806</v>
          </cell>
          <cell r="Y355">
            <v>-516.23799999999937</v>
          </cell>
          <cell r="AA355">
            <v>3521</v>
          </cell>
          <cell r="AC355">
            <v>-5801.2379999999994</v>
          </cell>
        </row>
        <row r="356">
          <cell r="C356" t="str">
            <v>Car Centres</v>
          </cell>
          <cell r="G356">
            <v>693.15499999999997</v>
          </cell>
          <cell r="H356">
            <v>856.923</v>
          </cell>
          <cell r="I356">
            <v>856.923</v>
          </cell>
          <cell r="J356">
            <v>873.24099999999999</v>
          </cell>
          <cell r="K356">
            <v>978.79700000000003</v>
          </cell>
          <cell r="L356">
            <v>1031.5730000000001</v>
          </cell>
          <cell r="M356">
            <v>1042.451</v>
          </cell>
          <cell r="N356">
            <v>1047.8900000000001</v>
          </cell>
          <cell r="O356">
            <v>1364.548</v>
          </cell>
          <cell r="P356">
            <v>1364.548</v>
          </cell>
          <cell r="Q356">
            <v>1555.518</v>
          </cell>
          <cell r="R356">
            <v>1555.518</v>
          </cell>
          <cell r="T356">
            <v>13221.085000000003</v>
          </cell>
          <cell r="W356">
            <v>12803</v>
          </cell>
          <cell r="Y356">
            <v>-418.08500000000276</v>
          </cell>
          <cell r="AA356">
            <v>4261</v>
          </cell>
          <cell r="AC356">
            <v>-8960.0850000000028</v>
          </cell>
        </row>
        <row r="357">
          <cell r="C357" t="str">
            <v>Support Centres with Showrooms</v>
          </cell>
          <cell r="G357">
            <v>191.26</v>
          </cell>
          <cell r="H357">
            <v>207.196</v>
          </cell>
          <cell r="I357">
            <v>207.196</v>
          </cell>
          <cell r="J357">
            <v>207.196</v>
          </cell>
          <cell r="K357">
            <v>223.14</v>
          </cell>
          <cell r="L357">
            <v>223.14</v>
          </cell>
          <cell r="M357">
            <v>223.14</v>
          </cell>
          <cell r="N357">
            <v>223.14</v>
          </cell>
          <cell r="O357">
            <v>223.14</v>
          </cell>
          <cell r="P357">
            <v>223.14</v>
          </cell>
          <cell r="Q357">
            <v>223.14</v>
          </cell>
          <cell r="R357">
            <v>223.14</v>
          </cell>
          <cell r="T357">
            <v>2597.9679999999994</v>
          </cell>
          <cell r="W357">
            <v>1423</v>
          </cell>
          <cell r="Y357">
            <v>-1174.9679999999994</v>
          </cell>
          <cell r="AA357">
            <v>343</v>
          </cell>
          <cell r="AC357">
            <v>-2254.9679999999994</v>
          </cell>
        </row>
        <row r="358">
          <cell r="C358" t="str">
            <v>Other Support Centres</v>
          </cell>
          <cell r="G358">
            <v>558.49099999999999</v>
          </cell>
          <cell r="H358">
            <v>558.49099999999999</v>
          </cell>
          <cell r="I358">
            <v>558.49099999999999</v>
          </cell>
          <cell r="J358">
            <v>558.49099999999999</v>
          </cell>
          <cell r="K358">
            <v>553.99099999999999</v>
          </cell>
          <cell r="L358">
            <v>553.99099999999999</v>
          </cell>
          <cell r="M358">
            <v>553.99099999999999</v>
          </cell>
          <cell r="N358">
            <v>553.99099999999999</v>
          </cell>
          <cell r="O358">
            <v>553.99099999999999</v>
          </cell>
          <cell r="P358">
            <v>553.99099999999999</v>
          </cell>
          <cell r="Q358">
            <v>553.99099999999999</v>
          </cell>
          <cell r="R358">
            <v>553.99099999999999</v>
          </cell>
          <cell r="T358">
            <v>6665.8919999999998</v>
          </cell>
          <cell r="W358">
            <v>6164</v>
          </cell>
          <cell r="Y358">
            <v>-501.89199999999983</v>
          </cell>
          <cell r="AA358">
            <v>4275</v>
          </cell>
          <cell r="AC358">
            <v>-2390.8919999999998</v>
          </cell>
        </row>
        <row r="359">
          <cell r="T359">
            <v>0</v>
          </cell>
          <cell r="W359">
            <v>0</v>
          </cell>
          <cell r="Y359">
            <v>0</v>
          </cell>
          <cell r="AA359">
            <v>0</v>
          </cell>
          <cell r="AC359">
            <v>0</v>
          </cell>
        </row>
        <row r="362">
          <cell r="C362" t="str">
            <v>Total</v>
          </cell>
          <cell r="G362">
            <v>1975.2099999999998</v>
          </cell>
          <cell r="H362">
            <v>2232.4049999999997</v>
          </cell>
          <cell r="I362">
            <v>2299.7539999999999</v>
          </cell>
          <cell r="J362">
            <v>2326.2190000000001</v>
          </cell>
          <cell r="K362">
            <v>2520.712</v>
          </cell>
          <cell r="L362">
            <v>2573.4879999999998</v>
          </cell>
          <cell r="M362">
            <v>2594.5129999999999</v>
          </cell>
          <cell r="N362">
            <v>2667.2980000000002</v>
          </cell>
          <cell r="O362">
            <v>2983.9559999999997</v>
          </cell>
          <cell r="P362">
            <v>2994.1039999999998</v>
          </cell>
          <cell r="Q362">
            <v>3319.7620000000002</v>
          </cell>
          <cell r="R362">
            <v>3319.7620000000002</v>
          </cell>
          <cell r="T362">
            <v>31807.182999999994</v>
          </cell>
          <cell r="W362">
            <v>29196</v>
          </cell>
          <cell r="Y362">
            <v>-2611.1829999999936</v>
          </cell>
          <cell r="AA362">
            <v>12400</v>
          </cell>
          <cell r="AC362">
            <v>-19407.182999999994</v>
          </cell>
        </row>
        <row r="366">
          <cell r="B366" t="str">
            <v>ADVERTISING</v>
          </cell>
          <cell r="G366">
            <v>3532.8989999999999</v>
          </cell>
          <cell r="H366">
            <v>1431.8779999999999</v>
          </cell>
          <cell r="I366">
            <v>2972.0129999999999</v>
          </cell>
          <cell r="J366">
            <v>2394.915</v>
          </cell>
          <cell r="K366">
            <v>2284.8690000000001</v>
          </cell>
          <cell r="L366">
            <v>2150.866</v>
          </cell>
          <cell r="M366">
            <v>1700.373</v>
          </cell>
          <cell r="N366">
            <v>1693.624</v>
          </cell>
          <cell r="O366">
            <v>1395.2280000000001</v>
          </cell>
          <cell r="P366">
            <v>1941.239</v>
          </cell>
          <cell r="Q366">
            <v>741.68799999999999</v>
          </cell>
          <cell r="R366">
            <v>760.40800000000002</v>
          </cell>
          <cell r="T366">
            <v>23000</v>
          </cell>
          <cell r="W366">
            <v>1387</v>
          </cell>
          <cell r="Y366">
            <v>-21613</v>
          </cell>
          <cell r="AA366">
            <v>862</v>
          </cell>
          <cell r="AC366">
            <v>-22138</v>
          </cell>
        </row>
        <row r="367">
          <cell r="B367" t="str">
            <v>/MARKETING</v>
          </cell>
        </row>
        <row r="371">
          <cell r="B371" t="str">
            <v>CENTRAL</v>
          </cell>
          <cell r="C371" t="str">
            <v>Commercial Operations</v>
          </cell>
          <cell r="G371">
            <v>149.99565139439119</v>
          </cell>
          <cell r="H371">
            <v>156.0335340060368</v>
          </cell>
          <cell r="I371">
            <v>156.0335340060368</v>
          </cell>
          <cell r="J371">
            <v>156.0335340060368</v>
          </cell>
          <cell r="K371">
            <v>156.0335340060368</v>
          </cell>
          <cell r="L371">
            <v>159.22957645298561</v>
          </cell>
          <cell r="M371">
            <v>159.22957645298561</v>
          </cell>
          <cell r="N371">
            <v>165.82759005725319</v>
          </cell>
          <cell r="O371">
            <v>165.82759005725319</v>
          </cell>
          <cell r="P371">
            <v>165.82759005725319</v>
          </cell>
          <cell r="Q371">
            <v>165.82759005725319</v>
          </cell>
          <cell r="R371">
            <v>167.2996994464774</v>
          </cell>
          <cell r="T371">
            <v>1923.1990000000001</v>
          </cell>
          <cell r="W371">
            <v>1387</v>
          </cell>
          <cell r="Y371">
            <v>-536.19900000000007</v>
          </cell>
          <cell r="AA371">
            <v>862</v>
          </cell>
          <cell r="AC371">
            <v>-1061.1990000000001</v>
          </cell>
        </row>
        <row r="372">
          <cell r="B372" t="str">
            <v>OVERHEADS</v>
          </cell>
          <cell r="C372" t="str">
            <v>Customer Operations</v>
          </cell>
          <cell r="G372">
            <v>257.96558333333337</v>
          </cell>
          <cell r="H372">
            <v>257.96558333333337</v>
          </cell>
          <cell r="I372">
            <v>257.96558333333337</v>
          </cell>
          <cell r="J372">
            <v>257.96558333333337</v>
          </cell>
          <cell r="K372">
            <v>257.96558333333337</v>
          </cell>
          <cell r="L372">
            <v>257.96558333333337</v>
          </cell>
          <cell r="M372">
            <v>257.96558333333337</v>
          </cell>
          <cell r="N372">
            <v>257.96558333333337</v>
          </cell>
          <cell r="O372">
            <v>257.96558333333337</v>
          </cell>
          <cell r="P372">
            <v>257.96558333333337</v>
          </cell>
          <cell r="Q372">
            <v>257.96558333333337</v>
          </cell>
          <cell r="R372">
            <v>257.96558333333337</v>
          </cell>
          <cell r="T372">
            <v>3095.5870000000014</v>
          </cell>
          <cell r="W372">
            <v>58</v>
          </cell>
          <cell r="Y372">
            <v>-3037.5870000000014</v>
          </cell>
          <cell r="AA372">
            <v>553</v>
          </cell>
          <cell r="AC372">
            <v>-2542.5870000000014</v>
          </cell>
        </row>
        <row r="373">
          <cell r="C373" t="str">
            <v>Finance</v>
          </cell>
          <cell r="G373">
            <v>94.419000000000025</v>
          </cell>
          <cell r="H373">
            <v>94.419000000000025</v>
          </cell>
          <cell r="I373">
            <v>94.419000000000025</v>
          </cell>
          <cell r="J373">
            <v>94.419000000000025</v>
          </cell>
          <cell r="K373">
            <v>94.419000000000025</v>
          </cell>
          <cell r="L373">
            <v>94.419000000000025</v>
          </cell>
          <cell r="M373">
            <v>94.419000000000025</v>
          </cell>
          <cell r="N373">
            <v>94.419000000000025</v>
          </cell>
          <cell r="O373">
            <v>94.419000000000025</v>
          </cell>
          <cell r="P373">
            <v>94.419000000000025</v>
          </cell>
          <cell r="Q373">
            <v>94.419000000000025</v>
          </cell>
          <cell r="R373">
            <v>94.419000000000025</v>
          </cell>
          <cell r="T373">
            <v>1133.0280000000002</v>
          </cell>
          <cell r="W373">
            <v>1133</v>
          </cell>
          <cell r="Y373">
            <v>-2.8000000000247383E-2</v>
          </cell>
          <cell r="AA373">
            <v>2838</v>
          </cell>
          <cell r="AC373">
            <v>1704.9719999999998</v>
          </cell>
        </row>
        <row r="374">
          <cell r="C374" t="str">
            <v>General Management</v>
          </cell>
          <cell r="G374">
            <v>278.97280555555557</v>
          </cell>
          <cell r="H374">
            <v>280.29291666666666</v>
          </cell>
          <cell r="I374">
            <v>282.51591666666661</v>
          </cell>
          <cell r="J374">
            <v>285.82191666666665</v>
          </cell>
          <cell r="K374">
            <v>289.01691666666665</v>
          </cell>
          <cell r="L374">
            <v>291.89258333333333</v>
          </cell>
          <cell r="M374">
            <v>294.45458333333329</v>
          </cell>
          <cell r="N374">
            <v>295.41358333333329</v>
          </cell>
          <cell r="O374">
            <v>295.83058333333332</v>
          </cell>
          <cell r="P374">
            <v>296.2475833333333</v>
          </cell>
          <cell r="Q374">
            <v>296.66458333333333</v>
          </cell>
          <cell r="R374">
            <v>297.0815833333333</v>
          </cell>
          <cell r="T374">
            <v>3484.2055555555553</v>
          </cell>
          <cell r="W374">
            <v>3485</v>
          </cell>
          <cell r="Y374">
            <v>0.79444444444470719</v>
          </cell>
          <cell r="AA374">
            <v>1402</v>
          </cell>
          <cell r="AC374">
            <v>-2082.2055555555553</v>
          </cell>
        </row>
        <row r="375">
          <cell r="C375" t="str">
            <v>Information Systems</v>
          </cell>
          <cell r="G375">
            <v>120.70666666666666</v>
          </cell>
          <cell r="H375">
            <v>120.70666666666666</v>
          </cell>
          <cell r="I375">
            <v>120.70666666666666</v>
          </cell>
          <cell r="J375">
            <v>120.70666666666666</v>
          </cell>
          <cell r="K375">
            <v>120.70666666666666</v>
          </cell>
          <cell r="L375">
            <v>120.70666666666666</v>
          </cell>
          <cell r="M375">
            <v>120.70666666666666</v>
          </cell>
          <cell r="N375">
            <v>120.70666666666666</v>
          </cell>
          <cell r="O375">
            <v>120.70666666666666</v>
          </cell>
          <cell r="P375">
            <v>120.70666666666666</v>
          </cell>
          <cell r="Q375">
            <v>120.70666666666666</v>
          </cell>
          <cell r="R375">
            <v>120.70666666666666</v>
          </cell>
          <cell r="T375">
            <v>1448.4800000000002</v>
          </cell>
          <cell r="W375">
            <v>1448</v>
          </cell>
          <cell r="Y375">
            <v>-0.48000000000024556</v>
          </cell>
          <cell r="AA375">
            <v>621</v>
          </cell>
          <cell r="AC375">
            <v>-827.48000000000025</v>
          </cell>
        </row>
        <row r="376">
          <cell r="C376" t="str">
            <v>Marketing</v>
          </cell>
          <cell r="G376">
            <v>56.5</v>
          </cell>
          <cell r="H376">
            <v>56.5</v>
          </cell>
          <cell r="I376">
            <v>56.5</v>
          </cell>
          <cell r="J376">
            <v>56.5</v>
          </cell>
          <cell r="K376">
            <v>56.5</v>
          </cell>
          <cell r="L376">
            <v>56.5</v>
          </cell>
          <cell r="M376">
            <v>56.5</v>
          </cell>
          <cell r="N376">
            <v>56.5</v>
          </cell>
          <cell r="O376">
            <v>56.5</v>
          </cell>
          <cell r="P376">
            <v>56.5</v>
          </cell>
          <cell r="Q376">
            <v>56.5</v>
          </cell>
          <cell r="R376">
            <v>56.5</v>
          </cell>
          <cell r="T376">
            <v>678</v>
          </cell>
          <cell r="W376">
            <v>678</v>
          </cell>
          <cell r="Y376">
            <v>0</v>
          </cell>
          <cell r="AA376">
            <v>1314</v>
          </cell>
          <cell r="AC376">
            <v>636</v>
          </cell>
        </row>
        <row r="377">
          <cell r="C377" t="str">
            <v>Facilities</v>
          </cell>
          <cell r="G377">
            <v>135.24999999999997</v>
          </cell>
          <cell r="H377">
            <v>135.24999999999997</v>
          </cell>
          <cell r="I377">
            <v>135.24999999999997</v>
          </cell>
          <cell r="J377">
            <v>135.24999999999997</v>
          </cell>
          <cell r="K377">
            <v>135.24999999999997</v>
          </cell>
          <cell r="L377">
            <v>135.24999999999997</v>
          </cell>
          <cell r="M377">
            <v>135.24999999999997</v>
          </cell>
          <cell r="N377">
            <v>135.24999999999997</v>
          </cell>
          <cell r="O377">
            <v>135.24999999999997</v>
          </cell>
          <cell r="P377">
            <v>135.24999999999997</v>
          </cell>
          <cell r="Q377">
            <v>135.24999999999997</v>
          </cell>
          <cell r="R377">
            <v>135.24999999999997</v>
          </cell>
          <cell r="T377">
            <v>1622.9999999999998</v>
          </cell>
          <cell r="W377">
            <v>1623</v>
          </cell>
          <cell r="Y377">
            <v>2.2737367544323206E-13</v>
          </cell>
          <cell r="AA377">
            <v>1002</v>
          </cell>
          <cell r="AC377">
            <v>-620.99999999999977</v>
          </cell>
        </row>
        <row r="378">
          <cell r="C378" t="str">
            <v>Human Resources</v>
          </cell>
          <cell r="G378">
            <v>118.04033333333331</v>
          </cell>
          <cell r="H378">
            <v>118.04033333333331</v>
          </cell>
          <cell r="I378">
            <v>118.04033333333331</v>
          </cell>
          <cell r="J378">
            <v>118.04033333333331</v>
          </cell>
          <cell r="K378">
            <v>118.04033333333331</v>
          </cell>
          <cell r="L378">
            <v>118.04033333333331</v>
          </cell>
          <cell r="M378">
            <v>118.04033333333331</v>
          </cell>
          <cell r="N378">
            <v>118.04033333333331</v>
          </cell>
          <cell r="O378">
            <v>118.04033333333331</v>
          </cell>
          <cell r="P378">
            <v>118.04033333333331</v>
          </cell>
          <cell r="Q378">
            <v>118.04033333333331</v>
          </cell>
          <cell r="R378">
            <v>118.04033333333331</v>
          </cell>
          <cell r="T378">
            <v>1416.4840000000002</v>
          </cell>
          <cell r="W378">
            <v>1416</v>
          </cell>
          <cell r="Y378">
            <v>-0.48400000000015098</v>
          </cell>
          <cell r="AA378">
            <v>279</v>
          </cell>
          <cell r="AC378">
            <v>-1137.4840000000002</v>
          </cell>
        </row>
        <row r="379">
          <cell r="C379" t="str">
            <v>Start Up Costs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T379">
            <v>0</v>
          </cell>
          <cell r="W379">
            <v>0</v>
          </cell>
          <cell r="Y379">
            <v>0</v>
          </cell>
          <cell r="AA379">
            <v>0</v>
          </cell>
          <cell r="AC379">
            <v>0</v>
          </cell>
        </row>
        <row r="382">
          <cell r="C382" t="str">
            <v>Total</v>
          </cell>
          <cell r="G382">
            <v>1211.8500402832801</v>
          </cell>
          <cell r="H382">
            <v>1219.208034006037</v>
          </cell>
          <cell r="I382">
            <v>1221.431034006037</v>
          </cell>
          <cell r="J382">
            <v>1224.737034006037</v>
          </cell>
          <cell r="K382">
            <v>1227.9320340060369</v>
          </cell>
          <cell r="L382">
            <v>1234.0037431196524</v>
          </cell>
          <cell r="M382">
            <v>1236.5657431196523</v>
          </cell>
          <cell r="N382">
            <v>1244.12275672392</v>
          </cell>
          <cell r="O382">
            <v>1244.5397567239199</v>
          </cell>
          <cell r="P382">
            <v>1244.9567567239199</v>
          </cell>
          <cell r="Q382">
            <v>1245.37375672392</v>
          </cell>
          <cell r="R382">
            <v>1247.2628661131441</v>
          </cell>
          <cell r="T382">
            <v>14801.983555555556</v>
          </cell>
          <cell r="W382">
            <v>11228</v>
          </cell>
          <cell r="Y382">
            <v>-3573.9835555555564</v>
          </cell>
          <cell r="AA382">
            <v>8871</v>
          </cell>
          <cell r="AC382">
            <v>-5930.9835555555564</v>
          </cell>
        </row>
        <row r="386">
          <cell r="B386" t="str">
            <v>NET PROFIT</v>
          </cell>
          <cell r="C386" t="str">
            <v>Before Interest</v>
          </cell>
          <cell r="G386">
            <v>-2704.1430899936386</v>
          </cell>
          <cell r="H386">
            <v>-1414.3678929742666</v>
          </cell>
          <cell r="I386">
            <v>-2528.5412836785099</v>
          </cell>
          <cell r="J386">
            <v>-2639.5368420873729</v>
          </cell>
          <cell r="K386">
            <v>-2743.5803418695887</v>
          </cell>
          <cell r="L386">
            <v>-2370.4467999015305</v>
          </cell>
          <cell r="M386">
            <v>-4148.8539668636813</v>
          </cell>
          <cell r="N386">
            <v>5317.481715685215</v>
          </cell>
          <cell r="O386">
            <v>-889.03094396323263</v>
          </cell>
          <cell r="P386">
            <v>-2576.6018509390233</v>
          </cell>
          <cell r="Q386">
            <v>-1650.0793203277935</v>
          </cell>
          <cell r="R386">
            <v>-2463.7663609535994</v>
          </cell>
          <cell r="T386">
            <v>-20811.466977867021</v>
          </cell>
          <cell r="W386">
            <v>20491</v>
          </cell>
          <cell r="Y386">
            <v>-41302.466977867021</v>
          </cell>
          <cell r="AA386">
            <v>2668</v>
          </cell>
          <cell r="AC386">
            <v>-23479.466977867021</v>
          </cell>
        </row>
        <row r="387">
          <cell r="C387" t="str">
            <v>Interest Charges - Daewoo Creditor</v>
          </cell>
          <cell r="G387">
            <v>-787.64414959865496</v>
          </cell>
          <cell r="H387">
            <v>-774.60439491323837</v>
          </cell>
          <cell r="I387">
            <v>-672.85188145698851</v>
          </cell>
          <cell r="J387">
            <v>-812.93853256115494</v>
          </cell>
          <cell r="K387">
            <v>-837.63962815907166</v>
          </cell>
          <cell r="L387">
            <v>-804.07365191948838</v>
          </cell>
          <cell r="M387">
            <v>-637.72469747346508</v>
          </cell>
          <cell r="N387">
            <v>-578.67698787263203</v>
          </cell>
          <cell r="O387">
            <v>-645.39227793619284</v>
          </cell>
          <cell r="P387">
            <v>-504.66333706507646</v>
          </cell>
          <cell r="Q387">
            <v>-544.64803164400178</v>
          </cell>
          <cell r="R387">
            <v>-585.42992895283328</v>
          </cell>
          <cell r="T387">
            <v>-8186.2874995527982</v>
          </cell>
          <cell r="W387">
            <v>-6139</v>
          </cell>
          <cell r="Y387">
            <v>-2047.2874995527982</v>
          </cell>
          <cell r="AA387">
            <v>-3736</v>
          </cell>
          <cell r="AC387">
            <v>-4450.2874995527982</v>
          </cell>
        </row>
        <row r="388">
          <cell r="C388" t="str">
            <v>Interest Charges - External Borrowings</v>
          </cell>
          <cell r="G388">
            <v>-207.08692166993896</v>
          </cell>
          <cell r="H388">
            <v>-199.0217928686001</v>
          </cell>
          <cell r="I388">
            <v>-229.37108946233582</v>
          </cell>
          <cell r="J388">
            <v>-235.98650497721758</v>
          </cell>
          <cell r="K388">
            <v>-232.75942361482214</v>
          </cell>
          <cell r="L388">
            <v>-316.7237153767536</v>
          </cell>
          <cell r="M388">
            <v>-342.61856117730815</v>
          </cell>
          <cell r="N388">
            <v>-255.46039936044218</v>
          </cell>
          <cell r="O388">
            <v>-256.20254121133007</v>
          </cell>
          <cell r="P388">
            <v>-431.5347396059945</v>
          </cell>
          <cell r="Q388">
            <v>-532.43656199178872</v>
          </cell>
          <cell r="R388">
            <v>-629.96047177094306</v>
          </cell>
          <cell r="T388">
            <v>-3869.1627230874751</v>
          </cell>
          <cell r="W388">
            <v>-5240</v>
          </cell>
          <cell r="Y388">
            <v>-1370.8372769125249</v>
          </cell>
          <cell r="AA388">
            <v>-3290</v>
          </cell>
          <cell r="AC388">
            <v>579.16272308747511</v>
          </cell>
        </row>
        <row r="389">
          <cell r="C389" t="str">
            <v>Interest Received - Cash on Deposit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T389">
            <v>0</v>
          </cell>
          <cell r="W389">
            <v>0</v>
          </cell>
          <cell r="Y389">
            <v>0</v>
          </cell>
          <cell r="AA389">
            <v>0</v>
          </cell>
          <cell r="AC389">
            <v>0</v>
          </cell>
        </row>
        <row r="390">
          <cell r="C390" t="str">
            <v>Marketing Support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T390">
            <v>0</v>
          </cell>
          <cell r="W390">
            <v>0</v>
          </cell>
          <cell r="Y390">
            <v>0</v>
          </cell>
          <cell r="AA390">
            <v>9959</v>
          </cell>
          <cell r="AC390">
            <v>-9959</v>
          </cell>
        </row>
        <row r="393">
          <cell r="C393" t="str">
            <v>After Interest</v>
          </cell>
          <cell r="G393">
            <v>-3698.8741612622325</v>
          </cell>
          <cell r="H393">
            <v>-2387.9940807561052</v>
          </cell>
          <cell r="I393">
            <v>-3430.7642545978342</v>
          </cell>
          <cell r="J393">
            <v>-3688.461879625745</v>
          </cell>
          <cell r="K393">
            <v>-3813.9793936434821</v>
          </cell>
          <cell r="L393">
            <v>-3491.2441671977726</v>
          </cell>
          <cell r="M393">
            <v>-5129.1972255144547</v>
          </cell>
          <cell r="N393">
            <v>4483.3443284521409</v>
          </cell>
          <cell r="O393">
            <v>-1790.6257631107555</v>
          </cell>
          <cell r="P393">
            <v>-3512.7999276100945</v>
          </cell>
          <cell r="Q393">
            <v>-2727.1639139635845</v>
          </cell>
          <cell r="R393">
            <v>-3679.1567616773759</v>
          </cell>
          <cell r="T393">
            <v>-32866.917200507298</v>
          </cell>
          <cell r="W393">
            <v>9112</v>
          </cell>
          <cell r="Y393">
            <v>-41978.917200507298</v>
          </cell>
          <cell r="AA393">
            <v>5601</v>
          </cell>
          <cell r="AC393">
            <v>-38467.917200507298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Accr Calc (2) Apr Price"/>
      <sheetName val="Expected vs Plan"/>
      <sheetName val="Accr Calc"/>
      <sheetName val="Accr Jan -"/>
      <sheetName val="Accr Oct - Jan"/>
      <sheetName val="Accr Oct - Jan (2)"/>
      <sheetName val="GP ACT ANAL"/>
      <sheetName val="Portbury Comp (2)"/>
      <sheetName val="Portbury Comp"/>
      <sheetName val="SIV1"/>
      <sheetName val="SIV2"/>
      <sheetName val="SIV3"/>
      <sheetName val="SIV4"/>
      <sheetName val="SIV5"/>
      <sheetName val="SIV6"/>
      <sheetName val="GP Generic Apr"/>
      <sheetName val="GP Generic Ma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Accr Calc (2) Apr Price"/>
      <sheetName val="Expected vs Plan"/>
      <sheetName val="Accr Calc"/>
      <sheetName val="Accr Jan -"/>
      <sheetName val="Accr Oct - Jan"/>
      <sheetName val="Accr Oct - Jan (2)"/>
      <sheetName val="GP ACT ANAL"/>
      <sheetName val="Portbury Comp (2)"/>
      <sheetName val="Portbury Comp"/>
      <sheetName val="SIV1"/>
      <sheetName val="SIV2"/>
      <sheetName val="SIV3"/>
      <sheetName val="SIV4"/>
      <sheetName val="SIV5"/>
      <sheetName val="SIV6"/>
      <sheetName val="GP Generic Apr"/>
      <sheetName val="GP Generic Ma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R1" t="str">
            <v xml:space="preserve"> </v>
          </cell>
          <cell r="S1" t="str">
            <v>Plan Vehicle Accrual</v>
          </cell>
          <cell r="AH1" t="str">
            <v xml:space="preserve"> </v>
          </cell>
          <cell r="AI1" t="str">
            <v xml:space="preserve"> Vehicle Accrual</v>
          </cell>
          <cell r="AX1" t="str">
            <v xml:space="preserve"> </v>
          </cell>
          <cell r="AY1" t="str">
            <v xml:space="preserve"> Vehicle Accrual</v>
          </cell>
        </row>
        <row r="3">
          <cell r="R3" t="str">
            <v xml:space="preserve"> </v>
          </cell>
          <cell r="S3" t="str">
            <v>1996 Budget</v>
          </cell>
          <cell r="AH3" t="str">
            <v xml:space="preserve"> </v>
          </cell>
          <cell r="AI3" t="str">
            <v>Oct 95 - Jan 96</v>
          </cell>
          <cell r="AX3" t="str">
            <v xml:space="preserve"> </v>
          </cell>
          <cell r="AY3" t="str">
            <v xml:space="preserve">Jan 96 - </v>
          </cell>
        </row>
        <row r="7">
          <cell r="G7" t="str">
            <v>NEXIA</v>
          </cell>
          <cell r="M7" t="str">
            <v>ESPERO</v>
          </cell>
          <cell r="W7" t="str">
            <v>NEXIA</v>
          </cell>
          <cell r="AC7" t="str">
            <v>ESPERO</v>
          </cell>
          <cell r="AM7" t="str">
            <v>NEXIA</v>
          </cell>
          <cell r="AS7" t="str">
            <v>ESPERO</v>
          </cell>
          <cell r="BC7" t="str">
            <v>NEXIA</v>
          </cell>
          <cell r="BI7" t="str">
            <v>ESPERO</v>
          </cell>
        </row>
        <row r="10">
          <cell r="G10" t="str">
            <v>SOHC</v>
          </cell>
          <cell r="H10" t="str">
            <v>SOHC</v>
          </cell>
          <cell r="I10" t="str">
            <v>SOHC</v>
          </cell>
          <cell r="J10" t="str">
            <v>DOHC</v>
          </cell>
          <cell r="K10" t="str">
            <v>DOHC</v>
          </cell>
          <cell r="L10" t="str">
            <v>DOHC</v>
          </cell>
          <cell r="M10" t="str">
            <v>1.5</v>
          </cell>
          <cell r="N10" t="str">
            <v>1.8</v>
          </cell>
          <cell r="O10" t="str">
            <v>2.0</v>
          </cell>
          <cell r="P10" t="str">
            <v>Average</v>
          </cell>
          <cell r="W10" t="str">
            <v>SOHC</v>
          </cell>
          <cell r="X10" t="str">
            <v>SOHC</v>
          </cell>
          <cell r="Y10" t="str">
            <v>SOHC</v>
          </cell>
          <cell r="Z10" t="str">
            <v>DOHC</v>
          </cell>
          <cell r="AA10" t="str">
            <v>DOHC</v>
          </cell>
          <cell r="AB10" t="str">
            <v>DOHC</v>
          </cell>
          <cell r="AC10" t="str">
            <v>1.5</v>
          </cell>
          <cell r="AD10" t="str">
            <v>1.8</v>
          </cell>
          <cell r="AE10" t="str">
            <v>2.0</v>
          </cell>
          <cell r="AF10" t="str">
            <v>Average</v>
          </cell>
          <cell r="AM10" t="str">
            <v>SOHC</v>
          </cell>
          <cell r="AN10" t="str">
            <v>SOHC</v>
          </cell>
          <cell r="AO10" t="str">
            <v>SOHC</v>
          </cell>
          <cell r="AP10" t="str">
            <v>DOHC</v>
          </cell>
          <cell r="AQ10" t="str">
            <v>DOHC</v>
          </cell>
          <cell r="AR10" t="str">
            <v>DOHC</v>
          </cell>
          <cell r="AS10" t="str">
            <v>1.5</v>
          </cell>
          <cell r="AT10" t="str">
            <v>1.8</v>
          </cell>
          <cell r="AU10" t="str">
            <v>2.0</v>
          </cell>
          <cell r="AV10" t="str">
            <v>Average</v>
          </cell>
          <cell r="BC10" t="str">
            <v>SOHC</v>
          </cell>
          <cell r="BD10" t="str">
            <v>SOHC</v>
          </cell>
          <cell r="BE10" t="str">
            <v>SOHC</v>
          </cell>
          <cell r="BF10" t="str">
            <v>DOHC</v>
          </cell>
          <cell r="BG10" t="str">
            <v>DOHC</v>
          </cell>
          <cell r="BH10" t="str">
            <v>DOHC</v>
          </cell>
          <cell r="BI10" t="str">
            <v>1.5</v>
          </cell>
          <cell r="BJ10" t="str">
            <v>1.8</v>
          </cell>
          <cell r="BK10" t="str">
            <v>2.0</v>
          </cell>
          <cell r="BL10" t="str">
            <v>Average</v>
          </cell>
        </row>
        <row r="11">
          <cell r="G11" t="str">
            <v>3 Door</v>
          </cell>
          <cell r="H11" t="str">
            <v>5 Door</v>
          </cell>
          <cell r="I11" t="str">
            <v>4 Door</v>
          </cell>
          <cell r="J11" t="str">
            <v>3 Door</v>
          </cell>
          <cell r="K11" t="str">
            <v>5 Door</v>
          </cell>
          <cell r="L11" t="str">
            <v>4 Door</v>
          </cell>
          <cell r="W11" t="str">
            <v>3 Door</v>
          </cell>
          <cell r="X11" t="str">
            <v>5 Door</v>
          </cell>
          <cell r="Y11" t="str">
            <v>4 Door</v>
          </cell>
          <cell r="Z11" t="str">
            <v>3 Door</v>
          </cell>
          <cell r="AA11" t="str">
            <v>5 Door</v>
          </cell>
          <cell r="AB11" t="str">
            <v>4 Door</v>
          </cell>
          <cell r="AM11" t="str">
            <v>3 Door</v>
          </cell>
          <cell r="AN11" t="str">
            <v>5 Door</v>
          </cell>
          <cell r="AO11" t="str">
            <v>4 Door</v>
          </cell>
          <cell r="AP11" t="str">
            <v>3 Door</v>
          </cell>
          <cell r="AQ11" t="str">
            <v>5 Door</v>
          </cell>
          <cell r="AR11" t="str">
            <v>4 Door</v>
          </cell>
          <cell r="BC11" t="str">
            <v>3 Door</v>
          </cell>
          <cell r="BD11" t="str">
            <v>5 Door</v>
          </cell>
          <cell r="BE11" t="str">
            <v>4 Door</v>
          </cell>
          <cell r="BF11" t="str">
            <v>3 Door</v>
          </cell>
          <cell r="BG11" t="str">
            <v>5 Door</v>
          </cell>
          <cell r="BH11" t="str">
            <v>4 Door</v>
          </cell>
        </row>
        <row r="14">
          <cell r="C14" t="str">
            <v>DOCKSIDE CHARGES</v>
          </cell>
          <cell r="S14" t="str">
            <v>DOCKSIDE CHARGES</v>
          </cell>
          <cell r="AI14" t="str">
            <v>DOCKSIDE CHARGES</v>
          </cell>
          <cell r="AY14" t="str">
            <v>DOCKSIDE CHARGES</v>
          </cell>
        </row>
        <row r="16">
          <cell r="C16" t="str">
            <v>Administration &amp; Bond</v>
          </cell>
          <cell r="G16">
            <v>6.5</v>
          </cell>
          <cell r="H16">
            <v>6.5</v>
          </cell>
          <cell r="I16">
            <v>6.5</v>
          </cell>
          <cell r="J16">
            <v>6.5</v>
          </cell>
          <cell r="K16">
            <v>6.5</v>
          </cell>
          <cell r="L16">
            <v>6.5</v>
          </cell>
          <cell r="M16">
            <v>6.5</v>
          </cell>
          <cell r="N16">
            <v>6.5</v>
          </cell>
          <cell r="O16">
            <v>6.5</v>
          </cell>
          <cell r="P16">
            <v>6.5</v>
          </cell>
          <cell r="S16" t="str">
            <v>Administration &amp; Bond</v>
          </cell>
          <cell r="W16">
            <v>9.99</v>
          </cell>
          <cell r="X16">
            <v>9.99</v>
          </cell>
          <cell r="Y16">
            <v>9.99</v>
          </cell>
          <cell r="Z16">
            <v>9.99</v>
          </cell>
          <cell r="AA16">
            <v>9.99</v>
          </cell>
          <cell r="AB16">
            <v>9.99</v>
          </cell>
          <cell r="AC16">
            <v>9.99</v>
          </cell>
          <cell r="AD16">
            <v>9.99</v>
          </cell>
          <cell r="AE16">
            <v>9.99</v>
          </cell>
          <cell r="AF16">
            <v>9.99</v>
          </cell>
          <cell r="AI16" t="str">
            <v>Administration &amp; Bond</v>
          </cell>
          <cell r="AM16">
            <v>9.8000000000000007</v>
          </cell>
          <cell r="AN16">
            <v>9.8000000000000007</v>
          </cell>
          <cell r="AO16">
            <v>9.8000000000000007</v>
          </cell>
          <cell r="AP16">
            <v>9.8000000000000007</v>
          </cell>
          <cell r="AQ16">
            <v>9.8000000000000007</v>
          </cell>
          <cell r="AR16">
            <v>9.8000000000000007</v>
          </cell>
          <cell r="AS16">
            <v>9.8000000000000007</v>
          </cell>
          <cell r="AT16">
            <v>9.8000000000000007</v>
          </cell>
          <cell r="AU16">
            <v>9.8000000000000007</v>
          </cell>
          <cell r="AV16">
            <v>9.8000000000000007</v>
          </cell>
          <cell r="AY16" t="str">
            <v>Administration &amp; Bond</v>
          </cell>
          <cell r="BC16">
            <v>10</v>
          </cell>
          <cell r="BD16">
            <v>10</v>
          </cell>
          <cell r="BE16">
            <v>10</v>
          </cell>
          <cell r="BF16">
            <v>10</v>
          </cell>
          <cell r="BG16">
            <v>10</v>
          </cell>
          <cell r="BH16">
            <v>10</v>
          </cell>
          <cell r="BI16">
            <v>10</v>
          </cell>
          <cell r="BJ16">
            <v>10</v>
          </cell>
          <cell r="BK16">
            <v>10</v>
          </cell>
          <cell r="BL16">
            <v>10</v>
          </cell>
        </row>
        <row r="17">
          <cell r="C17" t="str">
            <v>Stevedoring</v>
          </cell>
          <cell r="G17">
            <v>8</v>
          </cell>
          <cell r="H17">
            <v>8</v>
          </cell>
          <cell r="I17">
            <v>8</v>
          </cell>
          <cell r="J17">
            <v>8</v>
          </cell>
          <cell r="K17">
            <v>8</v>
          </cell>
          <cell r="L17">
            <v>8</v>
          </cell>
          <cell r="M17">
            <v>8</v>
          </cell>
          <cell r="N17">
            <v>8</v>
          </cell>
          <cell r="O17">
            <v>8</v>
          </cell>
          <cell r="P17">
            <v>8</v>
          </cell>
          <cell r="S17" t="str">
            <v>Stevedoring</v>
          </cell>
          <cell r="W17">
            <v>8</v>
          </cell>
          <cell r="X17">
            <v>8</v>
          </cell>
          <cell r="Y17">
            <v>8</v>
          </cell>
          <cell r="Z17">
            <v>8</v>
          </cell>
          <cell r="AA17">
            <v>8</v>
          </cell>
          <cell r="AB17">
            <v>8</v>
          </cell>
          <cell r="AC17">
            <v>8</v>
          </cell>
          <cell r="AD17">
            <v>8</v>
          </cell>
          <cell r="AE17">
            <v>8</v>
          </cell>
          <cell r="AF17">
            <v>8</v>
          </cell>
          <cell r="AI17" t="str">
            <v>Stevedoring</v>
          </cell>
          <cell r="AM17">
            <v>8</v>
          </cell>
          <cell r="AN17">
            <v>8</v>
          </cell>
          <cell r="AO17">
            <v>8</v>
          </cell>
          <cell r="AP17">
            <v>8</v>
          </cell>
          <cell r="AQ17">
            <v>8</v>
          </cell>
          <cell r="AR17">
            <v>8</v>
          </cell>
          <cell r="AS17">
            <v>8</v>
          </cell>
          <cell r="AT17">
            <v>8</v>
          </cell>
          <cell r="AU17">
            <v>8</v>
          </cell>
          <cell r="AV17">
            <v>8</v>
          </cell>
          <cell r="AY17" t="str">
            <v>Stevedoring</v>
          </cell>
          <cell r="BC17">
            <v>8</v>
          </cell>
          <cell r="BD17">
            <v>8</v>
          </cell>
          <cell r="BE17">
            <v>8</v>
          </cell>
          <cell r="BF17">
            <v>8</v>
          </cell>
          <cell r="BG17">
            <v>8</v>
          </cell>
          <cell r="BH17">
            <v>8</v>
          </cell>
          <cell r="BI17">
            <v>8</v>
          </cell>
          <cell r="BJ17">
            <v>8</v>
          </cell>
          <cell r="BK17">
            <v>8</v>
          </cell>
          <cell r="BL17">
            <v>8</v>
          </cell>
        </row>
        <row r="18">
          <cell r="C18" t="str">
            <v>Portbury / Storage - (Treated as part of Portbury Fixed cost)</v>
          </cell>
          <cell r="G18">
            <v>90</v>
          </cell>
          <cell r="H18">
            <v>90</v>
          </cell>
          <cell r="I18">
            <v>90</v>
          </cell>
          <cell r="J18">
            <v>90</v>
          </cell>
          <cell r="K18">
            <v>90</v>
          </cell>
          <cell r="L18">
            <v>90</v>
          </cell>
          <cell r="M18">
            <v>90</v>
          </cell>
          <cell r="N18">
            <v>90</v>
          </cell>
          <cell r="O18">
            <v>90</v>
          </cell>
          <cell r="P18">
            <v>90.000000000000014</v>
          </cell>
          <cell r="S18" t="str">
            <v>Portbury / Storage - (Treated as part of Portbury Fixed cost)</v>
          </cell>
          <cell r="W18">
            <v>73</v>
          </cell>
          <cell r="X18">
            <v>73</v>
          </cell>
          <cell r="Y18">
            <v>73</v>
          </cell>
          <cell r="Z18">
            <v>73</v>
          </cell>
          <cell r="AA18">
            <v>73</v>
          </cell>
          <cell r="AB18">
            <v>73</v>
          </cell>
          <cell r="AC18">
            <v>73</v>
          </cell>
          <cell r="AD18">
            <v>73</v>
          </cell>
          <cell r="AE18">
            <v>73</v>
          </cell>
          <cell r="AF18">
            <v>73</v>
          </cell>
          <cell r="AI18" t="str">
            <v>Portbury / Storage - (Treated as part of Portbury Fixed cost)</v>
          </cell>
          <cell r="AM18">
            <v>90</v>
          </cell>
          <cell r="AN18">
            <v>90</v>
          </cell>
          <cell r="AO18">
            <v>90</v>
          </cell>
          <cell r="AP18">
            <v>90</v>
          </cell>
          <cell r="AQ18">
            <v>90</v>
          </cell>
          <cell r="AR18">
            <v>90</v>
          </cell>
          <cell r="AS18">
            <v>90</v>
          </cell>
          <cell r="AT18">
            <v>90</v>
          </cell>
          <cell r="AU18">
            <v>90</v>
          </cell>
          <cell r="AV18">
            <v>90.000000000000014</v>
          </cell>
          <cell r="AY18" t="str">
            <v>Portbury / Storage - (Treated as part of Portbury Fixed cost)</v>
          </cell>
          <cell r="BC18">
            <v>47</v>
          </cell>
          <cell r="BD18">
            <v>47</v>
          </cell>
          <cell r="BE18">
            <v>47</v>
          </cell>
          <cell r="BF18">
            <v>47</v>
          </cell>
          <cell r="BG18">
            <v>47</v>
          </cell>
          <cell r="BH18">
            <v>47</v>
          </cell>
          <cell r="BI18">
            <v>47</v>
          </cell>
          <cell r="BJ18">
            <v>47</v>
          </cell>
          <cell r="BK18">
            <v>47</v>
          </cell>
          <cell r="BL18">
            <v>47</v>
          </cell>
        </row>
        <row r="19">
          <cell r="C19" t="str">
            <v>De - Wax</v>
          </cell>
          <cell r="G19">
            <v>6</v>
          </cell>
          <cell r="H19">
            <v>6</v>
          </cell>
          <cell r="I19">
            <v>6</v>
          </cell>
          <cell r="J19">
            <v>6</v>
          </cell>
          <cell r="K19">
            <v>6</v>
          </cell>
          <cell r="L19">
            <v>6</v>
          </cell>
          <cell r="M19">
            <v>6</v>
          </cell>
          <cell r="N19">
            <v>6</v>
          </cell>
          <cell r="O19">
            <v>6</v>
          </cell>
          <cell r="P19">
            <v>5.9999999999999991</v>
          </cell>
          <cell r="S19" t="str">
            <v>De - Wax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I19" t="str">
            <v>De - Wax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Y19" t="str">
            <v>De - Wax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</row>
        <row r="20">
          <cell r="C20" t="str">
            <v>PDI</v>
          </cell>
          <cell r="G20">
            <v>29.6</v>
          </cell>
          <cell r="H20">
            <v>29.6</v>
          </cell>
          <cell r="I20">
            <v>29.6</v>
          </cell>
          <cell r="J20">
            <v>29.6</v>
          </cell>
          <cell r="K20">
            <v>29.6</v>
          </cell>
          <cell r="L20">
            <v>29.6</v>
          </cell>
          <cell r="M20">
            <v>29.6</v>
          </cell>
          <cell r="N20">
            <v>29.6</v>
          </cell>
          <cell r="O20">
            <v>29.6</v>
          </cell>
          <cell r="P20">
            <v>29.599999999999998</v>
          </cell>
          <cell r="S20" t="str">
            <v>PDI</v>
          </cell>
          <cell r="W20">
            <v>32.21</v>
          </cell>
          <cell r="X20">
            <v>32.21</v>
          </cell>
          <cell r="Y20">
            <v>32.21</v>
          </cell>
          <cell r="Z20">
            <v>32.21</v>
          </cell>
          <cell r="AA20">
            <v>32.21</v>
          </cell>
          <cell r="AB20">
            <v>32.21</v>
          </cell>
          <cell r="AC20">
            <v>32.21</v>
          </cell>
          <cell r="AD20">
            <v>32.21</v>
          </cell>
          <cell r="AE20">
            <v>32.21</v>
          </cell>
          <cell r="AF20">
            <v>32.21</v>
          </cell>
          <cell r="AI20" t="str">
            <v>PDI</v>
          </cell>
          <cell r="AM20">
            <v>42.2</v>
          </cell>
          <cell r="AN20">
            <v>42.2</v>
          </cell>
          <cell r="AO20">
            <v>42.2</v>
          </cell>
          <cell r="AP20">
            <v>42.2</v>
          </cell>
          <cell r="AQ20">
            <v>42.2</v>
          </cell>
          <cell r="AR20">
            <v>42.2</v>
          </cell>
          <cell r="AS20">
            <v>42.2</v>
          </cell>
          <cell r="AT20">
            <v>42.2</v>
          </cell>
          <cell r="AU20">
            <v>42.2</v>
          </cell>
          <cell r="AV20">
            <v>42.2</v>
          </cell>
          <cell r="AY20" t="str">
            <v>PDI</v>
          </cell>
          <cell r="BC20">
            <v>40</v>
          </cell>
          <cell r="BD20">
            <v>40</v>
          </cell>
          <cell r="BE20">
            <v>40</v>
          </cell>
          <cell r="BF20">
            <v>40</v>
          </cell>
          <cell r="BG20">
            <v>40</v>
          </cell>
          <cell r="BH20">
            <v>40</v>
          </cell>
          <cell r="BI20">
            <v>40</v>
          </cell>
          <cell r="BJ20">
            <v>40</v>
          </cell>
          <cell r="BK20">
            <v>40</v>
          </cell>
          <cell r="BL20">
            <v>40</v>
          </cell>
        </row>
        <row r="21">
          <cell r="C21" t="str">
            <v>Full Valet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11.999999999999998</v>
          </cell>
          <cell r="S21" t="str">
            <v>Full Valet</v>
          </cell>
          <cell r="W21">
            <v>11.75</v>
          </cell>
          <cell r="X21">
            <v>11.75</v>
          </cell>
          <cell r="Y21">
            <v>11.75</v>
          </cell>
          <cell r="Z21">
            <v>11.75</v>
          </cell>
          <cell r="AA21">
            <v>11.75</v>
          </cell>
          <cell r="AB21">
            <v>11.75</v>
          </cell>
          <cell r="AC21">
            <v>11.75</v>
          </cell>
          <cell r="AD21">
            <v>11.75</v>
          </cell>
          <cell r="AE21">
            <v>11.75</v>
          </cell>
          <cell r="AF21">
            <v>11.75</v>
          </cell>
          <cell r="AI21" t="str">
            <v>Full Valet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Y21" t="str">
            <v>Full Valet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</row>
        <row r="22">
          <cell r="C22" t="str">
            <v>Inspection / AMS &amp; Final AMS / Handling of cars</v>
          </cell>
          <cell r="G22">
            <v>22.14</v>
          </cell>
          <cell r="H22">
            <v>22.14</v>
          </cell>
          <cell r="I22">
            <v>22.14</v>
          </cell>
          <cell r="J22">
            <v>22.14</v>
          </cell>
          <cell r="K22">
            <v>22.14</v>
          </cell>
          <cell r="L22">
            <v>22.14</v>
          </cell>
          <cell r="M22">
            <v>22.14</v>
          </cell>
          <cell r="N22">
            <v>22.14</v>
          </cell>
          <cell r="O22">
            <v>22.14</v>
          </cell>
          <cell r="P22">
            <v>22.14</v>
          </cell>
          <cell r="S22" t="str">
            <v>Inspection / AMS &amp; Final AMS / Handling of cars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I22" t="str">
            <v>Inspection / AMS &amp; Final AMS / Handling of cars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Y22" t="str">
            <v>Inspection / AMS &amp; Final AMS / Handling of cars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</row>
        <row r="23">
          <cell r="C23" t="str">
            <v xml:space="preserve">Road Test </v>
          </cell>
          <cell r="G23">
            <v>6.1</v>
          </cell>
          <cell r="H23">
            <v>6.1</v>
          </cell>
          <cell r="I23">
            <v>6.1</v>
          </cell>
          <cell r="J23">
            <v>6.1</v>
          </cell>
          <cell r="K23">
            <v>6.1</v>
          </cell>
          <cell r="L23">
            <v>6.1</v>
          </cell>
          <cell r="M23">
            <v>6.1</v>
          </cell>
          <cell r="N23">
            <v>6.1</v>
          </cell>
          <cell r="O23">
            <v>6.1</v>
          </cell>
          <cell r="P23">
            <v>6.1</v>
          </cell>
          <cell r="S23" t="str">
            <v xml:space="preserve">Road Test 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I23" t="str">
            <v xml:space="preserve">Road Test 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Y23" t="str">
            <v xml:space="preserve">Road Test 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</row>
        <row r="26">
          <cell r="C26" t="str">
            <v>STANDARD CHARGE</v>
          </cell>
          <cell r="G26">
            <v>180.34</v>
          </cell>
          <cell r="H26">
            <v>180.34</v>
          </cell>
          <cell r="I26">
            <v>180.34</v>
          </cell>
          <cell r="J26">
            <v>180.34</v>
          </cell>
          <cell r="K26">
            <v>180.34</v>
          </cell>
          <cell r="L26">
            <v>180.34</v>
          </cell>
          <cell r="M26">
            <v>180.34</v>
          </cell>
          <cell r="N26">
            <v>180.34</v>
          </cell>
          <cell r="O26">
            <v>180.34</v>
          </cell>
          <cell r="P26">
            <v>180.34</v>
          </cell>
          <cell r="S26" t="str">
            <v>STANDARD CHARGE</v>
          </cell>
          <cell r="W26">
            <v>134.95000000000002</v>
          </cell>
          <cell r="X26">
            <v>134.95000000000002</v>
          </cell>
          <cell r="Y26">
            <v>134.95000000000002</v>
          </cell>
          <cell r="Z26">
            <v>134.95000000000002</v>
          </cell>
          <cell r="AA26">
            <v>134.95000000000002</v>
          </cell>
          <cell r="AB26">
            <v>134.95000000000002</v>
          </cell>
          <cell r="AC26">
            <v>134.95000000000002</v>
          </cell>
          <cell r="AD26">
            <v>134.95000000000002</v>
          </cell>
          <cell r="AE26">
            <v>134.95000000000002</v>
          </cell>
          <cell r="AF26">
            <v>134.95000000000002</v>
          </cell>
          <cell r="AI26" t="str">
            <v>STANDARD CHARGE</v>
          </cell>
          <cell r="AM26">
            <v>150</v>
          </cell>
          <cell r="AN26">
            <v>150</v>
          </cell>
          <cell r="AO26">
            <v>150</v>
          </cell>
          <cell r="AP26">
            <v>150</v>
          </cell>
          <cell r="AQ26">
            <v>150</v>
          </cell>
          <cell r="AR26">
            <v>150</v>
          </cell>
          <cell r="AS26">
            <v>150</v>
          </cell>
          <cell r="AT26">
            <v>150</v>
          </cell>
          <cell r="AU26">
            <v>150</v>
          </cell>
          <cell r="AV26">
            <v>150</v>
          </cell>
          <cell r="AY26" t="str">
            <v>STANDARD CHARGE</v>
          </cell>
          <cell r="BC26">
            <v>105</v>
          </cell>
          <cell r="BD26">
            <v>105</v>
          </cell>
          <cell r="BE26">
            <v>105</v>
          </cell>
          <cell r="BF26">
            <v>105</v>
          </cell>
          <cell r="BG26">
            <v>105</v>
          </cell>
          <cell r="BH26">
            <v>105</v>
          </cell>
          <cell r="BI26">
            <v>105</v>
          </cell>
          <cell r="BJ26">
            <v>105</v>
          </cell>
          <cell r="BK26">
            <v>105</v>
          </cell>
          <cell r="BL26">
            <v>105</v>
          </cell>
        </row>
        <row r="28">
          <cell r="C28" t="str">
            <v>SPECIFIC CHARGES</v>
          </cell>
          <cell r="S28" t="str">
            <v>SPECIFIC CHARGES</v>
          </cell>
          <cell r="AI28" t="str">
            <v>SPECIFIC CHARGES</v>
          </cell>
          <cell r="AY28" t="str">
            <v>SPECIFIC CHARGES</v>
          </cell>
        </row>
        <row r="29">
          <cell r="C29" t="str">
            <v>Other - contingency for outstanding items</v>
          </cell>
          <cell r="G29">
            <v>20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S29" t="str">
            <v>Other - contingency for outstanding items</v>
          </cell>
          <cell r="W29">
            <v>47</v>
          </cell>
          <cell r="X29">
            <v>47</v>
          </cell>
          <cell r="Y29">
            <v>47</v>
          </cell>
          <cell r="Z29">
            <v>47</v>
          </cell>
          <cell r="AA29">
            <v>47</v>
          </cell>
          <cell r="AB29">
            <v>47</v>
          </cell>
          <cell r="AC29">
            <v>47</v>
          </cell>
          <cell r="AD29">
            <v>47</v>
          </cell>
          <cell r="AE29">
            <v>47</v>
          </cell>
          <cell r="AF29">
            <v>47</v>
          </cell>
          <cell r="AI29" t="str">
            <v>Other - contingency for outstanding items</v>
          </cell>
          <cell r="AM29">
            <v>155.78</v>
          </cell>
          <cell r="AN29">
            <v>155.78</v>
          </cell>
          <cell r="AO29">
            <v>155.78</v>
          </cell>
          <cell r="AP29">
            <v>155.78</v>
          </cell>
          <cell r="AQ29">
            <v>155.78</v>
          </cell>
          <cell r="AR29">
            <v>155.78</v>
          </cell>
          <cell r="AS29">
            <v>164.14</v>
          </cell>
          <cell r="AT29">
            <v>164.14</v>
          </cell>
          <cell r="AU29">
            <v>164.14</v>
          </cell>
          <cell r="AV29">
            <v>158.71937600000001</v>
          </cell>
          <cell r="AY29" t="str">
            <v>Other - contingency for outstanding items</v>
          </cell>
          <cell r="BC29">
            <v>155</v>
          </cell>
          <cell r="BD29">
            <v>155</v>
          </cell>
          <cell r="BE29">
            <v>155</v>
          </cell>
          <cell r="BF29">
            <v>155</v>
          </cell>
          <cell r="BG29">
            <v>155</v>
          </cell>
          <cell r="BH29">
            <v>155</v>
          </cell>
          <cell r="BI29">
            <v>155</v>
          </cell>
          <cell r="BJ29">
            <v>155</v>
          </cell>
          <cell r="BK29">
            <v>155</v>
          </cell>
          <cell r="BL29">
            <v>155</v>
          </cell>
        </row>
        <row r="30">
          <cell r="C30" t="str">
            <v>Reclean</v>
          </cell>
          <cell r="G30">
            <v>2.4666666666666668</v>
          </cell>
          <cell r="H30">
            <v>2.4666666666666668</v>
          </cell>
          <cell r="I30">
            <v>2.4666666666666668</v>
          </cell>
          <cell r="J30">
            <v>2.4666666666666668</v>
          </cell>
          <cell r="K30">
            <v>2.4666666666666668</v>
          </cell>
          <cell r="L30">
            <v>2.4666666666666668</v>
          </cell>
          <cell r="M30">
            <v>2.4666666666666668</v>
          </cell>
          <cell r="N30">
            <v>2.4666666666666668</v>
          </cell>
          <cell r="O30">
            <v>2.4666666666666668</v>
          </cell>
          <cell r="P30">
            <v>2.4666666666666668</v>
          </cell>
          <cell r="S30" t="str">
            <v>Reclean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I30" t="str">
            <v>Reclean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Y30" t="str">
            <v>AA 40 / Delivery 80 / Fuel 30</v>
          </cell>
          <cell r="BC30">
            <v>150</v>
          </cell>
          <cell r="BD30">
            <v>150</v>
          </cell>
          <cell r="BE30">
            <v>150</v>
          </cell>
          <cell r="BF30">
            <v>150</v>
          </cell>
          <cell r="BG30">
            <v>150</v>
          </cell>
          <cell r="BH30">
            <v>150</v>
          </cell>
          <cell r="BI30">
            <v>150</v>
          </cell>
          <cell r="BJ30">
            <v>150</v>
          </cell>
          <cell r="BK30">
            <v>150</v>
          </cell>
          <cell r="BL30">
            <v>150.00000000000003</v>
          </cell>
        </row>
        <row r="31">
          <cell r="C31" t="str">
            <v>Alloy Wheels / locking nuts / Balancing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209.67</v>
          </cell>
          <cell r="P31">
            <v>32.247245999999997</v>
          </cell>
          <cell r="S31" t="str">
            <v>Alloy Wheels / locking nuts / Balancing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167.87</v>
          </cell>
          <cell r="AF31">
            <v>25.818406</v>
          </cell>
          <cell r="AI31" t="str">
            <v>Alloy Wheels / locking nuts / Balancing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250</v>
          </cell>
          <cell r="AV31">
            <v>38.449999999999996</v>
          </cell>
          <cell r="AY31" t="str">
            <v>Alloy Wheels / locking nuts / Balancing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250</v>
          </cell>
          <cell r="BL31">
            <v>38.449999999999996</v>
          </cell>
        </row>
        <row r="32">
          <cell r="C32" t="str">
            <v>Sunroof</v>
          </cell>
          <cell r="G32">
            <v>0</v>
          </cell>
          <cell r="H32">
            <v>0</v>
          </cell>
          <cell r="I32">
            <v>0</v>
          </cell>
          <cell r="J32">
            <v>154.43</v>
          </cell>
          <cell r="K32">
            <v>154.43</v>
          </cell>
          <cell r="L32">
            <v>154.43</v>
          </cell>
          <cell r="M32">
            <v>178.35</v>
          </cell>
          <cell r="N32">
            <v>178.35</v>
          </cell>
          <cell r="O32">
            <v>178.35</v>
          </cell>
          <cell r="P32">
            <v>126.055046</v>
          </cell>
          <cell r="S32" t="str">
            <v>Sunroof</v>
          </cell>
          <cell r="W32">
            <v>0</v>
          </cell>
          <cell r="X32">
            <v>0</v>
          </cell>
          <cell r="Y32">
            <v>0</v>
          </cell>
          <cell r="Z32">
            <v>151.04</v>
          </cell>
          <cell r="AA32">
            <v>151.04</v>
          </cell>
          <cell r="AB32">
            <v>151.04</v>
          </cell>
          <cell r="AC32">
            <v>180.02</v>
          </cell>
          <cell r="AD32">
            <v>180.02</v>
          </cell>
          <cell r="AE32">
            <v>180.02</v>
          </cell>
          <cell r="AF32">
            <v>125.25163999999999</v>
          </cell>
          <cell r="AI32" t="str">
            <v>Sunroof</v>
          </cell>
          <cell r="AM32">
            <v>0</v>
          </cell>
          <cell r="AN32">
            <v>0</v>
          </cell>
          <cell r="AO32">
            <v>0</v>
          </cell>
          <cell r="AP32">
            <v>160</v>
          </cell>
          <cell r="AQ32">
            <v>160</v>
          </cell>
          <cell r="AR32">
            <v>160</v>
          </cell>
          <cell r="AS32">
            <v>200</v>
          </cell>
          <cell r="AT32">
            <v>200</v>
          </cell>
          <cell r="AU32">
            <v>200</v>
          </cell>
          <cell r="AV32">
            <v>135.952</v>
          </cell>
          <cell r="AY32" t="str">
            <v>Sunroof</v>
          </cell>
          <cell r="BC32">
            <v>0</v>
          </cell>
          <cell r="BD32">
            <v>0</v>
          </cell>
          <cell r="BE32">
            <v>0</v>
          </cell>
          <cell r="BF32">
            <v>160</v>
          </cell>
          <cell r="BG32">
            <v>160</v>
          </cell>
          <cell r="BH32">
            <v>160</v>
          </cell>
          <cell r="BI32">
            <v>200</v>
          </cell>
          <cell r="BJ32">
            <v>200</v>
          </cell>
          <cell r="BK32">
            <v>200</v>
          </cell>
          <cell r="BL32">
            <v>135.952</v>
          </cell>
        </row>
        <row r="33">
          <cell r="C33" t="str">
            <v>CD Player Upgrade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258.5</v>
          </cell>
          <cell r="P33">
            <v>39.757300000000001</v>
          </cell>
          <cell r="S33" t="str">
            <v>CD Player Upgrade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41.72</v>
          </cell>
          <cell r="AF33">
            <v>6.4165359999999998</v>
          </cell>
          <cell r="AI33" t="str">
            <v>CD Player Upgrade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250</v>
          </cell>
          <cell r="AV33">
            <v>38.449999999999996</v>
          </cell>
          <cell r="AY33" t="str">
            <v>CD Player Upgrade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250</v>
          </cell>
          <cell r="BL33">
            <v>38.449999999999996</v>
          </cell>
        </row>
        <row r="34">
          <cell r="C34" t="str">
            <v>Security Etching</v>
          </cell>
          <cell r="G34">
            <v>8.49</v>
          </cell>
          <cell r="H34">
            <v>8.49</v>
          </cell>
          <cell r="I34">
            <v>8.49</v>
          </cell>
          <cell r="J34">
            <v>8.49</v>
          </cell>
          <cell r="K34">
            <v>8.49</v>
          </cell>
          <cell r="L34">
            <v>8.49</v>
          </cell>
          <cell r="M34">
            <v>8.49</v>
          </cell>
          <cell r="N34">
            <v>8.49</v>
          </cell>
          <cell r="O34">
            <v>8.49</v>
          </cell>
          <cell r="P34">
            <v>8.4899999999999984</v>
          </cell>
          <cell r="S34" t="str">
            <v>Security Etching</v>
          </cell>
          <cell r="W34">
            <v>7.61</v>
          </cell>
          <cell r="X34">
            <v>7.61</v>
          </cell>
          <cell r="Y34">
            <v>7.61</v>
          </cell>
          <cell r="Z34">
            <v>7.61</v>
          </cell>
          <cell r="AA34">
            <v>7.61</v>
          </cell>
          <cell r="AB34">
            <v>7.61</v>
          </cell>
          <cell r="AC34">
            <v>7.61</v>
          </cell>
          <cell r="AD34">
            <v>7.61</v>
          </cell>
          <cell r="AE34">
            <v>7.61</v>
          </cell>
          <cell r="AF34">
            <v>7.61</v>
          </cell>
          <cell r="AI34" t="str">
            <v>Security Etching</v>
          </cell>
          <cell r="AM34">
            <v>5</v>
          </cell>
          <cell r="AN34">
            <v>5</v>
          </cell>
          <cell r="AO34">
            <v>5</v>
          </cell>
          <cell r="AP34">
            <v>5</v>
          </cell>
          <cell r="AQ34">
            <v>5</v>
          </cell>
          <cell r="AR34">
            <v>5</v>
          </cell>
          <cell r="AS34">
            <v>5</v>
          </cell>
          <cell r="AT34">
            <v>5</v>
          </cell>
          <cell r="AU34">
            <v>5</v>
          </cell>
          <cell r="AV34">
            <v>5</v>
          </cell>
          <cell r="AY34" t="str">
            <v>Security Etching</v>
          </cell>
          <cell r="BC34">
            <v>9</v>
          </cell>
          <cell r="BD34">
            <v>9</v>
          </cell>
          <cell r="BE34">
            <v>9</v>
          </cell>
          <cell r="BF34">
            <v>9</v>
          </cell>
          <cell r="BG34">
            <v>9</v>
          </cell>
          <cell r="BH34">
            <v>9</v>
          </cell>
          <cell r="BI34">
            <v>9</v>
          </cell>
          <cell r="BJ34">
            <v>9</v>
          </cell>
          <cell r="BK34">
            <v>9</v>
          </cell>
          <cell r="BL34">
            <v>9</v>
          </cell>
        </row>
        <row r="35">
          <cell r="C35" t="str">
            <v>Supply / Fit Mats</v>
          </cell>
          <cell r="G35">
            <v>12.52</v>
          </cell>
          <cell r="H35">
            <v>12.52</v>
          </cell>
          <cell r="I35">
            <v>12.52</v>
          </cell>
          <cell r="J35">
            <v>12.52</v>
          </cell>
          <cell r="K35">
            <v>12.52</v>
          </cell>
          <cell r="L35">
            <v>12.52</v>
          </cell>
          <cell r="M35">
            <v>5.32</v>
          </cell>
          <cell r="N35">
            <v>5.32</v>
          </cell>
          <cell r="O35">
            <v>5.32</v>
          </cell>
          <cell r="P35">
            <v>9.9884799999999991</v>
          </cell>
          <cell r="S35" t="str">
            <v>Supply / Fit Mats</v>
          </cell>
          <cell r="W35">
            <v>11.66</v>
          </cell>
          <cell r="X35">
            <v>11.66</v>
          </cell>
          <cell r="Y35">
            <v>11.66</v>
          </cell>
          <cell r="Z35">
            <v>11.66</v>
          </cell>
          <cell r="AA35">
            <v>11.66</v>
          </cell>
          <cell r="AB35">
            <v>11.66</v>
          </cell>
          <cell r="AC35">
            <v>6.35</v>
          </cell>
          <cell r="AD35">
            <v>6.35</v>
          </cell>
          <cell r="AE35">
            <v>6.35</v>
          </cell>
          <cell r="AF35">
            <v>9.7930039999999998</v>
          </cell>
          <cell r="AI35" t="str">
            <v>Supply / Fit Mats</v>
          </cell>
          <cell r="AM35">
            <v>15</v>
          </cell>
          <cell r="AN35">
            <v>15</v>
          </cell>
          <cell r="AO35">
            <v>15</v>
          </cell>
          <cell r="AP35">
            <v>15</v>
          </cell>
          <cell r="AQ35">
            <v>15</v>
          </cell>
          <cell r="AR35">
            <v>15</v>
          </cell>
          <cell r="AS35">
            <v>7</v>
          </cell>
          <cell r="AT35">
            <v>7</v>
          </cell>
          <cell r="AU35">
            <v>7</v>
          </cell>
          <cell r="AV35">
            <v>12.187200000000001</v>
          </cell>
          <cell r="AY35" t="str">
            <v>Supply / Fit Mats</v>
          </cell>
          <cell r="BC35">
            <v>20</v>
          </cell>
          <cell r="BD35">
            <v>20</v>
          </cell>
          <cell r="BE35">
            <v>20</v>
          </cell>
          <cell r="BF35">
            <v>20</v>
          </cell>
          <cell r="BG35">
            <v>20</v>
          </cell>
          <cell r="BH35">
            <v>20</v>
          </cell>
          <cell r="BI35">
            <v>20</v>
          </cell>
          <cell r="BJ35">
            <v>20</v>
          </cell>
          <cell r="BK35">
            <v>20</v>
          </cell>
          <cell r="BL35">
            <v>20</v>
          </cell>
        </row>
        <row r="36">
          <cell r="C36" t="str">
            <v>Supply / Fit Number Plates</v>
          </cell>
          <cell r="G36">
            <v>9.7800000000000011</v>
          </cell>
          <cell r="H36">
            <v>9.7800000000000011</v>
          </cell>
          <cell r="I36">
            <v>9.7800000000000011</v>
          </cell>
          <cell r="J36">
            <v>9.7800000000000011</v>
          </cell>
          <cell r="K36">
            <v>9.7800000000000011</v>
          </cell>
          <cell r="L36">
            <v>9.7800000000000011</v>
          </cell>
          <cell r="M36">
            <v>9.7800000000000011</v>
          </cell>
          <cell r="N36">
            <v>9.7800000000000011</v>
          </cell>
          <cell r="O36">
            <v>9.7800000000000011</v>
          </cell>
          <cell r="P36">
            <v>9.7799999999999994</v>
          </cell>
          <cell r="S36" t="str">
            <v>Supply / Fit Number Plates</v>
          </cell>
          <cell r="W36">
            <v>9.42</v>
          </cell>
          <cell r="X36">
            <v>9.42</v>
          </cell>
          <cell r="Y36">
            <v>9.42</v>
          </cell>
          <cell r="Z36">
            <v>9.42</v>
          </cell>
          <cell r="AA36">
            <v>9.42</v>
          </cell>
          <cell r="AB36">
            <v>9.42</v>
          </cell>
          <cell r="AC36">
            <v>9.42</v>
          </cell>
          <cell r="AD36">
            <v>9.42</v>
          </cell>
          <cell r="AE36">
            <v>9.42</v>
          </cell>
          <cell r="AF36">
            <v>9.42</v>
          </cell>
          <cell r="AI36" t="str">
            <v>Supply / Fit Number Plates</v>
          </cell>
          <cell r="AM36">
            <v>5.9</v>
          </cell>
          <cell r="AN36">
            <v>5.9</v>
          </cell>
          <cell r="AO36">
            <v>5.9</v>
          </cell>
          <cell r="AP36">
            <v>5.9</v>
          </cell>
          <cell r="AQ36">
            <v>5.9</v>
          </cell>
          <cell r="AR36">
            <v>5.9</v>
          </cell>
          <cell r="AS36">
            <v>5.9</v>
          </cell>
          <cell r="AT36">
            <v>5.9</v>
          </cell>
          <cell r="AU36">
            <v>5.9</v>
          </cell>
          <cell r="AV36">
            <v>5.9</v>
          </cell>
          <cell r="AY36" t="str">
            <v>Supply / Fit Number Plates</v>
          </cell>
          <cell r="BC36">
            <v>8</v>
          </cell>
          <cell r="BD36">
            <v>8</v>
          </cell>
          <cell r="BE36">
            <v>8</v>
          </cell>
          <cell r="BF36">
            <v>8</v>
          </cell>
          <cell r="BG36">
            <v>8</v>
          </cell>
          <cell r="BH36">
            <v>8</v>
          </cell>
          <cell r="BI36">
            <v>8</v>
          </cell>
          <cell r="BJ36">
            <v>8</v>
          </cell>
          <cell r="BK36">
            <v>8</v>
          </cell>
          <cell r="BL36">
            <v>8</v>
          </cell>
        </row>
        <row r="37">
          <cell r="C37" t="str">
            <v>Supply / Fit Mud Flaps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S37" t="str">
            <v>Supply / Fit Mud Flaps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I37" t="str">
            <v>Supply / Fit Mud Flaps</v>
          </cell>
          <cell r="AM37">
            <v>15.32</v>
          </cell>
          <cell r="AN37">
            <v>15.32</v>
          </cell>
          <cell r="AO37">
            <v>15.32</v>
          </cell>
          <cell r="AP37">
            <v>15.32</v>
          </cell>
          <cell r="AQ37">
            <v>15.32</v>
          </cell>
          <cell r="AR37">
            <v>15.32</v>
          </cell>
          <cell r="AS37">
            <v>14.96</v>
          </cell>
          <cell r="AT37">
            <v>14.96</v>
          </cell>
          <cell r="AU37">
            <v>14.96</v>
          </cell>
          <cell r="AV37">
            <v>15.193424</v>
          </cell>
          <cell r="AY37" t="str">
            <v>Supply / Fit Mud Flaps</v>
          </cell>
          <cell r="BC37">
            <v>18</v>
          </cell>
          <cell r="BD37">
            <v>18</v>
          </cell>
          <cell r="BE37">
            <v>18</v>
          </cell>
          <cell r="BF37">
            <v>18</v>
          </cell>
          <cell r="BG37">
            <v>18</v>
          </cell>
          <cell r="BH37">
            <v>18</v>
          </cell>
          <cell r="BI37">
            <v>18</v>
          </cell>
          <cell r="BJ37">
            <v>18</v>
          </cell>
          <cell r="BK37">
            <v>18</v>
          </cell>
          <cell r="BL37">
            <v>18</v>
          </cell>
        </row>
        <row r="38">
          <cell r="C38" t="str">
            <v>Supply / Fit Badges</v>
          </cell>
          <cell r="G38">
            <v>8.1300000000000008</v>
          </cell>
          <cell r="H38">
            <v>8.1300000000000008</v>
          </cell>
          <cell r="I38">
            <v>8.1300000000000008</v>
          </cell>
          <cell r="J38">
            <v>11.49</v>
          </cell>
          <cell r="K38">
            <v>11.49</v>
          </cell>
          <cell r="L38">
            <v>11.49</v>
          </cell>
          <cell r="M38">
            <v>11.49</v>
          </cell>
          <cell r="N38">
            <v>8.9600000000000009</v>
          </cell>
          <cell r="O38">
            <v>8.83</v>
          </cell>
          <cell r="P38">
            <v>9.9539169999999988</v>
          </cell>
          <cell r="S38" t="str">
            <v>Supply / Fit Badges</v>
          </cell>
          <cell r="W38">
            <v>3.34</v>
          </cell>
          <cell r="X38">
            <v>3.34</v>
          </cell>
          <cell r="Y38">
            <v>3.34</v>
          </cell>
          <cell r="Z38">
            <v>4.4400000000000004</v>
          </cell>
          <cell r="AA38">
            <v>4.4400000000000004</v>
          </cell>
          <cell r="AB38">
            <v>4.4400000000000004</v>
          </cell>
          <cell r="AC38">
            <v>4.4400000000000004</v>
          </cell>
          <cell r="AD38">
            <v>4.88</v>
          </cell>
          <cell r="AE38">
            <v>5.48</v>
          </cell>
          <cell r="AF38">
            <v>4.394736</v>
          </cell>
          <cell r="AI38" t="str">
            <v>Supply / Fit Badges</v>
          </cell>
          <cell r="AM38">
            <v>8</v>
          </cell>
          <cell r="AN38">
            <v>8</v>
          </cell>
          <cell r="AO38">
            <v>8</v>
          </cell>
          <cell r="AP38">
            <v>8</v>
          </cell>
          <cell r="AQ38">
            <v>8</v>
          </cell>
          <cell r="AR38">
            <v>8</v>
          </cell>
          <cell r="AS38">
            <v>8</v>
          </cell>
          <cell r="AT38">
            <v>8</v>
          </cell>
          <cell r="AU38">
            <v>8</v>
          </cell>
          <cell r="AV38">
            <v>8</v>
          </cell>
          <cell r="AY38" t="str">
            <v>Supply / Fit Badges</v>
          </cell>
          <cell r="BC38">
            <v>10</v>
          </cell>
          <cell r="BD38">
            <v>10</v>
          </cell>
          <cell r="BE38">
            <v>10</v>
          </cell>
          <cell r="BF38">
            <v>10</v>
          </cell>
          <cell r="BG38">
            <v>10</v>
          </cell>
          <cell r="BH38">
            <v>10</v>
          </cell>
          <cell r="BI38">
            <v>10</v>
          </cell>
          <cell r="BJ38">
            <v>10</v>
          </cell>
          <cell r="BK38">
            <v>10</v>
          </cell>
          <cell r="BL38">
            <v>10</v>
          </cell>
        </row>
        <row r="39">
          <cell r="C39" t="str">
            <v>Full Tank of Fuel</v>
          </cell>
          <cell r="G39">
            <v>20</v>
          </cell>
          <cell r="H39">
            <v>20</v>
          </cell>
          <cell r="I39">
            <v>20</v>
          </cell>
          <cell r="J39">
            <v>20</v>
          </cell>
          <cell r="K39">
            <v>20</v>
          </cell>
          <cell r="L39">
            <v>20</v>
          </cell>
          <cell r="M39">
            <v>20</v>
          </cell>
          <cell r="N39">
            <v>20</v>
          </cell>
          <cell r="O39">
            <v>20</v>
          </cell>
          <cell r="P39">
            <v>20</v>
          </cell>
          <cell r="S39" t="str">
            <v>Full Tank of Fuel</v>
          </cell>
          <cell r="W39">
            <v>25</v>
          </cell>
          <cell r="X39">
            <v>25</v>
          </cell>
          <cell r="Y39">
            <v>25</v>
          </cell>
          <cell r="Z39">
            <v>25</v>
          </cell>
          <cell r="AA39">
            <v>25</v>
          </cell>
          <cell r="AB39">
            <v>25</v>
          </cell>
          <cell r="AC39">
            <v>25</v>
          </cell>
          <cell r="AD39">
            <v>25</v>
          </cell>
          <cell r="AE39">
            <v>25</v>
          </cell>
          <cell r="AF39">
            <v>25</v>
          </cell>
          <cell r="AI39" t="str">
            <v>Full Tank of Fuel</v>
          </cell>
          <cell r="AM39">
            <v>30</v>
          </cell>
          <cell r="AN39">
            <v>30</v>
          </cell>
          <cell r="AO39">
            <v>30</v>
          </cell>
          <cell r="AP39">
            <v>30</v>
          </cell>
          <cell r="AQ39">
            <v>30</v>
          </cell>
          <cell r="AR39">
            <v>30</v>
          </cell>
          <cell r="AS39">
            <v>30</v>
          </cell>
          <cell r="AT39">
            <v>30</v>
          </cell>
          <cell r="AU39">
            <v>30</v>
          </cell>
          <cell r="AV39">
            <v>30.000000000000004</v>
          </cell>
          <cell r="AY39" t="str">
            <v>Full Tank of Fuel</v>
          </cell>
          <cell r="BC39">
            <v>20</v>
          </cell>
          <cell r="BD39">
            <v>20</v>
          </cell>
          <cell r="BE39">
            <v>20</v>
          </cell>
          <cell r="BF39">
            <v>20</v>
          </cell>
          <cell r="BG39">
            <v>20</v>
          </cell>
          <cell r="BH39">
            <v>20</v>
          </cell>
          <cell r="BI39">
            <v>20</v>
          </cell>
          <cell r="BJ39">
            <v>20</v>
          </cell>
          <cell r="BK39">
            <v>20</v>
          </cell>
          <cell r="BL39">
            <v>20</v>
          </cell>
        </row>
        <row r="40">
          <cell r="C40" t="str">
            <v>AA Recovery Charge</v>
          </cell>
          <cell r="G40">
            <v>30</v>
          </cell>
          <cell r="H40">
            <v>30</v>
          </cell>
          <cell r="I40">
            <v>30</v>
          </cell>
          <cell r="J40">
            <v>30</v>
          </cell>
          <cell r="K40">
            <v>30</v>
          </cell>
          <cell r="L40">
            <v>30</v>
          </cell>
          <cell r="M40">
            <v>30</v>
          </cell>
          <cell r="N40">
            <v>30</v>
          </cell>
          <cell r="O40">
            <v>30</v>
          </cell>
          <cell r="P40">
            <v>30.000000000000004</v>
          </cell>
          <cell r="S40" t="str">
            <v>AA Recovery Charge</v>
          </cell>
          <cell r="W40">
            <v>30</v>
          </cell>
          <cell r="X40">
            <v>30</v>
          </cell>
          <cell r="Y40">
            <v>30</v>
          </cell>
          <cell r="Z40">
            <v>30</v>
          </cell>
          <cell r="AA40">
            <v>30</v>
          </cell>
          <cell r="AB40">
            <v>30</v>
          </cell>
          <cell r="AC40">
            <v>30</v>
          </cell>
          <cell r="AD40">
            <v>30</v>
          </cell>
          <cell r="AE40">
            <v>30</v>
          </cell>
          <cell r="AF40">
            <v>30.000000000000004</v>
          </cell>
          <cell r="AI40" t="str">
            <v>AA Recovery Charge</v>
          </cell>
          <cell r="AM40">
            <v>40</v>
          </cell>
          <cell r="AN40">
            <v>40</v>
          </cell>
          <cell r="AO40">
            <v>40</v>
          </cell>
          <cell r="AP40">
            <v>40</v>
          </cell>
          <cell r="AQ40">
            <v>40</v>
          </cell>
          <cell r="AR40">
            <v>40</v>
          </cell>
          <cell r="AS40">
            <v>40</v>
          </cell>
          <cell r="AT40">
            <v>40</v>
          </cell>
          <cell r="AU40">
            <v>40</v>
          </cell>
          <cell r="AV40">
            <v>40</v>
          </cell>
          <cell r="AY40" t="str">
            <v>AA Recovery Charge</v>
          </cell>
          <cell r="BC40">
            <v>30</v>
          </cell>
          <cell r="BD40">
            <v>30</v>
          </cell>
          <cell r="BE40">
            <v>30</v>
          </cell>
          <cell r="BF40">
            <v>30</v>
          </cell>
          <cell r="BG40">
            <v>30</v>
          </cell>
          <cell r="BH40">
            <v>30</v>
          </cell>
          <cell r="BI40">
            <v>30</v>
          </cell>
          <cell r="BJ40">
            <v>30</v>
          </cell>
          <cell r="BK40">
            <v>30</v>
          </cell>
          <cell r="BL40">
            <v>30.000000000000004</v>
          </cell>
        </row>
        <row r="43">
          <cell r="C43" t="str">
            <v>TOTAL SPECIFIC COSTS</v>
          </cell>
          <cell r="G43">
            <v>111.38666666666668</v>
          </cell>
          <cell r="H43">
            <v>111.38666666666668</v>
          </cell>
          <cell r="I43">
            <v>111.38666666666668</v>
          </cell>
          <cell r="J43">
            <v>269.17666666666673</v>
          </cell>
          <cell r="K43">
            <v>269.17666666666673</v>
          </cell>
          <cell r="L43">
            <v>269.17666666666673</v>
          </cell>
          <cell r="M43">
            <v>285.89666666666665</v>
          </cell>
          <cell r="N43">
            <v>283.36666666666667</v>
          </cell>
          <cell r="O43">
            <v>751.40666666666675</v>
          </cell>
          <cell r="P43">
            <v>308.73865566666666</v>
          </cell>
          <cell r="S43" t="str">
            <v>TOTAL SPECIFIC COSTS</v>
          </cell>
          <cell r="W43">
            <v>134.03</v>
          </cell>
          <cell r="X43">
            <v>134.03</v>
          </cell>
          <cell r="Y43">
            <v>134.03</v>
          </cell>
          <cell r="Z43">
            <v>286.16999999999996</v>
          </cell>
          <cell r="AA43">
            <v>286.16999999999996</v>
          </cell>
          <cell r="AB43">
            <v>286.16999999999996</v>
          </cell>
          <cell r="AC43">
            <v>309.84000000000003</v>
          </cell>
          <cell r="AD43">
            <v>310.27999999999997</v>
          </cell>
          <cell r="AE43">
            <v>520.47</v>
          </cell>
          <cell r="AF43">
            <v>290.70432199999999</v>
          </cell>
          <cell r="AI43" t="str">
            <v>TOTAL SPECIFIC COSTS</v>
          </cell>
          <cell r="AM43">
            <v>275</v>
          </cell>
          <cell r="AN43">
            <v>275</v>
          </cell>
          <cell r="AO43">
            <v>275</v>
          </cell>
          <cell r="AP43">
            <v>434.99999999999994</v>
          </cell>
          <cell r="AQ43">
            <v>434.99999999999994</v>
          </cell>
          <cell r="AR43">
            <v>434.99999999999994</v>
          </cell>
          <cell r="AS43">
            <v>474.99999999999994</v>
          </cell>
          <cell r="AT43">
            <v>474.99999999999994</v>
          </cell>
          <cell r="AU43">
            <v>975</v>
          </cell>
          <cell r="AV43">
            <v>487.85199999999998</v>
          </cell>
          <cell r="AY43" t="str">
            <v>TOTAL SPECIFIC COSTS</v>
          </cell>
          <cell r="BC43">
            <v>420</v>
          </cell>
          <cell r="BD43">
            <v>420</v>
          </cell>
          <cell r="BE43">
            <v>420</v>
          </cell>
          <cell r="BF43">
            <v>580</v>
          </cell>
          <cell r="BG43">
            <v>580</v>
          </cell>
          <cell r="BH43">
            <v>580</v>
          </cell>
          <cell r="BI43">
            <v>620</v>
          </cell>
          <cell r="BJ43">
            <v>620</v>
          </cell>
          <cell r="BK43">
            <v>1120</v>
          </cell>
          <cell r="BL43">
            <v>632.85199999999998</v>
          </cell>
        </row>
        <row r="47">
          <cell r="C47" t="str">
            <v>TOTAL DOCKSIDE CHARGES</v>
          </cell>
          <cell r="G47">
            <v>291.72666666666669</v>
          </cell>
          <cell r="H47">
            <v>291.72666666666669</v>
          </cell>
          <cell r="I47">
            <v>291.72666666666669</v>
          </cell>
          <cell r="J47">
            <v>449.51666666666677</v>
          </cell>
          <cell r="K47">
            <v>449.51666666666677</v>
          </cell>
          <cell r="L47">
            <v>449.51666666666677</v>
          </cell>
          <cell r="M47">
            <v>466.23666666666668</v>
          </cell>
          <cell r="N47">
            <v>463.70666666666671</v>
          </cell>
          <cell r="O47">
            <v>931.74666666666678</v>
          </cell>
          <cell r="P47">
            <v>489.07865566666669</v>
          </cell>
          <cell r="S47" t="str">
            <v>TOTAL DOCKSIDE CHARGES</v>
          </cell>
          <cell r="W47">
            <v>268.98</v>
          </cell>
          <cell r="X47">
            <v>268.98</v>
          </cell>
          <cell r="Y47">
            <v>268.98</v>
          </cell>
          <cell r="Z47">
            <v>421.12</v>
          </cell>
          <cell r="AA47">
            <v>421.12</v>
          </cell>
          <cell r="AB47">
            <v>421.12</v>
          </cell>
          <cell r="AC47">
            <v>444.79000000000008</v>
          </cell>
          <cell r="AD47">
            <v>445.23</v>
          </cell>
          <cell r="AE47">
            <v>655.42000000000007</v>
          </cell>
          <cell r="AF47">
            <v>425.65432199999998</v>
          </cell>
          <cell r="AI47" t="str">
            <v>TOTAL DOCKSIDE CHARGES</v>
          </cell>
          <cell r="AM47">
            <v>425</v>
          </cell>
          <cell r="AN47">
            <v>425</v>
          </cell>
          <cell r="AO47">
            <v>425</v>
          </cell>
          <cell r="AP47">
            <v>585</v>
          </cell>
          <cell r="AQ47">
            <v>585</v>
          </cell>
          <cell r="AR47">
            <v>585</v>
          </cell>
          <cell r="AS47">
            <v>625</v>
          </cell>
          <cell r="AT47">
            <v>625</v>
          </cell>
          <cell r="AU47">
            <v>1125</v>
          </cell>
          <cell r="AV47">
            <v>637.85199999999998</v>
          </cell>
          <cell r="AY47" t="str">
            <v>TOTAL DOCKSIDE CHARGES</v>
          </cell>
          <cell r="BC47">
            <v>525</v>
          </cell>
          <cell r="BD47">
            <v>525</v>
          </cell>
          <cell r="BE47">
            <v>525</v>
          </cell>
          <cell r="BF47">
            <v>685</v>
          </cell>
          <cell r="BG47">
            <v>685</v>
          </cell>
          <cell r="BH47">
            <v>685</v>
          </cell>
          <cell r="BI47">
            <v>725</v>
          </cell>
          <cell r="BJ47">
            <v>725</v>
          </cell>
          <cell r="BK47">
            <v>1225</v>
          </cell>
          <cell r="BL47">
            <v>737.85199999999998</v>
          </cell>
        </row>
        <row r="51">
          <cell r="C51" t="str">
            <v>Road Fund Licence Cost</v>
          </cell>
          <cell r="E51">
            <v>140</v>
          </cell>
          <cell r="G51">
            <v>140</v>
          </cell>
          <cell r="H51">
            <v>140</v>
          </cell>
          <cell r="I51">
            <v>140</v>
          </cell>
          <cell r="J51">
            <v>140</v>
          </cell>
          <cell r="K51">
            <v>140</v>
          </cell>
          <cell r="L51">
            <v>140</v>
          </cell>
          <cell r="M51">
            <v>140</v>
          </cell>
          <cell r="N51">
            <v>140</v>
          </cell>
          <cell r="O51">
            <v>140</v>
          </cell>
          <cell r="P51">
            <v>140</v>
          </cell>
          <cell r="S51" t="str">
            <v>Road Fund Licence Cost</v>
          </cell>
          <cell r="U51">
            <v>135</v>
          </cell>
          <cell r="W51">
            <v>135</v>
          </cell>
          <cell r="X51">
            <v>135</v>
          </cell>
          <cell r="Y51">
            <v>135</v>
          </cell>
          <cell r="Z51">
            <v>135</v>
          </cell>
          <cell r="AA51">
            <v>135</v>
          </cell>
          <cell r="AB51">
            <v>135</v>
          </cell>
          <cell r="AC51">
            <v>135</v>
          </cell>
          <cell r="AD51">
            <v>135</v>
          </cell>
          <cell r="AE51">
            <v>135</v>
          </cell>
          <cell r="AF51">
            <v>135</v>
          </cell>
          <cell r="AI51" t="str">
            <v>Road Fund Licence Cost</v>
          </cell>
          <cell r="AK51">
            <v>140</v>
          </cell>
          <cell r="AM51">
            <v>140</v>
          </cell>
          <cell r="AN51">
            <v>140</v>
          </cell>
          <cell r="AO51">
            <v>140</v>
          </cell>
          <cell r="AP51">
            <v>140</v>
          </cell>
          <cell r="AQ51">
            <v>140</v>
          </cell>
          <cell r="AR51">
            <v>140</v>
          </cell>
          <cell r="AS51">
            <v>140</v>
          </cell>
          <cell r="AT51">
            <v>140</v>
          </cell>
          <cell r="AU51">
            <v>140</v>
          </cell>
          <cell r="AV51">
            <v>140</v>
          </cell>
          <cell r="AY51" t="str">
            <v>Road Fund Licence Cost</v>
          </cell>
          <cell r="BA51">
            <v>140</v>
          </cell>
          <cell r="BC51">
            <v>140</v>
          </cell>
          <cell r="BD51">
            <v>140</v>
          </cell>
          <cell r="BE51">
            <v>140</v>
          </cell>
          <cell r="BF51">
            <v>140</v>
          </cell>
          <cell r="BG51">
            <v>140</v>
          </cell>
          <cell r="BH51">
            <v>140</v>
          </cell>
          <cell r="BI51">
            <v>140</v>
          </cell>
          <cell r="BJ51">
            <v>140</v>
          </cell>
          <cell r="BK51">
            <v>140</v>
          </cell>
          <cell r="BL51">
            <v>140</v>
          </cell>
        </row>
        <row r="52">
          <cell r="C52" t="str">
            <v>Standard Delivery Cost</v>
          </cell>
          <cell r="E52">
            <v>80</v>
          </cell>
          <cell r="G52">
            <v>80</v>
          </cell>
          <cell r="H52">
            <v>80</v>
          </cell>
          <cell r="I52">
            <v>80</v>
          </cell>
          <cell r="J52">
            <v>80</v>
          </cell>
          <cell r="K52">
            <v>80</v>
          </cell>
          <cell r="L52">
            <v>80</v>
          </cell>
          <cell r="M52">
            <v>80</v>
          </cell>
          <cell r="N52">
            <v>80</v>
          </cell>
          <cell r="O52">
            <v>80</v>
          </cell>
          <cell r="P52">
            <v>80</v>
          </cell>
          <cell r="S52" t="str">
            <v>Standard Delivery Cost</v>
          </cell>
          <cell r="U52">
            <v>60</v>
          </cell>
          <cell r="W52">
            <v>60</v>
          </cell>
          <cell r="X52">
            <v>60</v>
          </cell>
          <cell r="Y52">
            <v>60</v>
          </cell>
          <cell r="Z52">
            <v>60</v>
          </cell>
          <cell r="AA52">
            <v>60</v>
          </cell>
          <cell r="AB52">
            <v>60</v>
          </cell>
          <cell r="AC52">
            <v>60</v>
          </cell>
          <cell r="AD52">
            <v>60</v>
          </cell>
          <cell r="AE52">
            <v>60</v>
          </cell>
          <cell r="AF52">
            <v>60.000000000000007</v>
          </cell>
          <cell r="AI52" t="str">
            <v>Standard Delivery Cost</v>
          </cell>
          <cell r="AK52">
            <v>80</v>
          </cell>
          <cell r="AM52">
            <v>80</v>
          </cell>
          <cell r="AN52">
            <v>80</v>
          </cell>
          <cell r="AO52">
            <v>80</v>
          </cell>
          <cell r="AP52">
            <v>80</v>
          </cell>
          <cell r="AQ52">
            <v>80</v>
          </cell>
          <cell r="AR52">
            <v>80</v>
          </cell>
          <cell r="AS52">
            <v>80</v>
          </cell>
          <cell r="AT52">
            <v>80</v>
          </cell>
          <cell r="AU52">
            <v>80</v>
          </cell>
          <cell r="AV52">
            <v>80</v>
          </cell>
          <cell r="AY52" t="str">
            <v>Standard Delivery Cost</v>
          </cell>
          <cell r="BA52">
            <v>80</v>
          </cell>
          <cell r="BC52">
            <v>80</v>
          </cell>
          <cell r="BD52">
            <v>80</v>
          </cell>
          <cell r="BE52">
            <v>80</v>
          </cell>
          <cell r="BF52">
            <v>80</v>
          </cell>
          <cell r="BG52">
            <v>80</v>
          </cell>
          <cell r="BH52">
            <v>80</v>
          </cell>
          <cell r="BI52">
            <v>80</v>
          </cell>
          <cell r="BJ52">
            <v>80</v>
          </cell>
          <cell r="BK52">
            <v>80</v>
          </cell>
          <cell r="BL52">
            <v>80</v>
          </cell>
        </row>
        <row r="53">
          <cell r="C53" t="str">
            <v>Includes £5 transportation to Axial for delivery &amp; current additional movements</v>
          </cell>
          <cell r="S53" t="str">
            <v>Includes £5 transportation to Axial for delivery &amp; current additional movements</v>
          </cell>
          <cell r="AI53" t="str">
            <v>Includes £5 transportation to Axial for delivery &amp; current additional movements</v>
          </cell>
          <cell r="AY53" t="str">
            <v>Includes £5 transportation to Axial for delivery &amp; current additional movements</v>
          </cell>
        </row>
        <row r="56">
          <cell r="C56" t="str">
            <v>Total Excluding RFL</v>
          </cell>
          <cell r="G56">
            <v>371.72666666666669</v>
          </cell>
          <cell r="H56">
            <v>371.72666666666669</v>
          </cell>
          <cell r="I56">
            <v>371.72666666666669</v>
          </cell>
          <cell r="J56">
            <v>529.51666666666677</v>
          </cell>
          <cell r="K56">
            <v>529.51666666666677</v>
          </cell>
          <cell r="L56">
            <v>529.51666666666677</v>
          </cell>
          <cell r="M56">
            <v>546.23666666666668</v>
          </cell>
          <cell r="N56">
            <v>543.70666666666671</v>
          </cell>
          <cell r="O56">
            <v>1011.7466666666668</v>
          </cell>
          <cell r="P56">
            <v>569.07865566666669</v>
          </cell>
          <cell r="S56" t="str">
            <v>Total Excluding RFL</v>
          </cell>
          <cell r="W56">
            <v>328.98</v>
          </cell>
          <cell r="X56">
            <v>328.98</v>
          </cell>
          <cell r="Y56">
            <v>328.98</v>
          </cell>
          <cell r="Z56">
            <v>481.12</v>
          </cell>
          <cell r="AA56">
            <v>481.12</v>
          </cell>
          <cell r="AB56">
            <v>481.12</v>
          </cell>
          <cell r="AC56">
            <v>504.79000000000008</v>
          </cell>
          <cell r="AD56">
            <v>505.23</v>
          </cell>
          <cell r="AE56">
            <v>715.42000000000007</v>
          </cell>
          <cell r="AF56">
            <v>485.65432199999998</v>
          </cell>
          <cell r="AI56" t="str">
            <v>Total Excluding RFL</v>
          </cell>
          <cell r="AM56">
            <v>505</v>
          </cell>
          <cell r="AN56">
            <v>505</v>
          </cell>
          <cell r="AO56">
            <v>505</v>
          </cell>
          <cell r="AP56">
            <v>665</v>
          </cell>
          <cell r="AQ56">
            <v>665</v>
          </cell>
          <cell r="AR56">
            <v>665</v>
          </cell>
          <cell r="AS56">
            <v>705</v>
          </cell>
          <cell r="AT56">
            <v>705</v>
          </cell>
          <cell r="AU56">
            <v>1205</v>
          </cell>
          <cell r="AV56">
            <v>717.85199999999998</v>
          </cell>
          <cell r="AY56" t="str">
            <v>Total Excluding RFL</v>
          </cell>
          <cell r="BC56">
            <v>605</v>
          </cell>
          <cell r="BD56">
            <v>605</v>
          </cell>
          <cell r="BE56">
            <v>605</v>
          </cell>
          <cell r="BF56">
            <v>765</v>
          </cell>
          <cell r="BG56">
            <v>765</v>
          </cell>
          <cell r="BH56">
            <v>765</v>
          </cell>
          <cell r="BI56">
            <v>805</v>
          </cell>
          <cell r="BJ56">
            <v>805</v>
          </cell>
          <cell r="BK56">
            <v>1305</v>
          </cell>
          <cell r="BL56">
            <v>817.85199999999998</v>
          </cell>
        </row>
        <row r="57">
          <cell r="W57">
            <v>463.98</v>
          </cell>
          <cell r="X57">
            <v>463.98</v>
          </cell>
          <cell r="Y57">
            <v>463.98</v>
          </cell>
          <cell r="Z57">
            <v>616.12</v>
          </cell>
          <cell r="AA57">
            <v>616.12</v>
          </cell>
          <cell r="AB57">
            <v>616.12</v>
          </cell>
          <cell r="AC57">
            <v>639.79000000000008</v>
          </cell>
          <cell r="AD57">
            <v>640.23</v>
          </cell>
          <cell r="AE57">
            <v>850.42000000000007</v>
          </cell>
          <cell r="AF57">
            <v>620.65432199999998</v>
          </cell>
        </row>
        <row r="60">
          <cell r="C60" t="str">
            <v>Landed Cost</v>
          </cell>
          <cell r="G60">
            <v>4400</v>
          </cell>
          <cell r="H60">
            <v>4600</v>
          </cell>
          <cell r="I60">
            <v>4600</v>
          </cell>
          <cell r="J60">
            <v>4650</v>
          </cell>
          <cell r="K60">
            <v>4920</v>
          </cell>
          <cell r="L60">
            <v>4920</v>
          </cell>
          <cell r="M60">
            <v>5570</v>
          </cell>
          <cell r="N60">
            <v>5840</v>
          </cell>
          <cell r="O60">
            <v>6043</v>
          </cell>
          <cell r="P60">
            <v>5137.2153999999991</v>
          </cell>
          <cell r="S60" t="str">
            <v>Landed Cost</v>
          </cell>
          <cell r="W60">
            <v>4350</v>
          </cell>
          <cell r="X60">
            <v>4550</v>
          </cell>
          <cell r="Y60">
            <v>4550</v>
          </cell>
          <cell r="Z60">
            <v>4600</v>
          </cell>
          <cell r="AA60">
            <v>4870</v>
          </cell>
          <cell r="AB60">
            <v>4870</v>
          </cell>
          <cell r="AC60">
            <v>5520</v>
          </cell>
          <cell r="AD60">
            <v>5790</v>
          </cell>
          <cell r="AE60">
            <v>6210</v>
          </cell>
          <cell r="AF60">
            <v>5120.59</v>
          </cell>
          <cell r="AI60" t="str">
            <v>Landed Cost</v>
          </cell>
          <cell r="AM60">
            <v>4192.58</v>
          </cell>
          <cell r="AN60">
            <v>4399.29</v>
          </cell>
          <cell r="AO60">
            <v>4399.29</v>
          </cell>
          <cell r="AP60">
            <v>4453.79</v>
          </cell>
          <cell r="AQ60">
            <v>4734.93</v>
          </cell>
          <cell r="AR60">
            <v>4734.93</v>
          </cell>
          <cell r="AS60">
            <v>5559.26</v>
          </cell>
          <cell r="AT60">
            <v>5451.59</v>
          </cell>
          <cell r="AU60">
            <v>5967.38</v>
          </cell>
          <cell r="AV60">
            <v>4949.3679179999999</v>
          </cell>
          <cell r="AY60" t="str">
            <v>Landed Cost</v>
          </cell>
          <cell r="BC60">
            <v>4394</v>
          </cell>
          <cell r="BD60">
            <v>4595</v>
          </cell>
          <cell r="BE60">
            <v>4595</v>
          </cell>
          <cell r="BF60">
            <v>4645</v>
          </cell>
          <cell r="BG60">
            <v>4914</v>
          </cell>
          <cell r="BH60">
            <v>4914</v>
          </cell>
          <cell r="BI60">
            <v>5559.26</v>
          </cell>
          <cell r="BJ60">
            <v>5831</v>
          </cell>
          <cell r="BK60">
            <v>6043</v>
          </cell>
          <cell r="BL60">
            <v>5131.6508620000004</v>
          </cell>
        </row>
        <row r="61">
          <cell r="C61" t="str">
            <v>Duty</v>
          </cell>
          <cell r="F61">
            <v>0.1</v>
          </cell>
          <cell r="G61">
            <v>440</v>
          </cell>
          <cell r="H61">
            <v>460</v>
          </cell>
          <cell r="I61">
            <v>460</v>
          </cell>
          <cell r="J61">
            <v>465</v>
          </cell>
          <cell r="K61">
            <v>492</v>
          </cell>
          <cell r="L61">
            <v>492</v>
          </cell>
          <cell r="M61">
            <v>557</v>
          </cell>
          <cell r="N61">
            <v>584</v>
          </cell>
          <cell r="O61">
            <v>604.30000000000007</v>
          </cell>
          <cell r="P61">
            <v>513.72153999999989</v>
          </cell>
          <cell r="S61" t="str">
            <v>Duty</v>
          </cell>
          <cell r="V61">
            <v>0.1</v>
          </cell>
          <cell r="W61">
            <v>435</v>
          </cell>
          <cell r="X61">
            <v>455</v>
          </cell>
          <cell r="Y61">
            <v>455</v>
          </cell>
          <cell r="Z61">
            <v>460</v>
          </cell>
          <cell r="AA61">
            <v>487</v>
          </cell>
          <cell r="AB61">
            <v>487</v>
          </cell>
          <cell r="AC61">
            <v>552</v>
          </cell>
          <cell r="AD61">
            <v>579</v>
          </cell>
          <cell r="AE61">
            <v>621</v>
          </cell>
          <cell r="AF61">
            <v>512.05899999999997</v>
          </cell>
          <cell r="AI61" t="str">
            <v>Duty</v>
          </cell>
          <cell r="AL61">
            <v>8.5000000000000006E-2</v>
          </cell>
          <cell r="AM61">
            <v>356.36930000000001</v>
          </cell>
          <cell r="AN61">
            <v>373.93965000000003</v>
          </cell>
          <cell r="AO61">
            <v>373.93965000000003</v>
          </cell>
          <cell r="AP61">
            <v>378.57215000000002</v>
          </cell>
          <cell r="AQ61">
            <v>402.46905000000004</v>
          </cell>
          <cell r="AR61">
            <v>402.46905000000004</v>
          </cell>
          <cell r="AS61">
            <v>472.53710000000007</v>
          </cell>
          <cell r="AT61">
            <v>463.38515000000007</v>
          </cell>
          <cell r="AU61">
            <v>507.22730000000007</v>
          </cell>
          <cell r="AV61">
            <v>420.69627302999999</v>
          </cell>
          <cell r="AY61" t="str">
            <v>Duty</v>
          </cell>
          <cell r="BB61">
            <v>9.1800000000000007E-2</v>
          </cell>
          <cell r="BC61">
            <v>403.36920000000003</v>
          </cell>
          <cell r="BD61">
            <v>421.82100000000003</v>
          </cell>
          <cell r="BE61">
            <v>421.82100000000003</v>
          </cell>
          <cell r="BF61">
            <v>426.41100000000006</v>
          </cell>
          <cell r="BG61">
            <v>451.10520000000002</v>
          </cell>
          <cell r="BH61">
            <v>451.10520000000002</v>
          </cell>
          <cell r="BI61">
            <v>510.34006800000003</v>
          </cell>
          <cell r="BJ61">
            <v>535.28579999999999</v>
          </cell>
          <cell r="BK61">
            <v>554.74740000000008</v>
          </cell>
          <cell r="BL61">
            <v>471.08554913159998</v>
          </cell>
        </row>
        <row r="62">
          <cell r="C62" t="str">
            <v>Total Landed</v>
          </cell>
          <cell r="G62">
            <v>4840</v>
          </cell>
          <cell r="H62">
            <v>5060</v>
          </cell>
          <cell r="I62">
            <v>5060</v>
          </cell>
          <cell r="J62">
            <v>5115</v>
          </cell>
          <cell r="K62">
            <v>5412</v>
          </cell>
          <cell r="L62">
            <v>5412</v>
          </cell>
          <cell r="M62">
            <v>6127</v>
          </cell>
          <cell r="N62">
            <v>6424</v>
          </cell>
          <cell r="O62">
            <v>6647.3</v>
          </cell>
          <cell r="P62">
            <v>5650.9369399999996</v>
          </cell>
          <cell r="S62" t="str">
            <v>Total Landed</v>
          </cell>
          <cell r="W62">
            <v>4785</v>
          </cell>
          <cell r="X62">
            <v>5005</v>
          </cell>
          <cell r="Y62">
            <v>5005</v>
          </cell>
          <cell r="Z62">
            <v>5060</v>
          </cell>
          <cell r="AA62">
            <v>5357</v>
          </cell>
          <cell r="AB62">
            <v>5357</v>
          </cell>
          <cell r="AC62">
            <v>6072</v>
          </cell>
          <cell r="AD62">
            <v>6369</v>
          </cell>
          <cell r="AE62">
            <v>6831</v>
          </cell>
          <cell r="AF62">
            <v>5632.6490000000003</v>
          </cell>
          <cell r="AI62" t="str">
            <v>Total Landed</v>
          </cell>
          <cell r="AM62">
            <v>4548.9493000000002</v>
          </cell>
          <cell r="AN62">
            <v>4773.2296500000002</v>
          </cell>
          <cell r="AO62">
            <v>4773.2296500000002</v>
          </cell>
          <cell r="AP62">
            <v>4832.3621499999999</v>
          </cell>
          <cell r="AQ62">
            <v>5137.39905</v>
          </cell>
          <cell r="AR62">
            <v>5137.39905</v>
          </cell>
          <cell r="AS62">
            <v>6031.7971000000007</v>
          </cell>
          <cell r="AT62">
            <v>5914.9751500000002</v>
          </cell>
          <cell r="AU62">
            <v>6474.6073000000006</v>
          </cell>
          <cell r="AV62">
            <v>5370.064191030001</v>
          </cell>
          <cell r="AY62" t="str">
            <v>Total Landed</v>
          </cell>
          <cell r="BC62">
            <v>4797.3692000000001</v>
          </cell>
          <cell r="BD62">
            <v>5016.8209999999999</v>
          </cell>
          <cell r="BE62">
            <v>5016.8209999999999</v>
          </cell>
          <cell r="BF62">
            <v>5071.4110000000001</v>
          </cell>
          <cell r="BG62">
            <v>5365.1052</v>
          </cell>
          <cell r="BH62">
            <v>5365.1052</v>
          </cell>
          <cell r="BI62">
            <v>6069.6000680000006</v>
          </cell>
          <cell r="BJ62">
            <v>6366.2857999999997</v>
          </cell>
          <cell r="BK62">
            <v>6597.7474000000002</v>
          </cell>
          <cell r="BL62">
            <v>5602.7364111316001</v>
          </cell>
        </row>
        <row r="65">
          <cell r="C65" t="str">
            <v xml:space="preserve">Total Cost </v>
          </cell>
          <cell r="G65">
            <v>5211.7266666666665</v>
          </cell>
          <cell r="H65">
            <v>5431.7266666666665</v>
          </cell>
          <cell r="I65">
            <v>5431.7266666666665</v>
          </cell>
          <cell r="J65">
            <v>5644.5166666666664</v>
          </cell>
          <cell r="K65">
            <v>5941.5166666666664</v>
          </cell>
          <cell r="L65">
            <v>5941.5166666666664</v>
          </cell>
          <cell r="M65">
            <v>6673.2366666666667</v>
          </cell>
          <cell r="N65">
            <v>6967.7066666666669</v>
          </cell>
          <cell r="O65">
            <v>7659.0466666666671</v>
          </cell>
          <cell r="P65">
            <v>6220.0155956666658</v>
          </cell>
          <cell r="S65" t="str">
            <v xml:space="preserve">Total Cost </v>
          </cell>
          <cell r="W65">
            <v>5113.9799999999996</v>
          </cell>
          <cell r="X65">
            <v>5333.98</v>
          </cell>
          <cell r="Y65">
            <v>5333.98</v>
          </cell>
          <cell r="Z65">
            <v>5541.12</v>
          </cell>
          <cell r="AA65">
            <v>5838.12</v>
          </cell>
          <cell r="AB65">
            <v>5838.12</v>
          </cell>
          <cell r="AC65">
            <v>6576.79</v>
          </cell>
          <cell r="AD65">
            <v>6874.23</v>
          </cell>
          <cell r="AE65">
            <v>7546.42</v>
          </cell>
          <cell r="AF65">
            <v>6118.3033220000007</v>
          </cell>
          <cell r="AI65" t="str">
            <v xml:space="preserve">Total Cost </v>
          </cell>
          <cell r="AM65">
            <v>5053.9493000000002</v>
          </cell>
          <cell r="AN65">
            <v>5278.2296500000002</v>
          </cell>
          <cell r="AO65">
            <v>5278.2296500000002</v>
          </cell>
          <cell r="AP65">
            <v>5497.3621499999999</v>
          </cell>
          <cell r="AQ65">
            <v>5802.39905</v>
          </cell>
          <cell r="AR65">
            <v>5802.39905</v>
          </cell>
          <cell r="AS65">
            <v>6736.7971000000007</v>
          </cell>
          <cell r="AT65">
            <v>6619.9751500000002</v>
          </cell>
          <cell r="AU65">
            <v>7679.6073000000006</v>
          </cell>
          <cell r="AV65">
            <v>6087.9161910300008</v>
          </cell>
          <cell r="AY65" t="str">
            <v xml:space="preserve">Total Cost </v>
          </cell>
          <cell r="BC65">
            <v>5402.3692000000001</v>
          </cell>
          <cell r="BD65">
            <v>5621.8209999999999</v>
          </cell>
          <cell r="BE65">
            <v>5621.8209999999999</v>
          </cell>
          <cell r="BF65">
            <v>5836.4110000000001</v>
          </cell>
          <cell r="BG65">
            <v>6130.1052</v>
          </cell>
          <cell r="BH65">
            <v>6130.1052</v>
          </cell>
          <cell r="BI65">
            <v>6874.6000680000006</v>
          </cell>
          <cell r="BJ65">
            <v>7171.2857999999997</v>
          </cell>
          <cell r="BK65">
            <v>7902.7474000000002</v>
          </cell>
          <cell r="BL65">
            <v>6420.5884111316</v>
          </cell>
        </row>
        <row r="66">
          <cell r="T66" t="str">
            <v>Total including RFL</v>
          </cell>
          <cell r="W66">
            <v>5248.98</v>
          </cell>
          <cell r="X66">
            <v>5468.98</v>
          </cell>
          <cell r="Y66">
            <v>5468.98</v>
          </cell>
          <cell r="Z66">
            <v>5676.12</v>
          </cell>
          <cell r="AA66">
            <v>5973.12</v>
          </cell>
          <cell r="AB66">
            <v>5973.12</v>
          </cell>
          <cell r="AC66">
            <v>6711.79</v>
          </cell>
          <cell r="AD66">
            <v>7009.23</v>
          </cell>
          <cell r="AE66">
            <v>7681.42</v>
          </cell>
          <cell r="AF66">
            <v>6253.3033220000007</v>
          </cell>
        </row>
        <row r="68">
          <cell r="G68">
            <v>9.8100000000000007E-2</v>
          </cell>
          <cell r="H68">
            <v>9.7900000000000001E-2</v>
          </cell>
          <cell r="I68">
            <v>4.2200000000000001E-2</v>
          </cell>
          <cell r="J68">
            <v>8.5500000000000007E-2</v>
          </cell>
          <cell r="K68">
            <v>0.2235</v>
          </cell>
          <cell r="L68">
            <v>0.1012</v>
          </cell>
          <cell r="M68">
            <v>6.8699999999999997E-2</v>
          </cell>
          <cell r="N68">
            <v>0.12909999999999999</v>
          </cell>
          <cell r="O68">
            <v>0.15379999999999999</v>
          </cell>
          <cell r="W68">
            <v>9.8100000000000007E-2</v>
          </cell>
          <cell r="X68">
            <v>9.7900000000000001E-2</v>
          </cell>
          <cell r="Y68">
            <v>4.2200000000000001E-2</v>
          </cell>
          <cell r="Z68">
            <v>8.5500000000000007E-2</v>
          </cell>
          <cell r="AA68">
            <v>0.2235</v>
          </cell>
          <cell r="AB68">
            <v>0.1012</v>
          </cell>
          <cell r="AC68">
            <v>6.8699999999999997E-2</v>
          </cell>
          <cell r="AD68">
            <v>0.12909999999999999</v>
          </cell>
          <cell r="AE68">
            <v>0.15379999999999999</v>
          </cell>
          <cell r="AM68">
            <v>9.8100000000000007E-2</v>
          </cell>
          <cell r="AN68">
            <v>9.7900000000000001E-2</v>
          </cell>
          <cell r="AO68">
            <v>4.2200000000000001E-2</v>
          </cell>
          <cell r="AP68">
            <v>8.5500000000000007E-2</v>
          </cell>
          <cell r="AQ68">
            <v>0.2235</v>
          </cell>
          <cell r="AR68">
            <v>0.1012</v>
          </cell>
          <cell r="AS68">
            <v>6.8699999999999997E-2</v>
          </cell>
          <cell r="AT68">
            <v>0.12909999999999999</v>
          </cell>
          <cell r="AU68">
            <v>0.15379999999999999</v>
          </cell>
          <cell r="AV68">
            <v>6087.9161910299999</v>
          </cell>
          <cell r="BC68">
            <v>9.8100000000000007E-2</v>
          </cell>
          <cell r="BD68">
            <v>9.7900000000000001E-2</v>
          </cell>
          <cell r="BE68">
            <v>4.2200000000000001E-2</v>
          </cell>
          <cell r="BF68">
            <v>8.5500000000000007E-2</v>
          </cell>
          <cell r="BG68">
            <v>0.2235</v>
          </cell>
          <cell r="BH68">
            <v>0.1012</v>
          </cell>
          <cell r="BI68">
            <v>6.8699999999999997E-2</v>
          </cell>
          <cell r="BJ68">
            <v>0.12909999999999999</v>
          </cell>
          <cell r="BK68">
            <v>0.15379999999999999</v>
          </cell>
        </row>
        <row r="70">
          <cell r="C70" t="str">
            <v>Portbury Accrual</v>
          </cell>
          <cell r="S70" t="str">
            <v>Portbury Accrual</v>
          </cell>
          <cell r="AM70">
            <v>5.7548579970104631E-2</v>
          </cell>
          <cell r="AN70">
            <v>0.10687593423019431</v>
          </cell>
          <cell r="AO70">
            <v>6.8011958146487292E-2</v>
          </cell>
          <cell r="AP70">
            <v>8.4454409566517188E-2</v>
          </cell>
          <cell r="AQ70">
            <v>0.20104633781763825</v>
          </cell>
          <cell r="AR70">
            <v>0.13153961136023917</v>
          </cell>
          <cell r="AS70">
            <v>4.6337817638266068E-2</v>
          </cell>
          <cell r="AT70">
            <v>0.11509715994020926</v>
          </cell>
          <cell r="AU70">
            <v>0.1890881913303438</v>
          </cell>
          <cell r="AV70">
            <v>6134.2508031390134</v>
          </cell>
        </row>
        <row r="71">
          <cell r="C71" t="str">
            <v>Rental Drove road &amp; Foreshore site</v>
          </cell>
          <cell r="H71">
            <v>825000</v>
          </cell>
          <cell r="S71" t="str">
            <v>Rental Drove road &amp; Foreshore site</v>
          </cell>
          <cell r="X71">
            <v>929000</v>
          </cell>
        </row>
        <row r="72">
          <cell r="C72" t="str">
            <v>Option Cost</v>
          </cell>
          <cell r="H72">
            <v>180000</v>
          </cell>
          <cell r="S72" t="str">
            <v>Option Cost</v>
          </cell>
          <cell r="X72">
            <v>240000</v>
          </cell>
        </row>
        <row r="73">
          <cell r="C73" t="str">
            <v>Avonmouth shell site</v>
          </cell>
          <cell r="H73">
            <v>187110</v>
          </cell>
          <cell r="S73" t="str">
            <v>Avonmouth shell site</v>
          </cell>
        </row>
        <row r="74">
          <cell r="C74" t="str">
            <v>Avonmouth workshop area</v>
          </cell>
          <cell r="H74">
            <v>21524</v>
          </cell>
          <cell r="S74" t="str">
            <v>Avonmouth workshop area</v>
          </cell>
        </row>
        <row r="75">
          <cell r="C75" t="str">
            <v>Walon Storage</v>
          </cell>
          <cell r="H75">
            <v>182500</v>
          </cell>
          <cell r="S75" t="str">
            <v>Walon Storage</v>
          </cell>
        </row>
        <row r="76">
          <cell r="C76" t="str">
            <v>Proton Warehouse</v>
          </cell>
          <cell r="H76">
            <v>17773</v>
          </cell>
          <cell r="S76" t="str">
            <v>Proton Warehouse</v>
          </cell>
        </row>
        <row r="77">
          <cell r="C77" t="str">
            <v>Rovacabin</v>
          </cell>
          <cell r="H77">
            <v>22500</v>
          </cell>
          <cell r="S77" t="str">
            <v>Rovacabin</v>
          </cell>
        </row>
        <row r="78">
          <cell r="C78" t="str">
            <v>Rates</v>
          </cell>
          <cell r="S78" t="str">
            <v>Rates</v>
          </cell>
          <cell r="X78">
            <v>140000</v>
          </cell>
        </row>
        <row r="79">
          <cell r="C79" t="str">
            <v>Maintenance</v>
          </cell>
          <cell r="H79">
            <v>32000</v>
          </cell>
          <cell r="S79" t="str">
            <v>Maintenance</v>
          </cell>
          <cell r="X79">
            <v>122000</v>
          </cell>
        </row>
        <row r="80">
          <cell r="C80" t="str">
            <v>Security</v>
          </cell>
          <cell r="H80">
            <v>100624</v>
          </cell>
          <cell r="S80" t="str">
            <v>Security</v>
          </cell>
          <cell r="X80">
            <v>100000</v>
          </cell>
        </row>
        <row r="81">
          <cell r="C81" t="str">
            <v>Other</v>
          </cell>
          <cell r="D81" t="str">
            <v>Rental of tents &amp; heating equipment</v>
          </cell>
          <cell r="G81">
            <v>87600</v>
          </cell>
          <cell r="S81" t="str">
            <v>Other</v>
          </cell>
        </row>
        <row r="82">
          <cell r="D82" t="str">
            <v>Temporary staff</v>
          </cell>
          <cell r="G82">
            <v>41600</v>
          </cell>
          <cell r="T82" t="str">
            <v>Buildings</v>
          </cell>
          <cell r="W82">
            <v>41000</v>
          </cell>
        </row>
        <row r="83">
          <cell r="D83" t="str">
            <v>Containers ( Parts)</v>
          </cell>
          <cell r="G83">
            <v>6240</v>
          </cell>
          <cell r="T83" t="str">
            <v>Equipment</v>
          </cell>
          <cell r="W83">
            <v>37000</v>
          </cell>
        </row>
        <row r="84">
          <cell r="D84" t="str">
            <v>Office cleaning</v>
          </cell>
          <cell r="G84">
            <v>1200</v>
          </cell>
          <cell r="T84" t="str">
            <v>3rd Party Income</v>
          </cell>
          <cell r="W84">
            <v>-68000</v>
          </cell>
        </row>
        <row r="85">
          <cell r="D85" t="str">
            <v>Stationary</v>
          </cell>
          <cell r="G85">
            <v>6400</v>
          </cell>
        </row>
        <row r="86">
          <cell r="D86" t="str">
            <v>Consumerbles / valeting materials</v>
          </cell>
          <cell r="G86">
            <v>6800</v>
          </cell>
        </row>
        <row r="87">
          <cell r="D87" t="str">
            <v>Other - contingency</v>
          </cell>
          <cell r="G87">
            <v>20000</v>
          </cell>
          <cell r="T87" t="str">
            <v>Other</v>
          </cell>
          <cell r="W87" t="str">
            <v>?</v>
          </cell>
        </row>
        <row r="88">
          <cell r="H88">
            <v>169840</v>
          </cell>
          <cell r="X88">
            <v>10000</v>
          </cell>
        </row>
        <row r="90">
          <cell r="C90" t="str">
            <v>Total</v>
          </cell>
          <cell r="H90">
            <v>1738871</v>
          </cell>
          <cell r="S90" t="str">
            <v>Total</v>
          </cell>
          <cell r="X90">
            <v>1541000</v>
          </cell>
        </row>
        <row r="92">
          <cell r="C92" t="str">
            <v>Volume</v>
          </cell>
          <cell r="D92">
            <v>20000</v>
          </cell>
          <cell r="H92">
            <v>86.943550000000002</v>
          </cell>
          <cell r="S92" t="str">
            <v>Volume</v>
          </cell>
          <cell r="T92">
            <v>21000</v>
          </cell>
          <cell r="X92">
            <v>73.38095238095238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Summary"/>
      <sheetName val="Used Cars MY95 N REG SIV"/>
      <sheetName val="Used Cars MY95 M REG SIV"/>
      <sheetName val="Used Cars MY95 M REG"/>
      <sheetName val="Used Cars MY95 N REG"/>
      <sheetName val="Used Cars MY96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Summary"/>
      <sheetName val="Used Cars MY95 N REG SIV"/>
      <sheetName val="Used Cars MY95 M REG SIV"/>
      <sheetName val="Used Cars MY95 M REG"/>
      <sheetName val="Used Cars MY95 N REG"/>
      <sheetName val="Used Cars MY96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 refreshError="1">
        <row r="1">
          <cell r="A1" t="str">
            <v>Used Car Offer - Feb 96</v>
          </cell>
          <cell r="M1" t="str">
            <v>Used Car Offer - Feb 96</v>
          </cell>
        </row>
        <row r="2">
          <cell r="A2" t="str">
            <v>(Based on 95 MY Costs)</v>
          </cell>
          <cell r="M2" t="str">
            <v>(Based on 95 MY Costs)</v>
          </cell>
        </row>
        <row r="5">
          <cell r="B5" t="str">
            <v>Manuals</v>
          </cell>
          <cell r="N5" t="str">
            <v>Automatics</v>
          </cell>
        </row>
        <row r="6">
          <cell r="B6" t="str">
            <v>Nexia</v>
          </cell>
          <cell r="H6" t="str">
            <v>Espero</v>
          </cell>
          <cell r="N6" t="str">
            <v>Nexia</v>
          </cell>
          <cell r="T6" t="str">
            <v>Espero</v>
          </cell>
        </row>
        <row r="7">
          <cell r="B7" t="str">
            <v>3dr GLi</v>
          </cell>
          <cell r="C7" t="str">
            <v>5dr GLi</v>
          </cell>
          <cell r="D7" t="str">
            <v>4dr GLi</v>
          </cell>
          <cell r="E7" t="str">
            <v>3dr GLXi</v>
          </cell>
          <cell r="F7" t="str">
            <v>5dr GLXi</v>
          </cell>
          <cell r="G7" t="str">
            <v>4dr GLXi</v>
          </cell>
          <cell r="H7">
            <v>1.5</v>
          </cell>
          <cell r="I7">
            <v>1.8</v>
          </cell>
          <cell r="J7" t="str">
            <v>2.0</v>
          </cell>
          <cell r="N7" t="str">
            <v>3dr GLi</v>
          </cell>
          <cell r="O7" t="str">
            <v>4dr GLi</v>
          </cell>
          <cell r="P7" t="str">
            <v>5dr GLi</v>
          </cell>
          <cell r="Q7" t="str">
            <v>3dr GLxi</v>
          </cell>
          <cell r="R7" t="str">
            <v>4dr GLxi</v>
          </cell>
          <cell r="S7" t="str">
            <v>5dr GLxi</v>
          </cell>
          <cell r="T7">
            <v>1.5</v>
          </cell>
          <cell r="U7">
            <v>1.8</v>
          </cell>
          <cell r="V7" t="str">
            <v>2.0</v>
          </cell>
        </row>
        <row r="9">
          <cell r="A9" t="str">
            <v>Estimated Mix</v>
          </cell>
          <cell r="M9" t="str">
            <v>Estimated Mix</v>
          </cell>
        </row>
        <row r="11">
          <cell r="A11" t="str">
            <v>Original List Price</v>
          </cell>
          <cell r="B11">
            <v>8445</v>
          </cell>
          <cell r="C11">
            <v>8945</v>
          </cell>
          <cell r="D11">
            <v>8945</v>
          </cell>
          <cell r="E11">
            <v>9745</v>
          </cell>
          <cell r="F11">
            <v>10245</v>
          </cell>
          <cell r="G11">
            <v>10245</v>
          </cell>
          <cell r="H11">
            <v>10995</v>
          </cell>
          <cell r="I11">
            <v>11995</v>
          </cell>
          <cell r="J11">
            <v>12895</v>
          </cell>
          <cell r="M11" t="str">
            <v>Original List Price</v>
          </cell>
          <cell r="N11">
            <v>9270</v>
          </cell>
          <cell r="O11">
            <v>9770</v>
          </cell>
          <cell r="P11">
            <v>9770</v>
          </cell>
          <cell r="Q11">
            <v>10570</v>
          </cell>
          <cell r="R11">
            <v>11070</v>
          </cell>
          <cell r="S11">
            <v>11070</v>
          </cell>
          <cell r="T11">
            <v>11820</v>
          </cell>
          <cell r="U11">
            <v>12820</v>
          </cell>
          <cell r="V11">
            <v>13720</v>
          </cell>
        </row>
        <row r="12">
          <cell r="A12" t="str">
            <v>RFL</v>
          </cell>
          <cell r="B12">
            <v>140</v>
          </cell>
          <cell r="C12">
            <v>140</v>
          </cell>
          <cell r="D12">
            <v>140</v>
          </cell>
          <cell r="E12">
            <v>140</v>
          </cell>
          <cell r="F12">
            <v>140</v>
          </cell>
          <cell r="G12">
            <v>140</v>
          </cell>
          <cell r="H12">
            <v>140</v>
          </cell>
          <cell r="I12">
            <v>140</v>
          </cell>
          <cell r="J12">
            <v>140</v>
          </cell>
          <cell r="M12" t="str">
            <v>RFL</v>
          </cell>
          <cell r="N12">
            <v>135</v>
          </cell>
          <cell r="O12">
            <v>135</v>
          </cell>
          <cell r="P12">
            <v>135</v>
          </cell>
          <cell r="Q12">
            <v>135</v>
          </cell>
          <cell r="R12">
            <v>135</v>
          </cell>
          <cell r="S12">
            <v>135</v>
          </cell>
          <cell r="T12">
            <v>135</v>
          </cell>
          <cell r="U12">
            <v>135</v>
          </cell>
          <cell r="V12">
            <v>135</v>
          </cell>
        </row>
        <row r="13">
          <cell r="A13" t="str">
            <v>Net List Price</v>
          </cell>
          <cell r="B13">
            <v>8305</v>
          </cell>
          <cell r="C13">
            <v>8805</v>
          </cell>
          <cell r="D13">
            <v>8805</v>
          </cell>
          <cell r="E13">
            <v>9605</v>
          </cell>
          <cell r="F13">
            <v>10105</v>
          </cell>
          <cell r="G13">
            <v>10105</v>
          </cell>
          <cell r="H13">
            <v>10855</v>
          </cell>
          <cell r="I13">
            <v>11855</v>
          </cell>
          <cell r="J13">
            <v>12755</v>
          </cell>
          <cell r="M13" t="str">
            <v>Net List Price</v>
          </cell>
          <cell r="N13">
            <v>9135</v>
          </cell>
          <cell r="O13">
            <v>9635</v>
          </cell>
          <cell r="P13">
            <v>9635</v>
          </cell>
          <cell r="Q13">
            <v>10435</v>
          </cell>
          <cell r="R13">
            <v>10935</v>
          </cell>
          <cell r="S13">
            <v>10935</v>
          </cell>
          <cell r="T13">
            <v>11685</v>
          </cell>
          <cell r="U13">
            <v>12685</v>
          </cell>
          <cell r="V13">
            <v>13585</v>
          </cell>
        </row>
        <row r="15">
          <cell r="A15" t="str">
            <v>Sales proceeds</v>
          </cell>
          <cell r="B15">
            <v>6495</v>
          </cell>
          <cell r="C15">
            <v>7295</v>
          </cell>
          <cell r="D15">
            <v>6995</v>
          </cell>
          <cell r="E15">
            <v>7995</v>
          </cell>
          <cell r="F15">
            <v>8495</v>
          </cell>
          <cell r="G15">
            <v>8295</v>
          </cell>
          <cell r="H15">
            <v>8495</v>
          </cell>
          <cell r="I15">
            <v>9595</v>
          </cell>
          <cell r="J15">
            <v>10495</v>
          </cell>
          <cell r="M15" t="str">
            <v>Sales proceeds</v>
          </cell>
          <cell r="N15">
            <v>6995</v>
          </cell>
          <cell r="O15">
            <v>7495</v>
          </cell>
          <cell r="P15">
            <v>7795</v>
          </cell>
          <cell r="Q15">
            <v>8495</v>
          </cell>
          <cell r="R15">
            <v>8795</v>
          </cell>
          <cell r="S15">
            <v>8995</v>
          </cell>
          <cell r="T15">
            <v>8995</v>
          </cell>
          <cell r="U15">
            <v>10095</v>
          </cell>
          <cell r="V15">
            <v>10995</v>
          </cell>
        </row>
        <row r="16">
          <cell r="A16" t="str">
            <v>Residual %</v>
          </cell>
          <cell r="B16">
            <v>0.76909413854351683</v>
          </cell>
          <cell r="C16">
            <v>0.81553940749021803</v>
          </cell>
          <cell r="D16">
            <v>0.78200111794298488</v>
          </cell>
          <cell r="E16">
            <v>0.82042072857875836</v>
          </cell>
          <cell r="F16">
            <v>0.82918496827720845</v>
          </cell>
          <cell r="G16">
            <v>0.80966325036603226</v>
          </cell>
          <cell r="H16">
            <v>0.77262391996361979</v>
          </cell>
          <cell r="I16">
            <v>0.79991663192997087</v>
          </cell>
          <cell r="J16">
            <v>0.81388134936021717</v>
          </cell>
          <cell r="M16" t="str">
            <v>Residual %</v>
          </cell>
          <cell r="N16">
            <v>0.75458468176914784</v>
          </cell>
          <cell r="O16">
            <v>0.76714431934493343</v>
          </cell>
          <cell r="P16">
            <v>0.79785056294779944</v>
          </cell>
          <cell r="Q16">
            <v>0.80368968779564809</v>
          </cell>
          <cell r="R16">
            <v>0.79448961156278231</v>
          </cell>
          <cell r="S16">
            <v>0.81255645889792227</v>
          </cell>
          <cell r="T16">
            <v>0.76099830795262269</v>
          </cell>
          <cell r="U16">
            <v>0.78744149765990634</v>
          </cell>
          <cell r="V16">
            <v>0.80138483965014573</v>
          </cell>
        </row>
        <row r="18">
          <cell r="A18" t="str">
            <v>COGS (cost &amp; VAT on cost)</v>
          </cell>
          <cell r="B18">
            <v>5730.8862500000005</v>
          </cell>
          <cell r="C18">
            <v>5993.5104999999994</v>
          </cell>
          <cell r="D18">
            <v>5993.8865000000005</v>
          </cell>
          <cell r="E18">
            <v>6227.6762499999995</v>
          </cell>
          <cell r="F18">
            <v>6585.9220000000005</v>
          </cell>
          <cell r="G18">
            <v>6586.2979999999998</v>
          </cell>
          <cell r="H18">
            <v>7453.0837500000007</v>
          </cell>
          <cell r="I18">
            <v>7527.4377500000001</v>
          </cell>
          <cell r="J18">
            <v>8458.6370000000006</v>
          </cell>
          <cell r="M18" t="str">
            <v>COGS (cost &amp; VAT on cost)</v>
          </cell>
          <cell r="N18">
            <v>6323.703125</v>
          </cell>
          <cell r="O18">
            <v>6586.7033750000001</v>
          </cell>
          <cell r="P18">
            <v>6586.3273749999998</v>
          </cell>
          <cell r="Q18">
            <v>6820.4931249999991</v>
          </cell>
          <cell r="R18">
            <v>7179.1148749999993</v>
          </cell>
          <cell r="S18">
            <v>7178.738875</v>
          </cell>
          <cell r="T18">
            <v>8045.9006250000002</v>
          </cell>
          <cell r="U18">
            <v>8120.2546249999996</v>
          </cell>
          <cell r="V18">
            <v>9051.4538749999992</v>
          </cell>
        </row>
        <row r="19">
          <cell r="A19" t="str">
            <v>Gross profit before service provision</v>
          </cell>
          <cell r="B19">
            <v>764.11374999999953</v>
          </cell>
          <cell r="C19">
            <v>1301.4895000000006</v>
          </cell>
          <cell r="D19">
            <v>1001.1134999999995</v>
          </cell>
          <cell r="E19">
            <v>1767.3237500000005</v>
          </cell>
          <cell r="F19">
            <v>1909.0779999999995</v>
          </cell>
          <cell r="G19">
            <v>1708.7020000000002</v>
          </cell>
          <cell r="H19">
            <v>1041.9162499999993</v>
          </cell>
          <cell r="I19">
            <v>2067.5622499999999</v>
          </cell>
          <cell r="J19">
            <v>2036.3629999999994</v>
          </cell>
          <cell r="M19" t="str">
            <v>Gross profit before service provision</v>
          </cell>
          <cell r="N19">
            <v>671.296875</v>
          </cell>
          <cell r="O19">
            <v>908.29662499999995</v>
          </cell>
          <cell r="P19">
            <v>1208.6726250000002</v>
          </cell>
          <cell r="Q19">
            <v>1674.5068750000009</v>
          </cell>
          <cell r="R19">
            <v>1615.8851250000007</v>
          </cell>
          <cell r="S19">
            <v>1816.261125</v>
          </cell>
          <cell r="T19">
            <v>949.09937499999978</v>
          </cell>
          <cell r="U19">
            <v>1974.7453750000004</v>
          </cell>
          <cell r="V19">
            <v>1943.5461250000008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M20" t="str">
            <v>Balance of 3 yr Service</v>
          </cell>
        </row>
        <row r="21">
          <cell r="A21" t="str">
            <v>Retail Prep Costs (Excl RFL)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M21" t="str">
            <v>Retail Prep Costs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M22" t="str">
            <v>1 Yr Insurance</v>
          </cell>
        </row>
        <row r="23">
          <cell r="A23" t="str">
            <v>VAT</v>
          </cell>
          <cell r="B23">
            <v>113.80417553191481</v>
          </cell>
          <cell r="C23">
            <v>193.83886170212773</v>
          </cell>
          <cell r="D23">
            <v>149.1020106382978</v>
          </cell>
          <cell r="E23">
            <v>263.21843085106389</v>
          </cell>
          <cell r="F23">
            <v>284.33076595744672</v>
          </cell>
          <cell r="G23">
            <v>254.48753191489362</v>
          </cell>
          <cell r="H23">
            <v>155.17901595744669</v>
          </cell>
          <cell r="I23">
            <v>307.93480319148932</v>
          </cell>
          <cell r="J23">
            <v>303.28810638297858</v>
          </cell>
          <cell r="M23" t="str">
            <v>VAT</v>
          </cell>
          <cell r="N23">
            <v>99.980385638297861</v>
          </cell>
          <cell r="O23">
            <v>135.27822074468082</v>
          </cell>
          <cell r="P23">
            <v>180.01507180851061</v>
          </cell>
          <cell r="Q23">
            <v>249.39464095744691</v>
          </cell>
          <cell r="R23">
            <v>240.66374202127668</v>
          </cell>
          <cell r="S23">
            <v>270.50697606382977</v>
          </cell>
          <cell r="T23">
            <v>141.35522606382972</v>
          </cell>
          <cell r="U23">
            <v>294.11101329787238</v>
          </cell>
          <cell r="V23">
            <v>289.46431648936181</v>
          </cell>
        </row>
        <row r="24">
          <cell r="A24" t="str">
            <v>Gross profit</v>
          </cell>
          <cell r="B24">
            <v>650.30957446808475</v>
          </cell>
          <cell r="C24">
            <v>1107.6506382978728</v>
          </cell>
          <cell r="D24">
            <v>852.01148936170171</v>
          </cell>
          <cell r="E24">
            <v>1504.1053191489366</v>
          </cell>
          <cell r="F24">
            <v>1624.7472340425529</v>
          </cell>
          <cell r="G24">
            <v>1454.2144680851065</v>
          </cell>
          <cell r="H24">
            <v>886.73723404255259</v>
          </cell>
          <cell r="I24">
            <v>1759.6274468085107</v>
          </cell>
          <cell r="J24">
            <v>1733.0748936170207</v>
          </cell>
          <cell r="M24" t="str">
            <v>Gross profit</v>
          </cell>
          <cell r="N24">
            <v>571.31648936170211</v>
          </cell>
          <cell r="O24">
            <v>773.01840425531918</v>
          </cell>
          <cell r="P24">
            <v>1028.6575531914896</v>
          </cell>
          <cell r="Q24">
            <v>1425.1122340425541</v>
          </cell>
          <cell r="R24">
            <v>1375.221382978724</v>
          </cell>
          <cell r="S24">
            <v>1545.7541489361702</v>
          </cell>
          <cell r="T24">
            <v>807.74414893617006</v>
          </cell>
          <cell r="U24">
            <v>1680.634361702128</v>
          </cell>
          <cell r="V24">
            <v>1654.0818085106389</v>
          </cell>
        </row>
        <row r="25">
          <cell r="A25" t="str">
            <v>Gross profit%</v>
          </cell>
          <cell r="B25">
            <v>0.10012464579955116</v>
          </cell>
          <cell r="C25">
            <v>0.1518369620696193</v>
          </cell>
          <cell r="D25">
            <v>0.12180292914391733</v>
          </cell>
          <cell r="E25">
            <v>0.18813074661024848</v>
          </cell>
          <cell r="F25">
            <v>0.1912592388513894</v>
          </cell>
          <cell r="G25">
            <v>0.17531217216215872</v>
          </cell>
          <cell r="H25">
            <v>0.10438342955180137</v>
          </cell>
          <cell r="I25">
            <v>0.18339004135575931</v>
          </cell>
          <cell r="J25">
            <v>0.16513338671910632</v>
          </cell>
          <cell r="M25" t="str">
            <v>Gross profit%</v>
          </cell>
          <cell r="N25">
            <v>8.167498060924977E-2</v>
          </cell>
          <cell r="O25">
            <v>0.1031378791534782</v>
          </cell>
          <cell r="P25">
            <v>0.13196376564355222</v>
          </cell>
          <cell r="Q25">
            <v>0.16775894456063026</v>
          </cell>
          <cell r="R25">
            <v>0.15636400033868381</v>
          </cell>
          <cell r="S25">
            <v>0.17184593095454923</v>
          </cell>
          <cell r="T25">
            <v>8.9799238347545315E-2</v>
          </cell>
          <cell r="U25">
            <v>0.1664818585143267</v>
          </cell>
          <cell r="V25">
            <v>0.1504394550714542</v>
          </cell>
        </row>
        <row r="30">
          <cell r="A30" t="str">
            <v>Cost of Goods Calculation</v>
          </cell>
        </row>
        <row r="31">
          <cell r="A31" t="str">
            <v>(Based on 95 MY prices and costs)</v>
          </cell>
        </row>
        <row r="33">
          <cell r="B33" t="str">
            <v>3dr GLi</v>
          </cell>
          <cell r="C33" t="str">
            <v>5dr GLi</v>
          </cell>
          <cell r="D33" t="str">
            <v>4dr GLi</v>
          </cell>
          <cell r="E33" t="str">
            <v>3dr GLXi</v>
          </cell>
          <cell r="F33" t="str">
            <v>5dr GLXi</v>
          </cell>
          <cell r="G33" t="str">
            <v>4dr GLXi</v>
          </cell>
          <cell r="H33">
            <v>1.5</v>
          </cell>
          <cell r="I33">
            <v>1.8</v>
          </cell>
          <cell r="J33" t="str">
            <v>2.0</v>
          </cell>
        </row>
        <row r="35">
          <cell r="A35" t="str">
            <v>COGS ( Excluding VAT)</v>
          </cell>
          <cell r="B35">
            <v>4877.3500000000004</v>
          </cell>
          <cell r="C35">
            <v>5100.8599999999997</v>
          </cell>
          <cell r="D35">
            <v>5101.18</v>
          </cell>
          <cell r="E35">
            <v>5300.15</v>
          </cell>
          <cell r="F35">
            <v>5605.04</v>
          </cell>
          <cell r="G35">
            <v>5605.36</v>
          </cell>
          <cell r="H35">
            <v>6343.05</v>
          </cell>
          <cell r="I35">
            <v>6406.33</v>
          </cell>
          <cell r="J35">
            <v>7198.84</v>
          </cell>
        </row>
        <row r="37">
          <cell r="A37" t="str">
            <v>Cost of Auto Box &amp; duty</v>
          </cell>
          <cell r="B37">
            <v>504.52499999999998</v>
          </cell>
          <cell r="C37">
            <v>504.52499999999998</v>
          </cell>
          <cell r="D37">
            <v>504.52499999999998</v>
          </cell>
          <cell r="E37">
            <v>504.52499999999998</v>
          </cell>
          <cell r="F37">
            <v>504.52499999999998</v>
          </cell>
          <cell r="G37">
            <v>504.52499999999998</v>
          </cell>
          <cell r="H37">
            <v>504.52499999999998</v>
          </cell>
          <cell r="I37">
            <v>504.52499999999998</v>
          </cell>
          <cell r="J37">
            <v>504.52499999999998</v>
          </cell>
        </row>
        <row r="39">
          <cell r="A39" t="str">
            <v>COGS Auto's</v>
          </cell>
          <cell r="B39">
            <v>5381.875</v>
          </cell>
          <cell r="C39">
            <v>5605.3849999999993</v>
          </cell>
          <cell r="D39">
            <v>5605.7049999999999</v>
          </cell>
          <cell r="E39">
            <v>5804.6749999999993</v>
          </cell>
          <cell r="F39">
            <v>6109.5649999999996</v>
          </cell>
          <cell r="G39">
            <v>6109.8849999999993</v>
          </cell>
          <cell r="H39">
            <v>6847.5749999999998</v>
          </cell>
          <cell r="I39">
            <v>6910.8549999999996</v>
          </cell>
          <cell r="J39">
            <v>7703.3649999999998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●1~5월 누계(가마감)"/>
      <sheetName val="●5월(가마감)"/>
      <sheetName val="DATA-1"/>
      <sheetName val="DATA-2"/>
    </sheetNames>
    <sheetDataSet>
      <sheetData sheetId="0"/>
      <sheetData sheetId="1"/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2_대외공문"/>
      <sheetName val="2.대외공문_x0000_ing HMC"/>
      <sheetName val="Vehicles"/>
      <sheetName val="2"/>
      <sheetName val="64164"/>
      <sheetName val="2.대외공문?ing HMC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ая_eng"/>
      <sheetName val="основная_rus"/>
      <sheetName val="Asset"/>
      <sheetName val="Revenues"/>
      <sheetName val="Inventory"/>
      <sheetName val="WC LOAN _eng"/>
      <sheetName val="WC LOAN"/>
      <sheetName val="InputData"/>
      <sheetName val="CarryForward"/>
      <sheetName val="Credit_Schedule_eng"/>
      <sheetName val="Credit_Schedule"/>
      <sheetName val="IS rep_eng"/>
      <sheetName val="IS rep_rus"/>
      <sheetName val="BS rep_eng"/>
      <sheetName val="BS rep_rus"/>
      <sheetName val="Ratios"/>
      <sheetName val="BS"/>
      <sheetName val="IS"/>
      <sheetName val="NPV rep_eng"/>
      <sheetName val="NPV rep_rus"/>
      <sheetName val="Val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생산전망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РФ"/>
      <sheetName val="ФНБ"/>
      <sheetName val="ОТЧЕТ"/>
      <sheetName val="ОТЧЕТ ()"/>
      <sheetName val="вертикал табл для прокопенко"/>
    </sheetNames>
    <sheetDataSet>
      <sheetData sheetId="0">
        <row r="29">
          <cell r="C29">
            <v>33.700000000000003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</sheetNames>
    <sheetDataSet>
      <sheetData sheetId="0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(v1)"/>
      <sheetName val="Инф99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!!! ИЗМЕНЕНИЯ"/>
      <sheetName val="Расчеты"/>
      <sheetName val="СВОД"/>
      <sheetName val="11-14 "/>
      <sheetName val="11-14  (old)"/>
      <sheetName val="Поясниельная в ФБ"/>
      <sheetName val="Курсы сравнение"/>
      <sheetName val="15vs15"/>
      <sheetName val="14vs14"/>
      <sheetName val="13vs13"/>
      <sheetName val="12vs12"/>
      <sheetName val="Текущий год факт-прогноз"/>
      <sheetName val="Отчет в Адм Деп"/>
      <sheetName val="% Анализ"/>
      <sheetName val="%ВЭБ-руб"/>
      <sheetName val="%ВЭБ-usd"/>
      <sheetName val="Контроль"/>
      <sheetName val="ПЗ к ФЗ"/>
      <sheetName val="Нефть"/>
      <sheetName val="ВВП Трансферт"/>
      <sheetName val="НГД"/>
      <sheetName val="Курсы"/>
      <sheetName val="Ставки"/>
      <sheetName val="% свод"/>
      <sheetName val="12-15"/>
      <sheetName val="СВОД_en"/>
      <sheetName val="СВОД-1"/>
      <sheetName val="СВОД-сравнение"/>
      <sheetName val="Анализ курсовой разницы"/>
      <sheetName val="Использования РФ и ФНБ"/>
      <sheetName val="CF"/>
      <sheetName val="Гист СВОД"/>
      <sheetName val="Доходы в ФБ"/>
      <sheetName val="Гист Доходы в ФБ"/>
      <sheetName val="Гист Фонды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4">
          <cell r="F104">
            <v>30810530094.980003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и"/>
      <sheetName val="Allur Auto"/>
      <sheetName val="Книга1"/>
    </sheetNames>
    <definedNames>
      <definedName name="_a1Z" refersTo="#ССЫЛКА!"/>
      <definedName name="_a2Z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DATA"/>
      <sheetName val="실DATA "/>
      <sheetName val="목차"/>
      <sheetName val="차유"/>
      <sheetName val="실DATA-1"/>
    </sheetNames>
    <sheetDataSet>
      <sheetData sheetId="0"/>
      <sheetData sheetId="1" refreshError="1">
        <row r="45">
          <cell r="R45">
            <v>65.05380000000001</v>
          </cell>
          <cell r="S45">
            <v>111.29580000000001</v>
          </cell>
          <cell r="T45">
            <v>170.36080000000001</v>
          </cell>
          <cell r="U45">
            <v>228.80680000000001</v>
          </cell>
          <cell r="V45">
            <v>292.18060000000003</v>
          </cell>
          <cell r="W45">
            <v>350.61672000000004</v>
          </cell>
          <cell r="X45">
            <v>416.25472000000002</v>
          </cell>
          <cell r="Y45">
            <v>487.00852000000003</v>
          </cell>
          <cell r="Z45">
            <v>535.92452000000003</v>
          </cell>
          <cell r="AA45">
            <v>598.50057000000004</v>
          </cell>
          <cell r="AB45">
            <v>676.57027000000005</v>
          </cell>
          <cell r="AC45">
            <v>770.4989700000001</v>
          </cell>
        </row>
        <row r="46">
          <cell r="R46">
            <v>106071.64569027023</v>
          </cell>
          <cell r="S46">
            <v>192247.41979550663</v>
          </cell>
          <cell r="T46">
            <v>304587.30788715259</v>
          </cell>
          <cell r="U46">
            <v>412108.14039757242</v>
          </cell>
          <cell r="V46">
            <v>491284.57987575058</v>
          </cell>
          <cell r="W46">
            <v>575628.68118103081</v>
          </cell>
          <cell r="X46">
            <v>620058.9293686233</v>
          </cell>
          <cell r="Y46">
            <v>672336.72239938728</v>
          </cell>
          <cell r="Z46">
            <v>730990.14261134272</v>
          </cell>
          <cell r="AA46">
            <v>796246.6724308189</v>
          </cell>
          <cell r="AB46">
            <v>845016.1084935863</v>
          </cell>
          <cell r="AC46">
            <v>934428.22715384199</v>
          </cell>
        </row>
        <row r="65">
          <cell r="R65">
            <v>83505.227152199994</v>
          </cell>
          <cell r="S65">
            <v>137081.01801580001</v>
          </cell>
          <cell r="T65">
            <v>213260.97019279998</v>
          </cell>
          <cell r="U65">
            <v>280120.68120039999</v>
          </cell>
          <cell r="V65">
            <v>330884.18653880002</v>
          </cell>
          <cell r="W65">
            <v>383607.71649280004</v>
          </cell>
          <cell r="X65">
            <v>408451.77325539995</v>
          </cell>
          <cell r="Y65">
            <v>439361.94489219994</v>
          </cell>
          <cell r="Z65">
            <v>478251.17296319996</v>
          </cell>
          <cell r="AA65">
            <v>522735.75601369992</v>
          </cell>
          <cell r="AB65">
            <v>553222.28855870001</v>
          </cell>
          <cell r="AC65">
            <v>597754.48425369989</v>
          </cell>
        </row>
        <row r="96">
          <cell r="R96">
            <v>6464.9102477091437</v>
          </cell>
          <cell r="S96">
            <v>15524.519938631245</v>
          </cell>
          <cell r="T96">
            <v>23826.306363636366</v>
          </cell>
          <cell r="U96">
            <v>31499.288472122655</v>
          </cell>
          <cell r="V96">
            <v>38106.317621119786</v>
          </cell>
          <cell r="W96">
            <v>51101.985729772605</v>
          </cell>
          <cell r="X96">
            <v>58081.759891985479</v>
          </cell>
          <cell r="Y96">
            <v>66981.87758515426</v>
          </cell>
          <cell r="Z96">
            <v>76790.284127901905</v>
          </cell>
          <cell r="AA96">
            <v>85842.513367727501</v>
          </cell>
          <cell r="AB96">
            <v>93075.110072022857</v>
          </cell>
          <cell r="AC96">
            <v>101114.8886658558</v>
          </cell>
        </row>
        <row r="97">
          <cell r="R97">
            <v>445.435</v>
          </cell>
          <cell r="S97">
            <v>890.87</v>
          </cell>
          <cell r="T97">
            <v>1333.4659999999999</v>
          </cell>
          <cell r="U97">
            <v>1792.0659999999998</v>
          </cell>
          <cell r="V97">
            <v>2259.0659999999998</v>
          </cell>
          <cell r="W97">
            <v>2726.0659999999998</v>
          </cell>
          <cell r="X97">
            <v>3228.2159999999999</v>
          </cell>
          <cell r="Y97">
            <v>3708.607</v>
          </cell>
          <cell r="Z97">
            <v>4162.4070000000002</v>
          </cell>
          <cell r="AA97">
            <v>4612.4070000000002</v>
          </cell>
          <cell r="AB97">
            <v>5104.5259999999998</v>
          </cell>
          <cell r="AC97">
            <v>5611.1926666666668</v>
          </cell>
        </row>
        <row r="103">
          <cell r="R103">
            <v>3181.4653333333335</v>
          </cell>
          <cell r="S103">
            <v>6467.7086666666673</v>
          </cell>
          <cell r="T103">
            <v>9854.5560000000005</v>
          </cell>
          <cell r="U103">
            <v>13168.763333333334</v>
          </cell>
          <cell r="V103">
            <v>16304.274666666668</v>
          </cell>
          <cell r="W103">
            <v>19033.173000000003</v>
          </cell>
          <cell r="X103">
            <v>19458.946000000004</v>
          </cell>
          <cell r="Y103">
            <v>19851.981394000002</v>
          </cell>
          <cell r="Z103">
            <v>20093.023026000003</v>
          </cell>
          <cell r="AA103">
            <v>20360.640996000002</v>
          </cell>
          <cell r="AB103">
            <v>20587.613118000001</v>
          </cell>
          <cell r="AC103">
            <v>11158.044157</v>
          </cell>
        </row>
        <row r="105">
          <cell r="R105">
            <v>400.83011779341894</v>
          </cell>
          <cell r="S105">
            <v>1000.6795807041593</v>
          </cell>
          <cell r="T105">
            <v>1601.3752557439329</v>
          </cell>
          <cell r="U105">
            <v>2074.5492306634096</v>
          </cell>
          <cell r="V105">
            <v>2496.4472886504004</v>
          </cell>
          <cell r="W105">
            <v>3238.0930810074997</v>
          </cell>
          <cell r="X105">
            <v>3792.1277743315486</v>
          </cell>
          <cell r="Y105">
            <v>4843.3786296748067</v>
          </cell>
          <cell r="Z105">
            <v>5490.1108738480152</v>
          </cell>
          <cell r="AA105">
            <v>6102.6251353312846</v>
          </cell>
          <cell r="AB105">
            <v>6546.1705354849819</v>
          </cell>
          <cell r="AC105">
            <v>7181.9659584770943</v>
          </cell>
        </row>
        <row r="108">
          <cell r="R108">
            <v>339.24458058969799</v>
          </cell>
          <cell r="S108">
            <v>622.16969828227002</v>
          </cell>
          <cell r="T108">
            <v>870.10238618443157</v>
          </cell>
          <cell r="U108">
            <v>1044.3717899545086</v>
          </cell>
          <cell r="V108">
            <v>1163.0451915109375</v>
          </cell>
          <cell r="W108">
            <v>1295.2944086553218</v>
          </cell>
          <cell r="X108">
            <v>1352.3977117992008</v>
          </cell>
          <cell r="Y108">
            <v>1441.96832893943</v>
          </cell>
          <cell r="Z108">
            <v>1540.214007859815</v>
          </cell>
          <cell r="AA108">
            <v>1665.7125328897957</v>
          </cell>
          <cell r="AB108">
            <v>1809.0249142396981</v>
          </cell>
          <cell r="AC108">
            <v>2122.2072848814842</v>
          </cell>
        </row>
        <row r="109">
          <cell r="R109">
            <v>325.3014830366925</v>
          </cell>
          <cell r="S109">
            <v>634.36651664675139</v>
          </cell>
          <cell r="T109">
            <v>983.80985752798051</v>
          </cell>
          <cell r="U109">
            <v>1272.3495058759088</v>
          </cell>
          <cell r="V109">
            <v>1510.0745361706704</v>
          </cell>
          <cell r="W109">
            <v>1876.7892021799441</v>
          </cell>
          <cell r="X109">
            <v>2098.3262667706044</v>
          </cell>
          <cell r="Y109">
            <v>2558.7428647131264</v>
          </cell>
          <cell r="Z109">
            <v>2951.5676619048127</v>
          </cell>
          <cell r="AA109">
            <v>3280.1056426128125</v>
          </cell>
          <cell r="AB109">
            <v>3543.7492225620122</v>
          </cell>
          <cell r="AC109">
            <v>3902.1328891500893</v>
          </cell>
        </row>
        <row r="110">
          <cell r="R110">
            <v>3.9234750934351359</v>
          </cell>
          <cell r="S110">
            <v>9.6485879630418907</v>
          </cell>
          <cell r="T110">
            <v>16.728106633479197</v>
          </cell>
          <cell r="U110">
            <v>22.958694051600979</v>
          </cell>
          <cell r="V110">
            <v>28.393826631132946</v>
          </cell>
          <cell r="W110">
            <v>37.168391909881088</v>
          </cell>
          <cell r="X110">
            <v>41.606901375647269</v>
          </cell>
          <cell r="Y110">
            <v>47.81660845351044</v>
          </cell>
          <cell r="Z110">
            <v>53.884743941036305</v>
          </cell>
          <cell r="AA110">
            <v>60.084445066977224</v>
          </cell>
          <cell r="AB110">
            <v>65.032937860224365</v>
          </cell>
          <cell r="AC110">
            <v>72.593091158482892</v>
          </cell>
        </row>
        <row r="112">
          <cell r="R112">
            <v>4599.1297913622166</v>
          </cell>
          <cell r="S112">
            <v>9559.8595558586567</v>
          </cell>
          <cell r="T112">
            <v>14907.305448736588</v>
          </cell>
          <cell r="U112">
            <v>19721.848016462995</v>
          </cell>
          <cell r="V112">
            <v>23897.422512215508</v>
          </cell>
          <cell r="W112">
            <v>30777.554432266144</v>
          </cell>
          <cell r="X112">
            <v>34733.512430775219</v>
          </cell>
          <cell r="Y112">
            <v>41073.352288648588</v>
          </cell>
          <cell r="Z112">
            <v>47038.328893128913</v>
          </cell>
          <cell r="AA112">
            <v>52574.697392551505</v>
          </cell>
          <cell r="AB112">
            <v>56739.405448341386</v>
          </cell>
          <cell r="AC112">
            <v>62830.54114560462</v>
          </cell>
        </row>
        <row r="115">
          <cell r="R115">
            <v>775.34365260169648</v>
          </cell>
          <cell r="S115">
            <v>1725.5535565154328</v>
          </cell>
          <cell r="T115">
            <v>2578.3124265641427</v>
          </cell>
          <cell r="U115">
            <v>3221.8638379899321</v>
          </cell>
          <cell r="V115">
            <v>3762.2020251905719</v>
          </cell>
          <cell r="W115">
            <v>4558.8153614764324</v>
          </cell>
          <cell r="X115">
            <v>4953.3181030322576</v>
          </cell>
          <cell r="Y115">
            <v>5598.1869262610671</v>
          </cell>
          <cell r="Z115">
            <v>6222.788039190792</v>
          </cell>
          <cell r="AA115">
            <v>6848.7815891303026</v>
          </cell>
          <cell r="AB115">
            <v>7384.1349758380129</v>
          </cell>
          <cell r="AC115">
            <v>8097.5536301069433</v>
          </cell>
        </row>
        <row r="129">
          <cell r="R129">
            <v>8561.5393511389702</v>
          </cell>
          <cell r="S129">
            <v>17539.109508190741</v>
          </cell>
          <cell r="T129">
            <v>27207.042416704717</v>
          </cell>
          <cell r="U129">
            <v>35752.031969822521</v>
          </cell>
          <cell r="V129">
            <v>42733.958380841512</v>
          </cell>
          <cell r="W129">
            <v>53724.583007509544</v>
          </cell>
          <cell r="X129">
            <v>60226.531425338042</v>
          </cell>
          <cell r="Y129">
            <v>70593.390091760302</v>
          </cell>
          <cell r="Z129">
            <v>79886.210229347955</v>
          </cell>
          <cell r="AA129">
            <v>88406.749091350022</v>
          </cell>
          <cell r="AB129">
            <v>94958.575950765648</v>
          </cell>
          <cell r="AC129">
            <v>110508.12171885796</v>
          </cell>
        </row>
        <row r="130">
          <cell r="R130">
            <v>228.78450000000001</v>
          </cell>
          <cell r="S130">
            <v>457.56900000000002</v>
          </cell>
          <cell r="T130">
            <v>716.20500000000004</v>
          </cell>
          <cell r="U130">
            <v>1027.585</v>
          </cell>
          <cell r="V130">
            <v>1304.2850000000001</v>
          </cell>
          <cell r="W130">
            <v>1580.9850000000001</v>
          </cell>
          <cell r="X130">
            <v>2056.1800000000003</v>
          </cell>
          <cell r="Y130">
            <v>2361.3860000000004</v>
          </cell>
          <cell r="Z130">
            <v>2669.7860000000005</v>
          </cell>
          <cell r="AA130">
            <v>2935.0860000000007</v>
          </cell>
          <cell r="AB130">
            <v>3226.6450000000009</v>
          </cell>
          <cell r="AC130">
            <v>3448.2283333333339</v>
          </cell>
        </row>
        <row r="133">
          <cell r="R133">
            <v>366.73500000000001</v>
          </cell>
          <cell r="S133">
            <v>1145.624</v>
          </cell>
          <cell r="T133">
            <v>2134.1489999999999</v>
          </cell>
          <cell r="U133">
            <v>13835.520999999999</v>
          </cell>
          <cell r="V133">
            <v>24568.958999999999</v>
          </cell>
          <cell r="W133">
            <v>26697.778999999999</v>
          </cell>
          <cell r="X133">
            <v>28574.589</v>
          </cell>
          <cell r="Y133">
            <v>30195.429287999999</v>
          </cell>
          <cell r="Z133">
            <v>31091.391810999998</v>
          </cell>
          <cell r="AA133">
            <v>32766.681845999999</v>
          </cell>
          <cell r="AB133">
            <v>34132.61735</v>
          </cell>
          <cell r="AC133">
            <v>35382.283793000002</v>
          </cell>
        </row>
        <row r="134">
          <cell r="C134">
            <v>113.23399999999999</v>
          </cell>
          <cell r="D134">
            <v>101.761</v>
          </cell>
          <cell r="E134">
            <v>121.742</v>
          </cell>
          <cell r="F134">
            <v>118.759</v>
          </cell>
          <cell r="G134">
            <v>118.04300000000001</v>
          </cell>
          <cell r="H134">
            <v>145.93</v>
          </cell>
          <cell r="I134">
            <v>193.93600000000001</v>
          </cell>
          <cell r="J134">
            <v>130.24427299999999</v>
          </cell>
          <cell r="K134">
            <v>196.89835199999999</v>
          </cell>
          <cell r="L134">
            <v>144.27352199999999</v>
          </cell>
          <cell r="M134">
            <v>62.295383999999999</v>
          </cell>
          <cell r="N134">
            <v>108.25259999999999</v>
          </cell>
        </row>
        <row r="136">
          <cell r="R136">
            <v>635.66899999999998</v>
          </cell>
          <cell r="S136">
            <v>1344.3719999999998</v>
          </cell>
          <cell r="T136">
            <v>2101.3669999999997</v>
          </cell>
          <cell r="U136">
            <v>2679.5689999999995</v>
          </cell>
          <cell r="V136">
            <v>3274.0859999999993</v>
          </cell>
          <cell r="W136">
            <v>3967.7889999999993</v>
          </cell>
          <cell r="X136">
            <v>4511.6299999999992</v>
          </cell>
          <cell r="Y136">
            <v>5005.6133599999994</v>
          </cell>
          <cell r="Z136">
            <v>5617.6065439999993</v>
          </cell>
          <cell r="AA136">
            <v>6250.2632299999996</v>
          </cell>
          <cell r="AB136">
            <v>6655.9903999999997</v>
          </cell>
          <cell r="AC136">
            <v>7469.1016929999996</v>
          </cell>
        </row>
        <row r="139">
          <cell r="R139">
            <v>2500.268333333333</v>
          </cell>
          <cell r="S139">
            <v>5468.0856666666659</v>
          </cell>
          <cell r="T139">
            <v>8724.3639999999996</v>
          </cell>
          <cell r="U139">
            <v>22515.853333333333</v>
          </cell>
          <cell r="V139">
            <v>35347.984666666664</v>
          </cell>
          <cell r="W139">
            <v>40817.600999999995</v>
          </cell>
          <cell r="X139">
            <v>43462.095999999998</v>
          </cell>
          <cell r="Y139">
            <v>45732.485017999999</v>
          </cell>
          <cell r="Z139">
            <v>47483.391727000002</v>
          </cell>
          <cell r="AA139">
            <v>49978.608202000003</v>
          </cell>
          <cell r="AB139">
            <v>51856.822724000005</v>
          </cell>
          <cell r="AC139">
            <v>46675.735046000002</v>
          </cell>
        </row>
        <row r="141">
          <cell r="R141">
            <v>1925</v>
          </cell>
          <cell r="S141">
            <v>3850</v>
          </cell>
          <cell r="T141">
            <v>5775</v>
          </cell>
          <cell r="U141">
            <v>7700</v>
          </cell>
          <cell r="V141">
            <v>9625</v>
          </cell>
          <cell r="W141">
            <v>11550</v>
          </cell>
          <cell r="X141">
            <v>13475</v>
          </cell>
          <cell r="Y141">
            <v>15400</v>
          </cell>
          <cell r="Z141">
            <v>17325</v>
          </cell>
          <cell r="AA141">
            <v>19250</v>
          </cell>
          <cell r="AB141">
            <v>21175</v>
          </cell>
          <cell r="AC141">
            <v>23100</v>
          </cell>
        </row>
        <row r="142">
          <cell r="R142">
            <v>1674.25</v>
          </cell>
          <cell r="S142">
            <v>3348.5</v>
          </cell>
          <cell r="T142">
            <v>5022.75</v>
          </cell>
          <cell r="U142">
            <v>6697</v>
          </cell>
          <cell r="V142">
            <v>8371.25</v>
          </cell>
          <cell r="W142">
            <v>10045.5</v>
          </cell>
          <cell r="X142">
            <v>11719.75</v>
          </cell>
          <cell r="Y142">
            <v>13394</v>
          </cell>
          <cell r="Z142">
            <v>13917.75</v>
          </cell>
          <cell r="AA142">
            <v>14441.5</v>
          </cell>
          <cell r="AB142">
            <v>14965.25</v>
          </cell>
          <cell r="AC142">
            <v>15640.25</v>
          </cell>
        </row>
        <row r="143">
          <cell r="R143">
            <v>115.047</v>
          </cell>
          <cell r="S143">
            <v>222.79899999999998</v>
          </cell>
          <cell r="T143">
            <v>478.06200000000001</v>
          </cell>
          <cell r="U143">
            <v>496.774</v>
          </cell>
          <cell r="V143">
            <v>527.30799999999999</v>
          </cell>
          <cell r="W143">
            <v>632.71299999999997</v>
          </cell>
          <cell r="X143">
            <v>661.70100000000002</v>
          </cell>
          <cell r="Y143">
            <v>701.96699999999998</v>
          </cell>
          <cell r="Z143">
            <v>779.976</v>
          </cell>
          <cell r="AA143">
            <v>797.86699999999996</v>
          </cell>
          <cell r="AB143">
            <v>1101.4349999999999</v>
          </cell>
          <cell r="AC143">
            <v>9716.7879999999986</v>
          </cell>
        </row>
        <row r="144">
          <cell r="R144">
            <v>500</v>
          </cell>
          <cell r="S144">
            <v>1000</v>
          </cell>
          <cell r="T144">
            <v>1500</v>
          </cell>
          <cell r="U144">
            <v>2000</v>
          </cell>
          <cell r="V144">
            <v>2500</v>
          </cell>
          <cell r="W144">
            <v>3000</v>
          </cell>
          <cell r="X144">
            <v>3500</v>
          </cell>
          <cell r="Y144">
            <v>4000</v>
          </cell>
          <cell r="Z144">
            <v>4500</v>
          </cell>
          <cell r="AA144">
            <v>5000</v>
          </cell>
          <cell r="AB144">
            <v>5500</v>
          </cell>
          <cell r="AC144">
            <v>6000</v>
          </cell>
        </row>
        <row r="145">
          <cell r="R145">
            <v>-230.2</v>
          </cell>
          <cell r="S145">
            <v>-494.59999999999997</v>
          </cell>
          <cell r="T145">
            <v>-846.43899999999996</v>
          </cell>
          <cell r="U145">
            <v>-1167.0709999999999</v>
          </cell>
          <cell r="V145">
            <v>-1417.271</v>
          </cell>
          <cell r="W145">
            <v>-2383.8119999999999</v>
          </cell>
          <cell r="X145">
            <v>-1828.8119999999999</v>
          </cell>
          <cell r="Y145">
            <v>-2052.482</v>
          </cell>
          <cell r="Z145">
            <v>-2345.9299999999998</v>
          </cell>
          <cell r="AA145">
            <v>-2881.63</v>
          </cell>
          <cell r="AB145">
            <v>-3380.5480000000002</v>
          </cell>
          <cell r="AC145">
            <v>-34485.348000000005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DATA"/>
      <sheetName val="실DATA "/>
      <sheetName val="사양조정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양조정"/>
      <sheetName val="2007"/>
      <sheetName val="Code"/>
      <sheetName val="생산전망"/>
      <sheetName val="Лист1"/>
      <sheetName val="Лист2"/>
      <sheetName val="Лист3"/>
    </sheetNames>
    <sheetDataSet>
      <sheetData sheetId="0" refreshError="1">
        <row r="5"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food 50"/>
      <sheetName val="ИПЦ-2011-50"/>
      <sheetName val="df04-07"/>
      <sheetName val="50 (2)"/>
      <sheetName val="Мир _цены"/>
      <sheetName val="df08-25"/>
      <sheetName val="уголь-мазут"/>
      <sheetName val="электро-11"/>
      <sheetName val="пч-25"/>
      <sheetName val="2025-ИПЦ-ЖКХ-жд"/>
      <sheetName val="1999-veca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Ц-цб (2)"/>
      <sheetName val="ИПЦ-ц"/>
      <sheetName val="ИПЦ-гр"/>
      <sheetName val="ИПЦ-баз1"/>
      <sheetName val="ИПЦ-баз1 (2)"/>
      <sheetName val="ИПЦ-конс40"/>
      <sheetName val="ИПЦ-35"/>
      <sheetName val="ЖКХ "/>
      <sheetName val="df13-18-б"/>
      <sheetName val="df08-12"/>
      <sheetName val="Мир _цен"/>
      <sheetName val="электро"/>
      <sheetName val="уг-маз"/>
      <sheetName val="пч1-СPI"/>
      <sheetName val="пч1-def"/>
      <sheetName val="пч1-кв"/>
      <sheetName val="СУ-1-тек-ср"/>
      <sheetName val="10-15 д"/>
      <sheetName val="food"/>
      <sheetName val="vec"/>
      <sheetName val="ИЦПМЭР"/>
      <sheetName val="2030-ИПЦ"/>
      <sheetName val="df19-30 "/>
      <sheetName val="пч-2030"/>
      <sheetName val="2015-янв"/>
      <sheetName val="печ-1-стар вер"/>
      <sheetName val="df04-07"/>
      <sheetName val="деф-2030"/>
      <sheetName val="ИПЦ-2"/>
      <sheetName val="электр - 21.04-д03"/>
      <sheetName val="ИПЦ-без"/>
      <sheetName val="ИПЦ-7,5-о"/>
      <sheetName val="Лист1"/>
      <sheetName val="Лист2"/>
      <sheetName val="ИПЦ-(2)"/>
      <sheetName val="ИПЦ-(3 вар-ц)"/>
    </sheetNames>
    <sheetDataSet>
      <sheetData sheetId="0"/>
      <sheetData sheetId="1"/>
      <sheetData sheetId="2"/>
      <sheetData sheetId="3">
        <row r="109">
          <cell r="O109">
            <v>113.30274803308698</v>
          </cell>
        </row>
      </sheetData>
      <sheetData sheetId="4"/>
      <sheetData sheetId="5"/>
      <sheetData sheetId="6"/>
      <sheetData sheetId="7"/>
      <sheetData sheetId="8">
        <row r="11">
          <cell r="AU11">
            <v>1.0615428495953867</v>
          </cell>
        </row>
      </sheetData>
      <sheetData sheetId="9">
        <row r="11">
          <cell r="C11">
            <v>1.2005740497773429</v>
          </cell>
        </row>
      </sheetData>
      <sheetData sheetId="10"/>
      <sheetData sheetId="11"/>
      <sheetData sheetId="12">
        <row r="18">
          <cell r="AL18">
            <v>130.5830159730159</v>
          </cell>
        </row>
      </sheetData>
      <sheetData sheetId="13">
        <row r="44">
          <cell r="B44">
            <v>114.12249325549941</v>
          </cell>
        </row>
      </sheetData>
      <sheetData sheetId="14">
        <row r="197">
          <cell r="B197">
            <v>122.02709376687066</v>
          </cell>
        </row>
      </sheetData>
      <sheetData sheetId="15"/>
      <sheetData sheetId="16"/>
      <sheetData sheetId="17"/>
      <sheetData sheetId="18"/>
      <sheetData sheetId="19"/>
      <sheetData sheetId="20">
        <row r="60">
          <cell r="CA60">
            <v>1.0344466566055013</v>
          </cell>
        </row>
      </sheetData>
      <sheetData sheetId="21"/>
      <sheetData sheetId="22"/>
      <sheetData sheetId="23"/>
      <sheetData sheetId="24"/>
      <sheetData sheetId="25"/>
      <sheetData sheetId="26">
        <row r="11">
          <cell r="K11">
            <v>1.191161414691281</v>
          </cell>
        </row>
      </sheetData>
      <sheetData sheetId="27"/>
      <sheetData sheetId="28"/>
      <sheetData sheetId="29"/>
      <sheetData sheetId="30">
        <row r="110">
          <cell r="T110">
            <v>119.06396395133288</v>
          </cell>
        </row>
      </sheetData>
      <sheetData sheetId="31"/>
      <sheetData sheetId="32"/>
      <sheetData sheetId="33"/>
      <sheetData sheetId="34"/>
      <sheetData sheetId="3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_07020 (0000)"/>
      <sheetName val="08_07020 (1000)"/>
      <sheetName val="08_07020(8000)"/>
      <sheetName val="08_07081 "/>
      <sheetName val="08_07200"/>
      <sheetName val="11_05031 "/>
      <sheetName val="11_09041"/>
      <sheetName val="11_09050"/>
      <sheetName val="11_09061"/>
      <sheetName val="13_01031 (6000)"/>
      <sheetName val="13_01031 (6001)"/>
      <sheetName val="13_01031 (8000)"/>
      <sheetName val="13_01991"/>
      <sheetName val="13_02061"/>
      <sheetName val="13_02991 (0400)"/>
      <sheetName val="13_02991 (6000)"/>
      <sheetName val="14_02013 (410)"/>
      <sheetName val="14_02013 (440)"/>
      <sheetName val="14_02091 (410)"/>
      <sheetName val="14_02019 (440)"/>
      <sheetName val="16_01071 (0001)"/>
      <sheetName val="16_01071 (0002)"/>
      <sheetName val="16_01071 (9000)"/>
      <sheetName val="16_01081"/>
      <sheetName val="16_01141 (0001)"/>
      <sheetName val="16_01141 (0012)"/>
      <sheetName val="16_01141 (9000)"/>
      <sheetName val="16_01171 (0007)"/>
      <sheetName val="16_01171(9000)"/>
      <sheetName val="16_01191(0005)"/>
      <sheetName val="16_01191 (0007)"/>
      <sheetName val="16_01191(0020)"/>
      <sheetName val="16_01191(0021)"/>
      <sheetName val="16_01191(9000)"/>
      <sheetName val="16_01201_9000"/>
      <sheetName val="16_07000 (ст)"/>
      <sheetName val="16_07010"/>
      <sheetName val="16_07090"/>
      <sheetName val="16_10012"/>
      <sheetName val="16_10013"/>
      <sheetName val="16_10051"/>
      <sheetName val="16_10071"/>
      <sheetName val="16_21010(ст)"/>
      <sheetName val="16_23011(ст)"/>
      <sheetName val="16_33010(ст)"/>
      <sheetName val="16_36000(ст)"/>
      <sheetName val="16_49010(ст)"/>
      <sheetName val="16_70010(ст)"/>
      <sheetName val="16_90010(ст)"/>
      <sheetName val="17_05010"/>
      <sheetName val="18_01010"/>
      <sheetName val="18_25511"/>
      <sheetName val="18_9000(1001)"/>
      <sheetName val="18_9000(100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Z93"/>
  <sheetViews>
    <sheetView tabSelected="1" view="pageBreakPreview" topLeftCell="B1" zoomScale="80" zoomScaleNormal="60" zoomScaleSheetLayoutView="80" workbookViewId="0">
      <selection activeCell="O7" sqref="O7:R7"/>
    </sheetView>
  </sheetViews>
  <sheetFormatPr defaultColWidth="8.88671875" defaultRowHeight="13.8" x14ac:dyDescent="0.25"/>
  <cols>
    <col min="1" max="1" width="28" style="16" customWidth="1"/>
    <col min="2" max="5" width="15" style="16" bestFit="1" customWidth="1"/>
    <col min="6" max="6" width="13.5546875" style="16" customWidth="1"/>
    <col min="7" max="7" width="11.33203125" style="16" customWidth="1"/>
    <col min="8" max="9" width="11" style="16" bestFit="1" customWidth="1"/>
    <col min="10" max="10" width="14.44140625" style="16" customWidth="1"/>
    <col min="11" max="11" width="14.5546875" style="16" customWidth="1"/>
    <col min="12" max="13" width="13.6640625" style="16" customWidth="1"/>
    <col min="14" max="14" width="13.88671875" style="16" customWidth="1"/>
    <col min="15" max="15" width="15.44140625" style="16" customWidth="1"/>
    <col min="16" max="16" width="13.5546875" style="16" customWidth="1"/>
    <col min="17" max="17" width="13.33203125" style="16" customWidth="1"/>
    <col min="18" max="18" width="13.6640625" style="16" customWidth="1"/>
    <col min="19" max="19" width="14.109375" style="16" customWidth="1"/>
    <col min="20" max="20" width="14.5546875" style="16" customWidth="1"/>
    <col min="21" max="21" width="14.109375" style="16" customWidth="1"/>
    <col min="22" max="22" width="13.33203125" style="16" customWidth="1"/>
    <col min="23" max="23" width="19.6640625" style="16" customWidth="1"/>
    <col min="24" max="24" width="12.44140625" style="16" customWidth="1"/>
    <col min="25" max="26" width="10.88671875" style="16" customWidth="1"/>
    <col min="27" max="16384" width="8.88671875" style="16"/>
  </cols>
  <sheetData>
    <row r="1" spans="1:26" ht="18" x14ac:dyDescent="0.35">
      <c r="T1" s="23" t="s">
        <v>44</v>
      </c>
    </row>
    <row r="2" spans="1:26" ht="17.399999999999999" x14ac:dyDescent="0.3">
      <c r="A2" s="44" t="s">
        <v>45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4" spans="1:26" ht="14.4" customHeight="1" x14ac:dyDescent="0.25">
      <c r="J4" s="45" t="s">
        <v>0</v>
      </c>
      <c r="K4" s="46"/>
      <c r="L4" s="46"/>
      <c r="M4" s="46"/>
      <c r="N4" s="47"/>
      <c r="O4" s="51" t="s">
        <v>1</v>
      </c>
      <c r="P4" s="52"/>
      <c r="Q4" s="52"/>
      <c r="R4" s="34"/>
      <c r="S4" s="56" t="s">
        <v>2</v>
      </c>
      <c r="T4" s="56"/>
      <c r="U4" s="56"/>
      <c r="V4" s="56"/>
    </row>
    <row r="5" spans="1:26" ht="80.099999999999994" customHeight="1" x14ac:dyDescent="0.25">
      <c r="J5" s="48"/>
      <c r="K5" s="49"/>
      <c r="L5" s="49"/>
      <c r="M5" s="49"/>
      <c r="N5" s="50"/>
      <c r="O5" s="53"/>
      <c r="P5" s="54"/>
      <c r="Q5" s="54"/>
      <c r="R5" s="55"/>
      <c r="S5" s="56"/>
      <c r="T5" s="56"/>
      <c r="U5" s="56"/>
      <c r="V5" s="56"/>
    </row>
    <row r="6" spans="1:26" ht="17.399999999999999" x14ac:dyDescent="0.25">
      <c r="J6" s="1">
        <v>2016</v>
      </c>
      <c r="K6" s="1">
        <v>2017</v>
      </c>
      <c r="L6" s="1">
        <v>2018</v>
      </c>
      <c r="M6" s="1">
        <v>2019</v>
      </c>
      <c r="N6" s="1">
        <v>2020</v>
      </c>
      <c r="O6" s="12">
        <v>2017</v>
      </c>
      <c r="P6" s="12">
        <v>2018</v>
      </c>
      <c r="Q6" s="12">
        <v>2019</v>
      </c>
      <c r="R6" s="12">
        <v>2020</v>
      </c>
      <c r="S6" s="13">
        <v>2017</v>
      </c>
      <c r="T6" s="13">
        <v>2018</v>
      </c>
      <c r="U6" s="13">
        <v>2019</v>
      </c>
      <c r="V6" s="13">
        <v>2020</v>
      </c>
    </row>
    <row r="7" spans="1:26" s="3" customFormat="1" ht="17.399999999999999" x14ac:dyDescent="0.3">
      <c r="J7" s="30">
        <v>513933086.60000002</v>
      </c>
      <c r="K7" s="30">
        <v>614465392.80000007</v>
      </c>
      <c r="L7" s="30">
        <v>644493450.00000012</v>
      </c>
      <c r="M7" s="30">
        <v>675260249.5</v>
      </c>
      <c r="N7" s="30">
        <v>717866344.60000002</v>
      </c>
      <c r="O7" s="30">
        <v>118801919.74000001</v>
      </c>
      <c r="P7" s="30">
        <v>143438114.33333334</v>
      </c>
      <c r="Q7" s="30">
        <v>157938471</v>
      </c>
      <c r="R7" s="30">
        <v>203611846.63333333</v>
      </c>
      <c r="S7" s="30">
        <f>K7-J7</f>
        <v>100532306.20000005</v>
      </c>
      <c r="T7" s="30">
        <f>L7-J7</f>
        <v>130560363.4000001</v>
      </c>
      <c r="U7" s="30">
        <f>M7-J7</f>
        <v>161327162.89999998</v>
      </c>
      <c r="V7" s="30">
        <f>N7-J7</f>
        <v>203933258</v>
      </c>
    </row>
    <row r="8" spans="1:26" s="3" customFormat="1" ht="18" x14ac:dyDescent="0.35">
      <c r="I8" s="6"/>
      <c r="K8" s="17"/>
      <c r="L8" s="17"/>
      <c r="M8" s="17"/>
      <c r="N8" s="17"/>
      <c r="O8" s="18"/>
      <c r="P8" s="17"/>
      <c r="Q8" s="17"/>
      <c r="R8" s="17"/>
      <c r="S8" s="7"/>
      <c r="T8" s="17"/>
      <c r="U8" s="17"/>
      <c r="V8" s="17"/>
      <c r="X8" s="17"/>
      <c r="Y8" s="17"/>
      <c r="Z8" s="17"/>
    </row>
    <row r="9" spans="1:26" s="3" customFormat="1" ht="30.6" customHeight="1" x14ac:dyDescent="0.35">
      <c r="I9" s="6"/>
      <c r="K9" s="17"/>
      <c r="L9" s="17"/>
      <c r="M9" s="17"/>
      <c r="N9" s="17"/>
      <c r="O9" s="18"/>
      <c r="P9" s="17"/>
      <c r="Q9" s="17"/>
      <c r="R9" s="17"/>
      <c r="S9" s="57" t="s">
        <v>3</v>
      </c>
      <c r="T9" s="57"/>
      <c r="U9" s="57"/>
      <c r="V9" s="57"/>
      <c r="X9" s="17"/>
      <c r="Y9" s="17"/>
      <c r="Z9" s="17"/>
    </row>
    <row r="10" spans="1:26" s="3" customFormat="1" ht="60.75" customHeight="1" x14ac:dyDescent="0.35">
      <c r="I10" s="6"/>
      <c r="K10" s="17"/>
      <c r="L10" s="17"/>
      <c r="M10" s="17"/>
      <c r="N10" s="17"/>
      <c r="O10" s="18"/>
      <c r="P10" s="17"/>
      <c r="Q10" s="17"/>
      <c r="R10" s="17"/>
      <c r="S10" s="57"/>
      <c r="T10" s="57"/>
      <c r="U10" s="57"/>
      <c r="V10" s="57"/>
      <c r="X10" s="17"/>
      <c r="Y10" s="17"/>
      <c r="Z10" s="17"/>
    </row>
    <row r="11" spans="1:26" s="3" customFormat="1" ht="22.5" customHeight="1" x14ac:dyDescent="0.35">
      <c r="I11" s="6"/>
      <c r="K11" s="17"/>
      <c r="L11" s="17"/>
      <c r="M11" s="17"/>
      <c r="N11" s="17"/>
      <c r="O11" s="18"/>
      <c r="P11" s="17"/>
      <c r="Q11" s="17"/>
      <c r="R11" s="17"/>
      <c r="S11" s="14">
        <v>2017</v>
      </c>
      <c r="T11" s="14">
        <v>2018</v>
      </c>
      <c r="U11" s="14">
        <v>2019</v>
      </c>
      <c r="V11" s="14">
        <v>2020</v>
      </c>
      <c r="X11" s="17"/>
      <c r="Y11" s="17"/>
      <c r="Z11" s="17"/>
    </row>
    <row r="12" spans="1:26" s="3" customFormat="1" ht="18" x14ac:dyDescent="0.35">
      <c r="I12" s="6"/>
      <c r="K12" s="17"/>
      <c r="L12" s="17"/>
      <c r="M12" s="17"/>
      <c r="N12" s="17"/>
      <c r="O12" s="18"/>
      <c r="P12" s="17"/>
      <c r="Q12" s="17"/>
      <c r="R12" s="17"/>
      <c r="S12" s="30">
        <f>K7-J7</f>
        <v>100532306.20000005</v>
      </c>
      <c r="T12" s="30">
        <f>L7-K7</f>
        <v>30028057.200000048</v>
      </c>
      <c r="U12" s="30">
        <f>M7-L7</f>
        <v>30766799.499999881</v>
      </c>
      <c r="V12" s="30">
        <f>N7-M7</f>
        <v>42606095.100000024</v>
      </c>
      <c r="X12" s="17"/>
      <c r="Y12" s="17"/>
      <c r="Z12" s="17"/>
    </row>
    <row r="13" spans="1:26" s="3" customFormat="1" ht="18.75" x14ac:dyDescent="0.3">
      <c r="I13" s="6"/>
      <c r="K13" s="17"/>
      <c r="L13" s="17"/>
      <c r="M13" s="17"/>
      <c r="N13" s="17"/>
      <c r="O13" s="18"/>
      <c r="P13" s="17"/>
      <c r="Q13" s="17"/>
      <c r="R13" s="17"/>
      <c r="S13" s="7"/>
      <c r="T13" s="17"/>
      <c r="U13" s="17"/>
      <c r="V13" s="17"/>
      <c r="X13" s="17"/>
      <c r="Y13" s="17"/>
      <c r="Z13" s="17"/>
    </row>
    <row r="14" spans="1:26" ht="35.4" x14ac:dyDescent="0.35">
      <c r="A14" s="32" t="s">
        <v>4</v>
      </c>
      <c r="B14" s="2">
        <v>17</v>
      </c>
      <c r="K14" s="17"/>
      <c r="L14" s="17"/>
      <c r="M14" s="17"/>
      <c r="N14" s="17"/>
      <c r="W14" s="6"/>
    </row>
    <row r="15" spans="1:26" ht="18" x14ac:dyDescent="0.35">
      <c r="A15" s="4"/>
      <c r="B15" s="5"/>
      <c r="K15" s="17"/>
      <c r="L15" s="17"/>
      <c r="M15" s="17"/>
      <c r="N15" s="17"/>
      <c r="W15" s="6"/>
    </row>
    <row r="16" spans="1:26" s="8" customFormat="1" ht="20.399999999999999" x14ac:dyDescent="0.35">
      <c r="A16" s="8" t="s">
        <v>5</v>
      </c>
      <c r="K16" s="9"/>
      <c r="L16" s="9"/>
      <c r="M16" s="9"/>
      <c r="N16" s="9"/>
      <c r="W16" s="10"/>
    </row>
    <row r="17" spans="1:22" ht="18" x14ac:dyDescent="0.35">
      <c r="K17" s="17"/>
      <c r="L17" s="17"/>
      <c r="M17" s="17"/>
      <c r="N17" s="17"/>
      <c r="V17" s="6" t="s">
        <v>6</v>
      </c>
    </row>
    <row r="18" spans="1:22" ht="14.4" customHeight="1" x14ac:dyDescent="0.25">
      <c r="A18" s="34" t="s">
        <v>7</v>
      </c>
      <c r="B18" s="36" t="s">
        <v>8</v>
      </c>
      <c r="C18" s="36"/>
      <c r="D18" s="36"/>
      <c r="E18" s="36"/>
      <c r="F18" s="36" t="s">
        <v>9</v>
      </c>
      <c r="G18" s="36"/>
      <c r="H18" s="36"/>
      <c r="I18" s="36"/>
      <c r="J18" s="37" t="s">
        <v>10</v>
      </c>
      <c r="K18" s="38"/>
      <c r="L18" s="38"/>
      <c r="M18" s="38"/>
      <c r="N18" s="39"/>
      <c r="O18" s="43" t="s">
        <v>11</v>
      </c>
      <c r="P18" s="43"/>
      <c r="Q18" s="43"/>
      <c r="R18" s="43"/>
      <c r="S18" s="43" t="s">
        <v>12</v>
      </c>
      <c r="T18" s="43"/>
      <c r="U18" s="43"/>
      <c r="V18" s="43"/>
    </row>
    <row r="19" spans="1:22" ht="96" customHeigh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40"/>
      <c r="K19" s="41"/>
      <c r="L19" s="41"/>
      <c r="M19" s="41"/>
      <c r="N19" s="42"/>
      <c r="O19" s="43"/>
      <c r="P19" s="43"/>
      <c r="Q19" s="43"/>
      <c r="R19" s="43"/>
      <c r="S19" s="43"/>
      <c r="T19" s="43"/>
      <c r="U19" s="43"/>
      <c r="V19" s="43"/>
    </row>
    <row r="20" spans="1:22" ht="17.399999999999999" customHeight="1" x14ac:dyDescent="0.25">
      <c r="A20" s="35"/>
      <c r="B20" s="12" t="s">
        <v>13</v>
      </c>
      <c r="C20" s="12" t="s">
        <v>14</v>
      </c>
      <c r="D20" s="12" t="s">
        <v>15</v>
      </c>
      <c r="E20" s="12" t="s">
        <v>16</v>
      </c>
      <c r="F20" s="12" t="s">
        <v>13</v>
      </c>
      <c r="G20" s="12" t="s">
        <v>14</v>
      </c>
      <c r="H20" s="12" t="s">
        <v>15</v>
      </c>
      <c r="I20" s="12" t="s">
        <v>16</v>
      </c>
      <c r="J20" s="1">
        <v>2016</v>
      </c>
      <c r="K20" s="1">
        <v>2017</v>
      </c>
      <c r="L20" s="1">
        <v>2018</v>
      </c>
      <c r="M20" s="1">
        <v>2019</v>
      </c>
      <c r="N20" s="1">
        <v>2020</v>
      </c>
      <c r="O20" s="1">
        <v>2017</v>
      </c>
      <c r="P20" s="1">
        <v>2018</v>
      </c>
      <c r="Q20" s="1">
        <v>2019</v>
      </c>
      <c r="R20" s="1">
        <v>2020</v>
      </c>
      <c r="S20" s="1">
        <v>2017</v>
      </c>
      <c r="T20" s="1">
        <v>2018</v>
      </c>
      <c r="U20" s="1">
        <v>2019</v>
      </c>
      <c r="V20" s="1">
        <v>2020</v>
      </c>
    </row>
    <row r="21" spans="1:22" s="19" customFormat="1" ht="14.4" customHeight="1" x14ac:dyDescent="0.3">
      <c r="A21" s="15" t="s">
        <v>17</v>
      </c>
      <c r="B21" s="24">
        <v>5572964</v>
      </c>
      <c r="C21" s="24">
        <v>6012452</v>
      </c>
      <c r="D21" s="24">
        <v>6475565</v>
      </c>
      <c r="E21" s="24">
        <v>6444945</v>
      </c>
      <c r="F21" s="25">
        <f t="shared" ref="F21:F40" si="0">B21/$B$14</f>
        <v>327821.4117647059</v>
      </c>
      <c r="G21" s="25">
        <f t="shared" ref="G21:G40" si="1">C21/$B$14</f>
        <v>353673.64705882355</v>
      </c>
      <c r="H21" s="25">
        <f t="shared" ref="H21:H40" si="2">D21/$B$14</f>
        <v>380915.5882352941</v>
      </c>
      <c r="I21" s="25">
        <f t="shared" ref="I21:I40" si="3">E21/$B$14</f>
        <v>379114.4117647059</v>
      </c>
      <c r="J21" s="24">
        <v>8420895.6999999993</v>
      </c>
      <c r="K21" s="24">
        <v>10671454.1</v>
      </c>
      <c r="L21" s="24">
        <v>12805744.9</v>
      </c>
      <c r="M21" s="24">
        <v>12165457.699999999</v>
      </c>
      <c r="N21" s="24">
        <v>13382003.4</v>
      </c>
      <c r="O21" s="25">
        <f t="shared" ref="O21:O40" si="4">K21/$K$7*$O$7</f>
        <v>2063239.4409068725</v>
      </c>
      <c r="P21" s="25">
        <f t="shared" ref="P21:P40" si="5">L21/$L$7*$P$7</f>
        <v>2850039.6723809997</v>
      </c>
      <c r="Q21" s="25">
        <f t="shared" ref="Q21:Q40" si="6">M21/$M$7*$Q$7</f>
        <v>2845412.2533880565</v>
      </c>
      <c r="R21" s="25">
        <f t="shared" ref="R21:R40" si="7">N21/$N$7*$R$7</f>
        <v>3795601.2904404723</v>
      </c>
      <c r="S21" s="26">
        <f t="shared" ref="S21:V40" si="8">O21-F21</f>
        <v>1735418.0291421665</v>
      </c>
      <c r="T21" s="26">
        <f t="shared" si="8"/>
        <v>2496366.0253221761</v>
      </c>
      <c r="U21" s="26">
        <f t="shared" si="8"/>
        <v>2464496.6651527626</v>
      </c>
      <c r="V21" s="26">
        <f t="shared" si="8"/>
        <v>3416486.8786757663</v>
      </c>
    </row>
    <row r="22" spans="1:22" s="19" customFormat="1" ht="14.4" customHeight="1" x14ac:dyDescent="0.3">
      <c r="A22" s="15" t="s">
        <v>18</v>
      </c>
      <c r="B22" s="24">
        <v>4265707</v>
      </c>
      <c r="C22" s="24">
        <v>4743225</v>
      </c>
      <c r="D22" s="24">
        <v>5053038</v>
      </c>
      <c r="E22" s="24">
        <v>4563138</v>
      </c>
      <c r="F22" s="25">
        <f t="shared" si="0"/>
        <v>250923.9411764706</v>
      </c>
      <c r="G22" s="25">
        <f t="shared" si="1"/>
        <v>279013.23529411765</v>
      </c>
      <c r="H22" s="25">
        <f t="shared" si="2"/>
        <v>297237.5294117647</v>
      </c>
      <c r="I22" s="25">
        <f t="shared" si="3"/>
        <v>268419.8823529412</v>
      </c>
      <c r="J22" s="24">
        <v>6908262.5</v>
      </c>
      <c r="K22" s="24">
        <v>9697104.1999999993</v>
      </c>
      <c r="L22" s="24">
        <v>11636525</v>
      </c>
      <c r="M22" s="24">
        <v>11743226.300000001</v>
      </c>
      <c r="N22" s="24">
        <v>12917549</v>
      </c>
      <c r="O22" s="25">
        <f t="shared" si="4"/>
        <v>1874856.7590262778</v>
      </c>
      <c r="P22" s="25">
        <f t="shared" si="5"/>
        <v>2589818.7225839011</v>
      </c>
      <c r="Q22" s="25">
        <f t="shared" si="6"/>
        <v>2746655.3936831243</v>
      </c>
      <c r="R22" s="25">
        <f t="shared" si="7"/>
        <v>3663865.8792844154</v>
      </c>
      <c r="S22" s="26">
        <f t="shared" si="8"/>
        <v>1623932.8178498072</v>
      </c>
      <c r="T22" s="26">
        <f t="shared" si="8"/>
        <v>2310805.4872897835</v>
      </c>
      <c r="U22" s="26">
        <f t="shared" si="8"/>
        <v>2449417.8642713595</v>
      </c>
      <c r="V22" s="26">
        <f t="shared" si="8"/>
        <v>3395445.9969314742</v>
      </c>
    </row>
    <row r="23" spans="1:22" s="19" customFormat="1" ht="15.6" x14ac:dyDescent="0.3">
      <c r="A23" s="15" t="s">
        <v>19</v>
      </c>
      <c r="B23" s="24">
        <v>5021911</v>
      </c>
      <c r="C23" s="24">
        <v>5172599</v>
      </c>
      <c r="D23" s="24">
        <v>4878634</v>
      </c>
      <c r="E23" s="24">
        <v>6094028</v>
      </c>
      <c r="F23" s="25">
        <f t="shared" si="0"/>
        <v>295406.5294117647</v>
      </c>
      <c r="G23" s="25">
        <f t="shared" si="1"/>
        <v>304270.5294117647</v>
      </c>
      <c r="H23" s="25">
        <f t="shared" si="2"/>
        <v>286978.4705882353</v>
      </c>
      <c r="I23" s="25">
        <f t="shared" si="3"/>
        <v>358472.23529411765</v>
      </c>
      <c r="J23" s="24">
        <v>7864549</v>
      </c>
      <c r="K23" s="24">
        <v>9076222.0999999996</v>
      </c>
      <c r="L23" s="24">
        <v>9112852.8000000007</v>
      </c>
      <c r="M23" s="24">
        <v>8657210.1999999993</v>
      </c>
      <c r="N23" s="24">
        <v>9522931.1999999993</v>
      </c>
      <c r="O23" s="25">
        <f t="shared" si="4"/>
        <v>1754814.2207865187</v>
      </c>
      <c r="P23" s="25">
        <f t="shared" si="5"/>
        <v>2028151.6000344716</v>
      </c>
      <c r="Q23" s="25">
        <f t="shared" si="6"/>
        <v>2024858.6276565716</v>
      </c>
      <c r="R23" s="25">
        <f t="shared" si="7"/>
        <v>2701034.2824674398</v>
      </c>
      <c r="S23" s="26">
        <f t="shared" si="8"/>
        <v>1459407.6913747541</v>
      </c>
      <c r="T23" s="26">
        <f t="shared" si="8"/>
        <v>1723881.0706227068</v>
      </c>
      <c r="U23" s="26">
        <f t="shared" si="8"/>
        <v>1737880.1570683364</v>
      </c>
      <c r="V23" s="26">
        <f t="shared" si="8"/>
        <v>2342562.0471733222</v>
      </c>
    </row>
    <row r="24" spans="1:22" s="19" customFormat="1" ht="15.6" x14ac:dyDescent="0.3">
      <c r="A24" s="15" t="s">
        <v>20</v>
      </c>
      <c r="B24" s="24">
        <v>4022683</v>
      </c>
      <c r="C24" s="24">
        <v>8128883</v>
      </c>
      <c r="D24" s="24">
        <v>8162341</v>
      </c>
      <c r="E24" s="24">
        <v>5058408</v>
      </c>
      <c r="F24" s="25">
        <f t="shared" si="0"/>
        <v>236628.41176470587</v>
      </c>
      <c r="G24" s="25">
        <f t="shared" si="1"/>
        <v>478169.5882352941</v>
      </c>
      <c r="H24" s="25">
        <f t="shared" si="2"/>
        <v>480137.70588235295</v>
      </c>
      <c r="I24" s="25">
        <f t="shared" si="3"/>
        <v>297553.4117647059</v>
      </c>
      <c r="J24" s="24">
        <v>5014887.2</v>
      </c>
      <c r="K24" s="24">
        <v>7195441.2999999998</v>
      </c>
      <c r="L24" s="24">
        <v>8542541.4000000004</v>
      </c>
      <c r="M24" s="24">
        <v>8115414.2999999998</v>
      </c>
      <c r="N24" s="24">
        <v>7709643.5999999996</v>
      </c>
      <c r="O24" s="25">
        <f t="shared" si="4"/>
        <v>1391180.4469917759</v>
      </c>
      <c r="P24" s="25">
        <f t="shared" si="5"/>
        <v>1901223.4027055409</v>
      </c>
      <c r="Q24" s="25">
        <f t="shared" si="6"/>
        <v>1898136.4992572914</v>
      </c>
      <c r="R24" s="25">
        <f t="shared" si="7"/>
        <v>2186722.8935987363</v>
      </c>
      <c r="S24" s="26">
        <f t="shared" si="8"/>
        <v>1154552.0352270701</v>
      </c>
      <c r="T24" s="26">
        <f t="shared" si="8"/>
        <v>1423053.8144702469</v>
      </c>
      <c r="U24" s="26">
        <f t="shared" si="8"/>
        <v>1417998.7933749384</v>
      </c>
      <c r="V24" s="26">
        <f t="shared" si="8"/>
        <v>1889169.4818340302</v>
      </c>
    </row>
    <row r="25" spans="1:22" s="19" customFormat="1" ht="14.4" customHeight="1" x14ac:dyDescent="0.3">
      <c r="A25" s="15" t="s">
        <v>21</v>
      </c>
      <c r="B25" s="24">
        <v>1790827</v>
      </c>
      <c r="C25" s="24">
        <v>1564574</v>
      </c>
      <c r="D25" s="24">
        <v>1708642</v>
      </c>
      <c r="E25" s="24">
        <v>1659391</v>
      </c>
      <c r="F25" s="25">
        <f t="shared" si="0"/>
        <v>105342.76470588235</v>
      </c>
      <c r="G25" s="25">
        <f t="shared" si="1"/>
        <v>92033.76470588235</v>
      </c>
      <c r="H25" s="25">
        <f t="shared" si="2"/>
        <v>100508.35294117648</v>
      </c>
      <c r="I25" s="25">
        <f t="shared" si="3"/>
        <v>97611.23529411765</v>
      </c>
      <c r="J25" s="24">
        <v>7650095</v>
      </c>
      <c r="K25" s="24">
        <v>9237943.1999999993</v>
      </c>
      <c r="L25" s="24">
        <v>10692528.699999999</v>
      </c>
      <c r="M25" s="24">
        <v>12748361.6</v>
      </c>
      <c r="N25" s="24">
        <v>14023197.699999999</v>
      </c>
      <c r="O25" s="25">
        <f t="shared" si="4"/>
        <v>1786081.6890078217</v>
      </c>
      <c r="P25" s="25">
        <f t="shared" si="5"/>
        <v>2379723.4156267182</v>
      </c>
      <c r="Q25" s="25">
        <f t="shared" si="6"/>
        <v>2981749.2446060437</v>
      </c>
      <c r="R25" s="25">
        <f t="shared" si="7"/>
        <v>3977466.2802896807</v>
      </c>
      <c r="S25" s="26">
        <f t="shared" si="8"/>
        <v>1680738.9243019393</v>
      </c>
      <c r="T25" s="26">
        <f t="shared" si="8"/>
        <v>2287689.6509208358</v>
      </c>
      <c r="U25" s="26">
        <f t="shared" si="8"/>
        <v>2881240.8916648673</v>
      </c>
      <c r="V25" s="26">
        <f t="shared" si="8"/>
        <v>3879855.0449955631</v>
      </c>
    </row>
    <row r="26" spans="1:22" s="19" customFormat="1" ht="14.4" customHeight="1" x14ac:dyDescent="0.3">
      <c r="A26" s="15" t="s">
        <v>22</v>
      </c>
      <c r="B26" s="24">
        <v>1632476</v>
      </c>
      <c r="C26" s="24">
        <v>1423814</v>
      </c>
      <c r="D26" s="24">
        <v>1132712</v>
      </c>
      <c r="E26" s="24">
        <v>1064282</v>
      </c>
      <c r="F26" s="25">
        <f t="shared" si="0"/>
        <v>96028</v>
      </c>
      <c r="G26" s="25">
        <f t="shared" si="1"/>
        <v>83753.76470588235</v>
      </c>
      <c r="H26" s="25">
        <f t="shared" si="2"/>
        <v>66630.117647058825</v>
      </c>
      <c r="I26" s="25">
        <f t="shared" si="3"/>
        <v>62604.823529411762</v>
      </c>
      <c r="J26" s="24">
        <v>6748919.0999999996</v>
      </c>
      <c r="K26" s="24">
        <v>8146900.7000000002</v>
      </c>
      <c r="L26" s="24">
        <v>9134791.0999999996</v>
      </c>
      <c r="M26" s="24">
        <v>9146998.5999999996</v>
      </c>
      <c r="N26" s="24">
        <v>10061698.4</v>
      </c>
      <c r="O26" s="25">
        <f t="shared" si="4"/>
        <v>1575137.4356182453</v>
      </c>
      <c r="P26" s="25">
        <f t="shared" si="5"/>
        <v>2033034.1762401396</v>
      </c>
      <c r="Q26" s="25">
        <f t="shared" si="6"/>
        <v>2139416.5793008679</v>
      </c>
      <c r="R26" s="25">
        <f t="shared" si="7"/>
        <v>2853847.3866374027</v>
      </c>
      <c r="S26" s="26">
        <f t="shared" si="8"/>
        <v>1479109.4356182453</v>
      </c>
      <c r="T26" s="26">
        <f t="shared" si="8"/>
        <v>1949280.4115342572</v>
      </c>
      <c r="U26" s="26">
        <f t="shared" si="8"/>
        <v>2072786.4616538091</v>
      </c>
      <c r="V26" s="26">
        <f t="shared" si="8"/>
        <v>2791242.5631079911</v>
      </c>
    </row>
    <row r="27" spans="1:22" s="19" customFormat="1" ht="31.2" x14ac:dyDescent="0.3">
      <c r="A27" s="15" t="s">
        <v>23</v>
      </c>
      <c r="B27" s="24">
        <v>1595854</v>
      </c>
      <c r="C27" s="24">
        <v>1512326</v>
      </c>
      <c r="D27" s="24">
        <v>1475290</v>
      </c>
      <c r="E27" s="24">
        <v>1560283</v>
      </c>
      <c r="F27" s="25">
        <f t="shared" si="0"/>
        <v>93873.76470588235</v>
      </c>
      <c r="G27" s="25">
        <f t="shared" si="1"/>
        <v>88960.352941176476</v>
      </c>
      <c r="H27" s="25">
        <f t="shared" si="2"/>
        <v>86781.76470588235</v>
      </c>
      <c r="I27" s="25">
        <f t="shared" si="3"/>
        <v>91781.352941176476</v>
      </c>
      <c r="J27" s="24">
        <v>7888562.2999999998</v>
      </c>
      <c r="K27" s="24">
        <v>8105842</v>
      </c>
      <c r="L27" s="24">
        <v>8983902.6999999993</v>
      </c>
      <c r="M27" s="24">
        <v>9538951.8000000007</v>
      </c>
      <c r="N27" s="24">
        <v>10492847</v>
      </c>
      <c r="O27" s="25">
        <f t="shared" si="4"/>
        <v>1567199.0676658999</v>
      </c>
      <c r="P27" s="25">
        <f t="shared" si="5"/>
        <v>1999452.5353859558</v>
      </c>
      <c r="Q27" s="25">
        <f t="shared" si="6"/>
        <v>2231091.5877992874</v>
      </c>
      <c r="R27" s="25">
        <f t="shared" si="7"/>
        <v>2976136.1152840867</v>
      </c>
      <c r="S27" s="26">
        <f t="shared" si="8"/>
        <v>1473325.3029600175</v>
      </c>
      <c r="T27" s="26">
        <f t="shared" si="8"/>
        <v>1910492.1824447794</v>
      </c>
      <c r="U27" s="26">
        <f t="shared" si="8"/>
        <v>2144309.823093405</v>
      </c>
      <c r="V27" s="26">
        <f t="shared" si="8"/>
        <v>2884354.7623429103</v>
      </c>
    </row>
    <row r="28" spans="1:22" s="19" customFormat="1" ht="15.6" x14ac:dyDescent="0.3">
      <c r="A28" s="15" t="s">
        <v>24</v>
      </c>
      <c r="B28" s="24">
        <v>1847478</v>
      </c>
      <c r="C28" s="24">
        <v>2449590</v>
      </c>
      <c r="D28" s="24">
        <v>2470927</v>
      </c>
      <c r="E28" s="24">
        <v>2017888</v>
      </c>
      <c r="F28" s="25">
        <f t="shared" si="0"/>
        <v>108675.17647058824</v>
      </c>
      <c r="G28" s="25">
        <f t="shared" si="1"/>
        <v>144093.5294117647</v>
      </c>
      <c r="H28" s="25">
        <f t="shared" si="2"/>
        <v>145348.64705882352</v>
      </c>
      <c r="I28" s="25">
        <f t="shared" si="3"/>
        <v>118699.29411764706</v>
      </c>
      <c r="J28" s="24">
        <v>3283917</v>
      </c>
      <c r="K28" s="24">
        <v>3363057.7</v>
      </c>
      <c r="L28" s="24">
        <v>3798076.2</v>
      </c>
      <c r="M28" s="24">
        <v>4197897.5999999996</v>
      </c>
      <c r="N28" s="24">
        <v>4504223.0999999996</v>
      </c>
      <c r="O28" s="25">
        <f t="shared" si="4"/>
        <v>650220.03783772571</v>
      </c>
      <c r="P28" s="25">
        <f t="shared" si="5"/>
        <v>845297.7888639709</v>
      </c>
      <c r="Q28" s="25">
        <f t="shared" si="6"/>
        <v>981857.77831509919</v>
      </c>
      <c r="R28" s="25">
        <f t="shared" si="7"/>
        <v>1277554.227104126</v>
      </c>
      <c r="S28" s="26">
        <f t="shared" si="8"/>
        <v>541544.86136713752</v>
      </c>
      <c r="T28" s="26">
        <f t="shared" si="8"/>
        <v>701204.2594522062</v>
      </c>
      <c r="U28" s="26">
        <f t="shared" si="8"/>
        <v>836509.13125627569</v>
      </c>
      <c r="V28" s="26">
        <f t="shared" si="8"/>
        <v>1158854.932986479</v>
      </c>
    </row>
    <row r="29" spans="1:22" s="19" customFormat="1" ht="14.4" customHeight="1" x14ac:dyDescent="0.3">
      <c r="A29" s="15" t="s">
        <v>25</v>
      </c>
      <c r="B29" s="24">
        <v>2014498</v>
      </c>
      <c r="C29" s="24">
        <v>2234970</v>
      </c>
      <c r="D29" s="24">
        <v>2436412</v>
      </c>
      <c r="E29" s="24">
        <v>2212563</v>
      </c>
      <c r="F29" s="25">
        <f t="shared" si="0"/>
        <v>118499.88235294117</v>
      </c>
      <c r="G29" s="25">
        <f t="shared" si="1"/>
        <v>131468.82352941178</v>
      </c>
      <c r="H29" s="25">
        <f t="shared" si="2"/>
        <v>143318.35294117648</v>
      </c>
      <c r="I29" s="25">
        <f t="shared" si="3"/>
        <v>130150.76470588235</v>
      </c>
      <c r="J29" s="24">
        <v>2903473.4</v>
      </c>
      <c r="K29" s="24">
        <v>3632913.1</v>
      </c>
      <c r="L29" s="24">
        <v>3844346.7</v>
      </c>
      <c r="M29" s="24">
        <v>3929877.2</v>
      </c>
      <c r="N29" s="24">
        <v>3733383.4</v>
      </c>
      <c r="O29" s="25">
        <f t="shared" si="4"/>
        <v>702394.39940122631</v>
      </c>
      <c r="P29" s="25">
        <f t="shared" si="5"/>
        <v>855595.72636707581</v>
      </c>
      <c r="Q29" s="25">
        <f t="shared" si="6"/>
        <v>919169.75217384123</v>
      </c>
      <c r="R29" s="25">
        <f t="shared" si="7"/>
        <v>1058917.2956531337</v>
      </c>
      <c r="S29" s="26">
        <f t="shared" si="8"/>
        <v>583894.51704828511</v>
      </c>
      <c r="T29" s="26">
        <f t="shared" si="8"/>
        <v>724126.90283766401</v>
      </c>
      <c r="U29" s="26">
        <f t="shared" si="8"/>
        <v>775851.39923266473</v>
      </c>
      <c r="V29" s="26">
        <f t="shared" si="8"/>
        <v>928766.53094725125</v>
      </c>
    </row>
    <row r="30" spans="1:22" s="19" customFormat="1" ht="14.4" customHeight="1" x14ac:dyDescent="0.3">
      <c r="A30" s="15" t="s">
        <v>26</v>
      </c>
      <c r="B30" s="24">
        <v>18253149</v>
      </c>
      <c r="C30" s="24">
        <v>6363045</v>
      </c>
      <c r="D30" s="24">
        <v>8277644</v>
      </c>
      <c r="E30" s="24">
        <v>5997761</v>
      </c>
      <c r="F30" s="25">
        <f t="shared" si="0"/>
        <v>1073714.6470588236</v>
      </c>
      <c r="G30" s="25">
        <f t="shared" si="1"/>
        <v>374296.76470588235</v>
      </c>
      <c r="H30" s="25">
        <f t="shared" si="2"/>
        <v>486920.23529411765</v>
      </c>
      <c r="I30" s="25">
        <f t="shared" si="3"/>
        <v>352809.4705882353</v>
      </c>
      <c r="J30" s="24">
        <v>22333636.899999999</v>
      </c>
      <c r="K30" s="24">
        <v>18481901.100000001</v>
      </c>
      <c r="L30" s="24">
        <v>17714025.600000001</v>
      </c>
      <c r="M30" s="24">
        <v>20371129.399999999</v>
      </c>
      <c r="N30" s="24">
        <v>21453663.899999999</v>
      </c>
      <c r="O30" s="25">
        <f t="shared" si="4"/>
        <v>3573326.271670898</v>
      </c>
      <c r="P30" s="25">
        <f t="shared" si="5"/>
        <v>3942423.9754746826</v>
      </c>
      <c r="Q30" s="25">
        <f t="shared" si="6"/>
        <v>4764659.3033744795</v>
      </c>
      <c r="R30" s="25">
        <f t="shared" si="7"/>
        <v>6085004.759714542</v>
      </c>
      <c r="S30" s="26">
        <f t="shared" si="8"/>
        <v>2499611.6246120743</v>
      </c>
      <c r="T30" s="26">
        <f t="shared" si="8"/>
        <v>3568127.2107688002</v>
      </c>
      <c r="U30" s="26">
        <f t="shared" si="8"/>
        <v>4277739.0680803619</v>
      </c>
      <c r="V30" s="26">
        <f t="shared" si="8"/>
        <v>5732195.2891263068</v>
      </c>
    </row>
    <row r="31" spans="1:22" s="19" customFormat="1" ht="15.6" x14ac:dyDescent="0.3">
      <c r="A31" s="15" t="s">
        <v>27</v>
      </c>
      <c r="B31" s="24">
        <v>1390939</v>
      </c>
      <c r="C31" s="24">
        <v>1497169</v>
      </c>
      <c r="D31" s="24">
        <v>1724513</v>
      </c>
      <c r="E31" s="24">
        <v>1580690</v>
      </c>
      <c r="F31" s="25">
        <f t="shared" si="0"/>
        <v>81819.941176470587</v>
      </c>
      <c r="G31" s="25">
        <f t="shared" si="1"/>
        <v>88068.76470588235</v>
      </c>
      <c r="H31" s="25">
        <f t="shared" si="2"/>
        <v>101441.94117647059</v>
      </c>
      <c r="I31" s="25">
        <f t="shared" si="3"/>
        <v>92981.76470588235</v>
      </c>
      <c r="J31" s="24">
        <v>2482326.1</v>
      </c>
      <c r="K31" s="24">
        <v>2168392.7000000002</v>
      </c>
      <c r="L31" s="24">
        <v>2602071.2000000002</v>
      </c>
      <c r="M31" s="24">
        <v>2908429.1</v>
      </c>
      <c r="N31" s="24">
        <v>3199272</v>
      </c>
      <c r="O31" s="25">
        <f t="shared" si="4"/>
        <v>419241.21118738112</v>
      </c>
      <c r="P31" s="25">
        <f t="shared" si="5"/>
        <v>579115.56166951556</v>
      </c>
      <c r="Q31" s="25">
        <f t="shared" si="6"/>
        <v>680260.45573693444</v>
      </c>
      <c r="R31" s="25">
        <f t="shared" si="7"/>
        <v>907424.73818756256</v>
      </c>
      <c r="S31" s="26">
        <f t="shared" si="8"/>
        <v>337421.27001091052</v>
      </c>
      <c r="T31" s="26">
        <f t="shared" si="8"/>
        <v>491046.79696363321</v>
      </c>
      <c r="U31" s="26">
        <f t="shared" si="8"/>
        <v>578818.51456046384</v>
      </c>
      <c r="V31" s="26">
        <f t="shared" si="8"/>
        <v>814442.97348168027</v>
      </c>
    </row>
    <row r="32" spans="1:22" s="19" customFormat="1" ht="15.6" x14ac:dyDescent="0.3">
      <c r="A32" s="15" t="s">
        <v>28</v>
      </c>
      <c r="B32" s="24">
        <v>5407770</v>
      </c>
      <c r="C32" s="24">
        <v>3248186</v>
      </c>
      <c r="D32" s="24">
        <v>4146813</v>
      </c>
      <c r="E32" s="24">
        <v>2726398</v>
      </c>
      <c r="F32" s="25">
        <f t="shared" si="0"/>
        <v>318104.1176470588</v>
      </c>
      <c r="G32" s="25">
        <f t="shared" si="1"/>
        <v>191069.76470588235</v>
      </c>
      <c r="H32" s="25">
        <f t="shared" si="2"/>
        <v>243930.17647058822</v>
      </c>
      <c r="I32" s="25">
        <f t="shared" si="3"/>
        <v>160376.35294117648</v>
      </c>
      <c r="J32" s="24">
        <v>4595468.8</v>
      </c>
      <c r="K32" s="24">
        <v>5790699.7000000002</v>
      </c>
      <c r="L32" s="24">
        <v>6025779.7000000002</v>
      </c>
      <c r="M32" s="24">
        <v>6929646.7000000002</v>
      </c>
      <c r="N32" s="24">
        <v>7225506</v>
      </c>
      <c r="O32" s="25">
        <f t="shared" si="4"/>
        <v>1119585.0068349724</v>
      </c>
      <c r="P32" s="25">
        <f t="shared" si="5"/>
        <v>1341094.2773058112</v>
      </c>
      <c r="Q32" s="25">
        <f t="shared" si="6"/>
        <v>1620794.0644789811</v>
      </c>
      <c r="R32" s="25">
        <f t="shared" si="7"/>
        <v>2049404.6427820649</v>
      </c>
      <c r="S32" s="26">
        <f t="shared" si="8"/>
        <v>801480.88918791362</v>
      </c>
      <c r="T32" s="26">
        <f t="shared" si="8"/>
        <v>1150024.5125999288</v>
      </c>
      <c r="U32" s="26">
        <f t="shared" si="8"/>
        <v>1376863.8880083929</v>
      </c>
      <c r="V32" s="26">
        <f t="shared" si="8"/>
        <v>1889028.2898408885</v>
      </c>
    </row>
    <row r="33" spans="1:22" s="19" customFormat="1" ht="14.4" customHeight="1" x14ac:dyDescent="0.3">
      <c r="A33" s="15" t="s">
        <v>29</v>
      </c>
      <c r="B33" s="24">
        <v>4502647</v>
      </c>
      <c r="C33" s="24">
        <v>4210536</v>
      </c>
      <c r="D33" s="24">
        <v>4564185</v>
      </c>
      <c r="E33" s="24">
        <v>4370964</v>
      </c>
      <c r="F33" s="25">
        <f t="shared" si="0"/>
        <v>264861.5882352941</v>
      </c>
      <c r="G33" s="25">
        <f t="shared" si="1"/>
        <v>247678.58823529413</v>
      </c>
      <c r="H33" s="25">
        <f t="shared" si="2"/>
        <v>268481.4705882353</v>
      </c>
      <c r="I33" s="25">
        <f t="shared" si="3"/>
        <v>257115.5294117647</v>
      </c>
      <c r="J33" s="24">
        <v>8137083.5</v>
      </c>
      <c r="K33" s="24">
        <v>11025905.199999999</v>
      </c>
      <c r="L33" s="24">
        <v>12834495.199999999</v>
      </c>
      <c r="M33" s="24">
        <v>12347109.300000001</v>
      </c>
      <c r="N33" s="24">
        <v>13249667.9</v>
      </c>
      <c r="O33" s="25">
        <f t="shared" si="4"/>
        <v>2131769.69765912</v>
      </c>
      <c r="P33" s="25">
        <f t="shared" si="5"/>
        <v>2856438.3236295385</v>
      </c>
      <c r="Q33" s="25">
        <f t="shared" si="6"/>
        <v>2887899.2441148874</v>
      </c>
      <c r="R33" s="25">
        <f t="shared" si="7"/>
        <v>3758066.3429772933</v>
      </c>
      <c r="S33" s="26">
        <f t="shared" si="8"/>
        <v>1866908.109423826</v>
      </c>
      <c r="T33" s="26">
        <f t="shared" si="8"/>
        <v>2608759.7353942445</v>
      </c>
      <c r="U33" s="26">
        <f t="shared" si="8"/>
        <v>2619417.7735266523</v>
      </c>
      <c r="V33" s="26">
        <f t="shared" si="8"/>
        <v>3500950.8135655285</v>
      </c>
    </row>
    <row r="34" spans="1:22" s="19" customFormat="1" ht="14.4" customHeight="1" x14ac:dyDescent="0.3">
      <c r="A34" s="15" t="s">
        <v>30</v>
      </c>
      <c r="B34" s="24">
        <v>12256768</v>
      </c>
      <c r="C34" s="24">
        <v>14077837</v>
      </c>
      <c r="D34" s="24">
        <v>14787355</v>
      </c>
      <c r="E34" s="24">
        <v>15590532</v>
      </c>
      <c r="F34" s="25">
        <f t="shared" si="0"/>
        <v>720986.3529411765</v>
      </c>
      <c r="G34" s="25">
        <f t="shared" si="1"/>
        <v>828108.0588235294</v>
      </c>
      <c r="H34" s="25">
        <f t="shared" si="2"/>
        <v>869844.4117647059</v>
      </c>
      <c r="I34" s="25">
        <f t="shared" si="3"/>
        <v>917090.1176470588</v>
      </c>
      <c r="J34" s="24">
        <v>16970729.800000001</v>
      </c>
      <c r="K34" s="24">
        <v>22607602.100000001</v>
      </c>
      <c r="L34" s="24">
        <v>27129122.5</v>
      </c>
      <c r="M34" s="24">
        <v>26837816.600000001</v>
      </c>
      <c r="N34" s="24">
        <v>29521598.300000001</v>
      </c>
      <c r="O34" s="25">
        <f t="shared" si="4"/>
        <v>4370997.230550712</v>
      </c>
      <c r="P34" s="25">
        <f t="shared" si="5"/>
        <v>6037842.8592532715</v>
      </c>
      <c r="Q34" s="25">
        <f t="shared" si="6"/>
        <v>6277170.501182328</v>
      </c>
      <c r="R34" s="25">
        <f t="shared" si="7"/>
        <v>8373351.3775183521</v>
      </c>
      <c r="S34" s="26">
        <f t="shared" si="8"/>
        <v>3650010.8776095356</v>
      </c>
      <c r="T34" s="26">
        <f t="shared" si="8"/>
        <v>5209734.8004297419</v>
      </c>
      <c r="U34" s="26">
        <f t="shared" si="8"/>
        <v>5407326.0894176224</v>
      </c>
      <c r="V34" s="26">
        <f t="shared" si="8"/>
        <v>7456261.2598712929</v>
      </c>
    </row>
    <row r="35" spans="1:22" s="19" customFormat="1" ht="15.6" x14ac:dyDescent="0.3">
      <c r="A35" s="15" t="s">
        <v>31</v>
      </c>
      <c r="B35" s="24">
        <v>5327976</v>
      </c>
      <c r="C35" s="24">
        <v>6857009</v>
      </c>
      <c r="D35" s="24">
        <v>8013403</v>
      </c>
      <c r="E35" s="24">
        <v>6580191</v>
      </c>
      <c r="F35" s="25">
        <f t="shared" si="0"/>
        <v>313410.35294117645</v>
      </c>
      <c r="G35" s="25">
        <f t="shared" si="1"/>
        <v>403353.4705882353</v>
      </c>
      <c r="H35" s="25">
        <f t="shared" si="2"/>
        <v>471376.64705882355</v>
      </c>
      <c r="I35" s="25">
        <f t="shared" si="3"/>
        <v>387070.0588235294</v>
      </c>
      <c r="J35" s="24">
        <v>13214104.800000001</v>
      </c>
      <c r="K35" s="24">
        <v>17904494.699999999</v>
      </c>
      <c r="L35" s="24">
        <v>18298640.300000001</v>
      </c>
      <c r="M35" s="24">
        <v>19874889</v>
      </c>
      <c r="N35" s="24">
        <v>21862377.899999999</v>
      </c>
      <c r="O35" s="25">
        <f t="shared" si="4"/>
        <v>3461689.4088077522</v>
      </c>
      <c r="P35" s="25">
        <f t="shared" si="5"/>
        <v>4072535.5075306674</v>
      </c>
      <c r="Q35" s="25">
        <f t="shared" si="6"/>
        <v>4648592.2757618492</v>
      </c>
      <c r="R35" s="25">
        <f t="shared" si="7"/>
        <v>6200930.2560285758</v>
      </c>
      <c r="S35" s="26">
        <f t="shared" si="8"/>
        <v>3148279.0558665758</v>
      </c>
      <c r="T35" s="26">
        <f t="shared" si="8"/>
        <v>3669182.0369424322</v>
      </c>
      <c r="U35" s="26">
        <f t="shared" si="8"/>
        <v>4177215.6287030256</v>
      </c>
      <c r="V35" s="26">
        <f t="shared" si="8"/>
        <v>5813860.1972050462</v>
      </c>
    </row>
    <row r="36" spans="1:22" s="19" customFormat="1" ht="31.2" x14ac:dyDescent="0.3">
      <c r="A36" s="15" t="s">
        <v>32</v>
      </c>
      <c r="B36" s="24">
        <v>29835159</v>
      </c>
      <c r="C36" s="24">
        <v>52308428</v>
      </c>
      <c r="D36" s="24">
        <v>40757096</v>
      </c>
      <c r="E36" s="24">
        <v>44804750</v>
      </c>
      <c r="F36" s="25">
        <f t="shared" si="0"/>
        <v>1755009.3529411764</v>
      </c>
      <c r="G36" s="25">
        <f t="shared" si="1"/>
        <v>3076966.3529411764</v>
      </c>
      <c r="H36" s="25">
        <f t="shared" si="2"/>
        <v>2397476.2352941176</v>
      </c>
      <c r="I36" s="25">
        <f t="shared" si="3"/>
        <v>2635573.5294117648</v>
      </c>
      <c r="J36" s="24">
        <v>43189612</v>
      </c>
      <c r="K36" s="24">
        <v>36620831.399999999</v>
      </c>
      <c r="L36" s="24">
        <v>43944997.700000003</v>
      </c>
      <c r="M36" s="24">
        <v>46907224.399999999</v>
      </c>
      <c r="N36" s="24">
        <v>51597946.799999997</v>
      </c>
      <c r="O36" s="25">
        <f t="shared" si="4"/>
        <v>7080341.9098509587</v>
      </c>
      <c r="P36" s="25">
        <f t="shared" si="5"/>
        <v>9780374.9665270764</v>
      </c>
      <c r="Q36" s="25">
        <f t="shared" si="6"/>
        <v>10971259.312354788</v>
      </c>
      <c r="R36" s="25">
        <f t="shared" si="7"/>
        <v>14634971.13280952</v>
      </c>
      <c r="S36" s="26">
        <f t="shared" si="8"/>
        <v>5325332.5569097828</v>
      </c>
      <c r="T36" s="26">
        <f t="shared" si="8"/>
        <v>6703408.6135859005</v>
      </c>
      <c r="U36" s="26">
        <f t="shared" si="8"/>
        <v>8573783.0770606697</v>
      </c>
      <c r="V36" s="26">
        <f t="shared" si="8"/>
        <v>11999397.603397755</v>
      </c>
    </row>
    <row r="37" spans="1:22" s="19" customFormat="1" ht="14.4" customHeight="1" x14ac:dyDescent="0.3">
      <c r="A37" s="15" t="s">
        <v>33</v>
      </c>
      <c r="B37" s="24">
        <v>5589730</v>
      </c>
      <c r="C37" s="24">
        <v>6279510</v>
      </c>
      <c r="D37" s="24">
        <v>7517422</v>
      </c>
      <c r="E37" s="24">
        <v>11325617</v>
      </c>
      <c r="F37" s="25">
        <f t="shared" si="0"/>
        <v>328807.64705882355</v>
      </c>
      <c r="G37" s="25">
        <f t="shared" si="1"/>
        <v>369382.9411764706</v>
      </c>
      <c r="H37" s="25">
        <f t="shared" si="2"/>
        <v>442201.29411764705</v>
      </c>
      <c r="I37" s="25">
        <f t="shared" si="3"/>
        <v>666212.76470588241</v>
      </c>
      <c r="J37" s="24">
        <v>5448912.5</v>
      </c>
      <c r="K37" s="24">
        <v>5239908</v>
      </c>
      <c r="L37" s="24">
        <v>4977912.5999999996</v>
      </c>
      <c r="M37" s="24">
        <v>4729017</v>
      </c>
      <c r="N37" s="24">
        <v>4492566.0999999996</v>
      </c>
      <c r="O37" s="25">
        <f t="shared" si="4"/>
        <v>1013093.8812100077</v>
      </c>
      <c r="P37" s="25">
        <f t="shared" si="5"/>
        <v>1107881.5411702639</v>
      </c>
      <c r="Q37" s="25">
        <f t="shared" si="6"/>
        <v>1106082.7508594624</v>
      </c>
      <c r="R37" s="25">
        <f t="shared" si="7"/>
        <v>1274247.896734888</v>
      </c>
      <c r="S37" s="26">
        <f t="shared" si="8"/>
        <v>684286.23415118409</v>
      </c>
      <c r="T37" s="26">
        <f t="shared" si="8"/>
        <v>738498.59999379329</v>
      </c>
      <c r="U37" s="26">
        <f t="shared" si="8"/>
        <v>663881.45674181543</v>
      </c>
      <c r="V37" s="26">
        <f t="shared" si="8"/>
        <v>608035.13202900556</v>
      </c>
    </row>
    <row r="38" spans="1:22" s="19" customFormat="1" ht="14.4" customHeight="1" x14ac:dyDescent="0.3">
      <c r="A38" s="15" t="s">
        <v>34</v>
      </c>
      <c r="B38" s="24">
        <v>8269233</v>
      </c>
      <c r="C38" s="24">
        <v>7801487</v>
      </c>
      <c r="D38" s="24">
        <v>10233568</v>
      </c>
      <c r="E38" s="24">
        <v>8675183</v>
      </c>
      <c r="F38" s="25">
        <f t="shared" si="0"/>
        <v>486425.4705882353</v>
      </c>
      <c r="G38" s="25">
        <f t="shared" si="1"/>
        <v>458911</v>
      </c>
      <c r="H38" s="25">
        <f t="shared" si="2"/>
        <v>601974.5882352941</v>
      </c>
      <c r="I38" s="25">
        <f t="shared" si="3"/>
        <v>510304.8823529412</v>
      </c>
      <c r="J38" s="24">
        <v>8288069.2999999998</v>
      </c>
      <c r="K38" s="24">
        <v>11632023.1</v>
      </c>
      <c r="L38" s="24">
        <v>12131146.199999999</v>
      </c>
      <c r="M38" s="24">
        <v>11975379.6</v>
      </c>
      <c r="N38" s="24">
        <v>12352857.300000001</v>
      </c>
      <c r="O38" s="25">
        <f t="shared" si="4"/>
        <v>2248957.6971014501</v>
      </c>
      <c r="P38" s="25">
        <f t="shared" si="5"/>
        <v>2699901.3498585317</v>
      </c>
      <c r="Q38" s="25">
        <f t="shared" si="6"/>
        <v>2800954.3654747466</v>
      </c>
      <c r="R38" s="25">
        <f t="shared" si="7"/>
        <v>3503699.6858412856</v>
      </c>
      <c r="S38" s="26">
        <f t="shared" si="8"/>
        <v>1762532.2265132149</v>
      </c>
      <c r="T38" s="26">
        <f t="shared" si="8"/>
        <v>2240990.3498585317</v>
      </c>
      <c r="U38" s="26">
        <f t="shared" si="8"/>
        <v>2198979.7772394526</v>
      </c>
      <c r="V38" s="26">
        <f t="shared" si="8"/>
        <v>2993394.8034883444</v>
      </c>
    </row>
    <row r="39" spans="1:22" s="19" customFormat="1" ht="31.2" x14ac:dyDescent="0.3">
      <c r="A39" s="15" t="s">
        <v>35</v>
      </c>
      <c r="B39" s="24">
        <v>1152202</v>
      </c>
      <c r="C39" s="24">
        <v>1031839</v>
      </c>
      <c r="D39" s="24">
        <v>999284</v>
      </c>
      <c r="E39" s="24">
        <v>681903</v>
      </c>
      <c r="F39" s="25">
        <f t="shared" si="0"/>
        <v>67776.588235294112</v>
      </c>
      <c r="G39" s="25">
        <f t="shared" si="1"/>
        <v>60696.411764705881</v>
      </c>
      <c r="H39" s="25">
        <f t="shared" si="2"/>
        <v>58781.411764705881</v>
      </c>
      <c r="I39" s="25">
        <f t="shared" si="3"/>
        <v>40111.941176470587</v>
      </c>
      <c r="J39" s="24">
        <v>2099899.6</v>
      </c>
      <c r="K39" s="24">
        <v>1841079.2</v>
      </c>
      <c r="L39" s="24">
        <v>1889765.5</v>
      </c>
      <c r="M39" s="24">
        <v>1795277.2</v>
      </c>
      <c r="N39" s="24">
        <v>1974804.9</v>
      </c>
      <c r="O39" s="25">
        <f t="shared" si="4"/>
        <v>355957.79016406694</v>
      </c>
      <c r="P39" s="25">
        <f t="shared" si="5"/>
        <v>420585.18958135071</v>
      </c>
      <c r="Q39" s="25">
        <f t="shared" si="6"/>
        <v>419902.30610955157</v>
      </c>
      <c r="R39" s="25">
        <f t="shared" si="7"/>
        <v>560123.30910095025</v>
      </c>
      <c r="S39" s="26">
        <f t="shared" si="8"/>
        <v>288181.20192877285</v>
      </c>
      <c r="T39" s="26">
        <f t="shared" si="8"/>
        <v>359888.77781664481</v>
      </c>
      <c r="U39" s="26">
        <f t="shared" si="8"/>
        <v>361120.89434484567</v>
      </c>
      <c r="V39" s="26">
        <f t="shared" si="8"/>
        <v>520011.36792447965</v>
      </c>
    </row>
    <row r="40" spans="1:22" s="19" customFormat="1" ht="31.2" x14ac:dyDescent="0.3">
      <c r="A40" s="15" t="s">
        <v>36</v>
      </c>
      <c r="B40" s="24">
        <v>4282872</v>
      </c>
      <c r="C40" s="24">
        <v>4631504</v>
      </c>
      <c r="D40" s="24">
        <v>5667141</v>
      </c>
      <c r="E40" s="24">
        <v>13321902</v>
      </c>
      <c r="F40" s="25">
        <f t="shared" si="0"/>
        <v>251933.64705882352</v>
      </c>
      <c r="G40" s="25">
        <f t="shared" si="1"/>
        <v>272441.4117647059</v>
      </c>
      <c r="H40" s="25">
        <f t="shared" si="2"/>
        <v>333361.23529411765</v>
      </c>
      <c r="I40" s="25">
        <f t="shared" si="3"/>
        <v>783641.29411764711</v>
      </c>
      <c r="J40" s="24">
        <v>10756229</v>
      </c>
      <c r="K40" s="24">
        <v>10288476.699999999</v>
      </c>
      <c r="L40" s="24">
        <v>9774052.9000000004</v>
      </c>
      <c r="M40" s="24">
        <v>11240160.800000001</v>
      </c>
      <c r="N40" s="24">
        <v>12364176.9</v>
      </c>
      <c r="O40" s="25">
        <f t="shared" si="4"/>
        <v>1989193.8544993023</v>
      </c>
      <c r="P40" s="25">
        <f t="shared" si="5"/>
        <v>2175307.9373735269</v>
      </c>
      <c r="Q40" s="25">
        <f t="shared" si="6"/>
        <v>2628992.0247202958</v>
      </c>
      <c r="R40" s="25">
        <f t="shared" si="7"/>
        <v>3506910.3178433124</v>
      </c>
      <c r="S40" s="26">
        <f t="shared" si="8"/>
        <v>1737260.2074404787</v>
      </c>
      <c r="T40" s="26">
        <f t="shared" si="8"/>
        <v>1902866.5256088208</v>
      </c>
      <c r="U40" s="26">
        <f t="shared" si="8"/>
        <v>2295630.7894261782</v>
      </c>
      <c r="V40" s="26">
        <f t="shared" si="8"/>
        <v>2723269.0237256652</v>
      </c>
    </row>
    <row r="41" spans="1:22" s="20" customFormat="1" ht="16.2" x14ac:dyDescent="0.35">
      <c r="A41" s="31" t="s">
        <v>37</v>
      </c>
      <c r="B41" s="27">
        <f t="shared" ref="B41:E41" si="9">SUM(B21:B40)</f>
        <v>124032843</v>
      </c>
      <c r="C41" s="27">
        <f t="shared" si="9"/>
        <v>141548983</v>
      </c>
      <c r="D41" s="27">
        <f t="shared" si="9"/>
        <v>140481985</v>
      </c>
      <c r="E41" s="27">
        <f t="shared" si="9"/>
        <v>146330817</v>
      </c>
      <c r="F41" s="28">
        <f>SUM(F21:F40)</f>
        <v>7296049.5882352926</v>
      </c>
      <c r="G41" s="28">
        <f t="shared" ref="G41:V41" si="10">SUM(G21:G40)</f>
        <v>8326410.7647058815</v>
      </c>
      <c r="H41" s="28">
        <f t="shared" si="10"/>
        <v>8263646.176470588</v>
      </c>
      <c r="I41" s="28">
        <f t="shared" si="10"/>
        <v>8607695.1176470574</v>
      </c>
      <c r="J41" s="27">
        <f t="shared" si="10"/>
        <v>194199633.49999997</v>
      </c>
      <c r="K41" s="27">
        <f t="shared" si="10"/>
        <v>212728192.29999998</v>
      </c>
      <c r="L41" s="27">
        <f t="shared" si="10"/>
        <v>235873318.89999998</v>
      </c>
      <c r="M41" s="27">
        <f t="shared" si="10"/>
        <v>246159474.39999998</v>
      </c>
      <c r="N41" s="27">
        <f t="shared" si="10"/>
        <v>265641914.80000004</v>
      </c>
      <c r="O41" s="28">
        <f t="shared" si="10"/>
        <v>41129277.456778988</v>
      </c>
      <c r="P41" s="28">
        <f t="shared" si="10"/>
        <v>52495838.52956301</v>
      </c>
      <c r="Q41" s="28">
        <f t="shared" si="10"/>
        <v>57574914.320348494</v>
      </c>
      <c r="R41" s="28">
        <f t="shared" si="10"/>
        <v>75345280.110297874</v>
      </c>
      <c r="S41" s="29">
        <f t="shared" si="10"/>
        <v>33833227.868543692</v>
      </c>
      <c r="T41" s="29">
        <f t="shared" si="10"/>
        <v>44169427.764857128</v>
      </c>
      <c r="U41" s="29">
        <f t="shared" si="10"/>
        <v>49311268.143877901</v>
      </c>
      <c r="V41" s="29">
        <f t="shared" si="10"/>
        <v>66737584.992650785</v>
      </c>
    </row>
    <row r="44" spans="1:22" s="8" customFormat="1" ht="20.399999999999999" x14ac:dyDescent="0.35">
      <c r="A44" s="8" t="s">
        <v>38</v>
      </c>
      <c r="K44" s="9"/>
      <c r="L44" s="9"/>
      <c r="M44" s="9"/>
      <c r="N44" s="9"/>
    </row>
    <row r="46" spans="1:22" ht="14.4" customHeight="1" x14ac:dyDescent="0.25">
      <c r="A46" s="34" t="s">
        <v>7</v>
      </c>
      <c r="B46" s="36" t="s">
        <v>8</v>
      </c>
      <c r="C46" s="36"/>
      <c r="D46" s="36"/>
      <c r="E46" s="36"/>
      <c r="F46" s="36" t="s">
        <v>9</v>
      </c>
      <c r="G46" s="36"/>
      <c r="H46" s="36"/>
      <c r="I46" s="36"/>
      <c r="J46" s="37" t="s">
        <v>10</v>
      </c>
      <c r="K46" s="38"/>
      <c r="L46" s="38"/>
      <c r="M46" s="38"/>
      <c r="N46" s="39"/>
      <c r="O46" s="43" t="s">
        <v>39</v>
      </c>
      <c r="P46" s="43"/>
      <c r="Q46" s="43"/>
      <c r="R46" s="43"/>
      <c r="S46" s="43" t="s">
        <v>40</v>
      </c>
      <c r="T46" s="43"/>
      <c r="U46" s="43"/>
      <c r="V46" s="43"/>
    </row>
    <row r="47" spans="1:22" ht="101.1" customHeight="1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40"/>
      <c r="K47" s="41"/>
      <c r="L47" s="41"/>
      <c r="M47" s="41"/>
      <c r="N47" s="42"/>
      <c r="O47" s="43"/>
      <c r="P47" s="43"/>
      <c r="Q47" s="43"/>
      <c r="R47" s="43"/>
      <c r="S47" s="43"/>
      <c r="T47" s="43"/>
      <c r="U47" s="43"/>
      <c r="V47" s="43"/>
    </row>
    <row r="48" spans="1:22" ht="17.399999999999999" customHeight="1" x14ac:dyDescent="0.25">
      <c r="A48" s="35"/>
      <c r="B48" s="12" t="s">
        <v>13</v>
      </c>
      <c r="C48" s="12" t="s">
        <v>14</v>
      </c>
      <c r="D48" s="12" t="s">
        <v>15</v>
      </c>
      <c r="E48" s="12" t="s">
        <v>16</v>
      </c>
      <c r="F48" s="12" t="s">
        <v>13</v>
      </c>
      <c r="G48" s="12" t="s">
        <v>14</v>
      </c>
      <c r="H48" s="12" t="s">
        <v>15</v>
      </c>
      <c r="I48" s="12" t="s">
        <v>16</v>
      </c>
      <c r="J48" s="1">
        <v>2016</v>
      </c>
      <c r="K48" s="1">
        <v>2017</v>
      </c>
      <c r="L48" s="1">
        <v>2018</v>
      </c>
      <c r="M48" s="1">
        <v>2019</v>
      </c>
      <c r="N48" s="1">
        <v>2020</v>
      </c>
      <c r="O48" s="1">
        <v>2017</v>
      </c>
      <c r="P48" s="1">
        <v>2018</v>
      </c>
      <c r="Q48" s="1">
        <v>2019</v>
      </c>
      <c r="R48" s="1">
        <v>2020</v>
      </c>
      <c r="S48" s="1">
        <v>2017</v>
      </c>
      <c r="T48" s="1">
        <v>2018</v>
      </c>
      <c r="U48" s="1">
        <v>2019</v>
      </c>
      <c r="V48" s="1">
        <v>2020</v>
      </c>
    </row>
    <row r="49" spans="1:22" s="19" customFormat="1" ht="15.6" x14ac:dyDescent="0.3">
      <c r="A49" s="15" t="s">
        <v>17</v>
      </c>
      <c r="B49" s="24">
        <v>5572964</v>
      </c>
      <c r="C49" s="24">
        <v>6012452</v>
      </c>
      <c r="D49" s="24">
        <v>6475565</v>
      </c>
      <c r="E49" s="24">
        <v>6444945</v>
      </c>
      <c r="F49" s="25">
        <f t="shared" ref="F49:F68" si="11">B49/$B$14</f>
        <v>327821.4117647059</v>
      </c>
      <c r="G49" s="25">
        <f t="shared" ref="G49:G68" si="12">C49/$B$14</f>
        <v>353673.64705882355</v>
      </c>
      <c r="H49" s="25">
        <f t="shared" ref="H49:H68" si="13">D49/$B$14</f>
        <v>380915.5882352941</v>
      </c>
      <c r="I49" s="25">
        <f t="shared" ref="I49:I68" si="14">E49/$B$14</f>
        <v>379114.4117647059</v>
      </c>
      <c r="J49" s="24">
        <v>8420895.6999999993</v>
      </c>
      <c r="K49" s="24">
        <v>10671454.1</v>
      </c>
      <c r="L49" s="24">
        <v>12805744.9</v>
      </c>
      <c r="M49" s="24">
        <v>12165457.699999999</v>
      </c>
      <c r="N49" s="24">
        <v>13382003.4</v>
      </c>
      <c r="O49" s="25">
        <f t="shared" ref="O49:O68" si="15">K49/$K$7*$S$7</f>
        <v>1745950.0628534758</v>
      </c>
      <c r="P49" s="25">
        <f t="shared" ref="P49:P68" si="16">L49/$L$7*$T$7</f>
        <v>2594165.5539737414</v>
      </c>
      <c r="Q49" s="25">
        <f t="shared" ref="Q49:Q68" si="17">M49/$M$7*$U$7</f>
        <v>2906462.7713154894</v>
      </c>
      <c r="R49" s="25">
        <f t="shared" ref="R49:R68" si="18">N49/$N$7*$V$7</f>
        <v>3801592.8347354326</v>
      </c>
      <c r="S49" s="26">
        <f t="shared" ref="S49:V68" si="19">O49-F49</f>
        <v>1418128.65108877</v>
      </c>
      <c r="T49" s="26">
        <f t="shared" si="19"/>
        <v>2240491.9069149178</v>
      </c>
      <c r="U49" s="26">
        <f t="shared" si="19"/>
        <v>2525547.1830801954</v>
      </c>
      <c r="V49" s="26">
        <f t="shared" si="19"/>
        <v>3422478.4229707266</v>
      </c>
    </row>
    <row r="50" spans="1:22" s="19" customFormat="1" ht="15.6" x14ac:dyDescent="0.3">
      <c r="A50" s="15" t="s">
        <v>18</v>
      </c>
      <c r="B50" s="24">
        <v>4265707</v>
      </c>
      <c r="C50" s="24">
        <v>4743225</v>
      </c>
      <c r="D50" s="24">
        <v>5053038</v>
      </c>
      <c r="E50" s="24">
        <v>4563138</v>
      </c>
      <c r="F50" s="25">
        <f t="shared" si="11"/>
        <v>250923.9411764706</v>
      </c>
      <c r="G50" s="25">
        <f t="shared" si="12"/>
        <v>279013.23529411765</v>
      </c>
      <c r="H50" s="25">
        <f t="shared" si="13"/>
        <v>297237.5294117647</v>
      </c>
      <c r="I50" s="25">
        <f t="shared" si="14"/>
        <v>268419.8823529412</v>
      </c>
      <c r="J50" s="24">
        <v>6908262.5</v>
      </c>
      <c r="K50" s="24">
        <v>9697104.1999999993</v>
      </c>
      <c r="L50" s="24">
        <v>11636525</v>
      </c>
      <c r="M50" s="24">
        <v>11743226.300000001</v>
      </c>
      <c r="N50" s="24">
        <v>12917549</v>
      </c>
      <c r="O50" s="25">
        <f t="shared" si="15"/>
        <v>1586537.2730682227</v>
      </c>
      <c r="P50" s="25">
        <f t="shared" si="16"/>
        <v>2357307.0179583449</v>
      </c>
      <c r="Q50" s="25">
        <f t="shared" si="17"/>
        <v>2805587.0068976479</v>
      </c>
      <c r="R50" s="25">
        <f t="shared" si="18"/>
        <v>3669649.4727197466</v>
      </c>
      <c r="S50" s="26">
        <f t="shared" si="19"/>
        <v>1335613.3318917521</v>
      </c>
      <c r="T50" s="26">
        <f t="shared" si="19"/>
        <v>2078293.7826642273</v>
      </c>
      <c r="U50" s="26">
        <f t="shared" si="19"/>
        <v>2508349.477485883</v>
      </c>
      <c r="V50" s="26">
        <f t="shared" si="19"/>
        <v>3401229.5903668054</v>
      </c>
    </row>
    <row r="51" spans="1:22" s="19" customFormat="1" ht="15.6" x14ac:dyDescent="0.3">
      <c r="A51" s="15" t="s">
        <v>19</v>
      </c>
      <c r="B51" s="24">
        <v>5021911</v>
      </c>
      <c r="C51" s="24">
        <v>5172599</v>
      </c>
      <c r="D51" s="24">
        <v>4878634</v>
      </c>
      <c r="E51" s="24">
        <v>6094028</v>
      </c>
      <c r="F51" s="25">
        <f t="shared" si="11"/>
        <v>295406.5294117647</v>
      </c>
      <c r="G51" s="25">
        <f t="shared" si="12"/>
        <v>304270.5294117647</v>
      </c>
      <c r="H51" s="25">
        <f t="shared" si="13"/>
        <v>286978.4705882353</v>
      </c>
      <c r="I51" s="25">
        <f t="shared" si="14"/>
        <v>358472.23529411765</v>
      </c>
      <c r="J51" s="24">
        <v>7864549</v>
      </c>
      <c r="K51" s="24">
        <v>9076222.0999999996</v>
      </c>
      <c r="L51" s="24">
        <v>9112852.8000000007</v>
      </c>
      <c r="M51" s="24">
        <v>8657210.1999999993</v>
      </c>
      <c r="N51" s="24">
        <v>9522931.1999999993</v>
      </c>
      <c r="O51" s="25">
        <f t="shared" si="15"/>
        <v>1484955.1333371811</v>
      </c>
      <c r="P51" s="25">
        <f t="shared" si="16"/>
        <v>1846065.8881462771</v>
      </c>
      <c r="Q51" s="25">
        <f t="shared" si="17"/>
        <v>2068303.5336806704</v>
      </c>
      <c r="R51" s="25">
        <f t="shared" si="18"/>
        <v>2705297.9986239201</v>
      </c>
      <c r="S51" s="26">
        <f t="shared" si="19"/>
        <v>1189548.6039254162</v>
      </c>
      <c r="T51" s="26">
        <f t="shared" si="19"/>
        <v>1541795.3587345122</v>
      </c>
      <c r="U51" s="26">
        <f t="shared" si="19"/>
        <v>1781325.0630924352</v>
      </c>
      <c r="V51" s="26">
        <f t="shared" si="19"/>
        <v>2346825.7633298025</v>
      </c>
    </row>
    <row r="52" spans="1:22" s="19" customFormat="1" ht="15.6" x14ac:dyDescent="0.3">
      <c r="A52" s="15" t="s">
        <v>20</v>
      </c>
      <c r="B52" s="24">
        <v>4022683</v>
      </c>
      <c r="C52" s="24">
        <v>8128883</v>
      </c>
      <c r="D52" s="24">
        <v>8162341</v>
      </c>
      <c r="E52" s="24">
        <v>5058408</v>
      </c>
      <c r="F52" s="25">
        <f t="shared" si="11"/>
        <v>236628.41176470587</v>
      </c>
      <c r="G52" s="25">
        <f t="shared" si="12"/>
        <v>478169.5882352941</v>
      </c>
      <c r="H52" s="25">
        <f t="shared" si="13"/>
        <v>480137.70588235295</v>
      </c>
      <c r="I52" s="25">
        <f t="shared" si="14"/>
        <v>297553.4117647059</v>
      </c>
      <c r="J52" s="24">
        <v>5014887.2</v>
      </c>
      <c r="K52" s="24">
        <v>7195441.2999999998</v>
      </c>
      <c r="L52" s="24">
        <v>8542541.4000000004</v>
      </c>
      <c r="M52" s="24">
        <v>8115414.2999999998</v>
      </c>
      <c r="N52" s="24">
        <v>7709643.5999999996</v>
      </c>
      <c r="O52" s="25">
        <f t="shared" si="15"/>
        <v>1177241.7397169422</v>
      </c>
      <c r="P52" s="25">
        <f t="shared" si="16"/>
        <v>1730533.1955562085</v>
      </c>
      <c r="Q52" s="25">
        <f t="shared" si="17"/>
        <v>1938862.4841259655</v>
      </c>
      <c r="R52" s="25">
        <f t="shared" si="18"/>
        <v>2190174.743799862</v>
      </c>
      <c r="S52" s="26">
        <f t="shared" si="19"/>
        <v>940613.32795223629</v>
      </c>
      <c r="T52" s="26">
        <f t="shared" si="19"/>
        <v>1252363.6073209145</v>
      </c>
      <c r="U52" s="26">
        <f t="shared" si="19"/>
        <v>1458724.7782436125</v>
      </c>
      <c r="V52" s="26">
        <f t="shared" si="19"/>
        <v>1892621.332035156</v>
      </c>
    </row>
    <row r="53" spans="1:22" s="19" customFormat="1" ht="31.2" x14ac:dyDescent="0.3">
      <c r="A53" s="15" t="s">
        <v>21</v>
      </c>
      <c r="B53" s="24">
        <v>1790827</v>
      </c>
      <c r="C53" s="24">
        <v>1564574</v>
      </c>
      <c r="D53" s="24">
        <v>1708642</v>
      </c>
      <c r="E53" s="24">
        <v>1659391</v>
      </c>
      <c r="F53" s="25">
        <f t="shared" si="11"/>
        <v>105342.76470588235</v>
      </c>
      <c r="G53" s="25">
        <f t="shared" si="12"/>
        <v>92033.76470588235</v>
      </c>
      <c r="H53" s="25">
        <f t="shared" si="13"/>
        <v>100508.35294117648</v>
      </c>
      <c r="I53" s="25">
        <f t="shared" si="14"/>
        <v>97611.23529411765</v>
      </c>
      <c r="J53" s="24">
        <v>7650095</v>
      </c>
      <c r="K53" s="24">
        <v>9237943.1999999993</v>
      </c>
      <c r="L53" s="24">
        <v>10692528.699999999</v>
      </c>
      <c r="M53" s="24">
        <v>12748361.6</v>
      </c>
      <c r="N53" s="24">
        <v>14023197.699999999</v>
      </c>
      <c r="O53" s="25">
        <f t="shared" si="15"/>
        <v>1511414.2233603236</v>
      </c>
      <c r="P53" s="25">
        <f t="shared" si="16"/>
        <v>2166073.8875421155</v>
      </c>
      <c r="Q53" s="25">
        <f t="shared" si="17"/>
        <v>3045724.9779979894</v>
      </c>
      <c r="R53" s="25">
        <f t="shared" si="18"/>
        <v>3983744.9074626896</v>
      </c>
      <c r="S53" s="26">
        <f t="shared" si="19"/>
        <v>1406071.4586544412</v>
      </c>
      <c r="T53" s="26">
        <f t="shared" si="19"/>
        <v>2074040.1228362331</v>
      </c>
      <c r="U53" s="26">
        <f t="shared" si="19"/>
        <v>2945216.625056813</v>
      </c>
      <c r="V53" s="26">
        <f t="shared" si="19"/>
        <v>3886133.672168572</v>
      </c>
    </row>
    <row r="54" spans="1:22" s="19" customFormat="1" ht="31.2" x14ac:dyDescent="0.3">
      <c r="A54" s="15" t="s">
        <v>22</v>
      </c>
      <c r="B54" s="24">
        <v>1632476</v>
      </c>
      <c r="C54" s="24">
        <v>1423814</v>
      </c>
      <c r="D54" s="24">
        <v>1132712</v>
      </c>
      <c r="E54" s="24">
        <v>1064282</v>
      </c>
      <c r="F54" s="25">
        <f t="shared" si="11"/>
        <v>96028</v>
      </c>
      <c r="G54" s="25">
        <f t="shared" si="12"/>
        <v>83753.76470588235</v>
      </c>
      <c r="H54" s="25">
        <f t="shared" si="13"/>
        <v>66630.117647058825</v>
      </c>
      <c r="I54" s="25">
        <f t="shared" si="14"/>
        <v>62604.823529411762</v>
      </c>
      <c r="J54" s="24">
        <v>6748919.0999999996</v>
      </c>
      <c r="K54" s="24">
        <v>8146900.7000000002</v>
      </c>
      <c r="L54" s="24">
        <v>9134791.0999999996</v>
      </c>
      <c r="M54" s="24">
        <v>9146998.5999999996</v>
      </c>
      <c r="N54" s="24">
        <v>10061698.4</v>
      </c>
      <c r="O54" s="25">
        <f t="shared" si="15"/>
        <v>1332909.4288308872</v>
      </c>
      <c r="P54" s="25">
        <f t="shared" si="16"/>
        <v>1850510.1108461015</v>
      </c>
      <c r="Q54" s="25">
        <f t="shared" si="17"/>
        <v>2185319.4146715007</v>
      </c>
      <c r="R54" s="25">
        <f t="shared" si="18"/>
        <v>2858352.3258340354</v>
      </c>
      <c r="S54" s="26">
        <f t="shared" si="19"/>
        <v>1236881.4288308872</v>
      </c>
      <c r="T54" s="26">
        <f t="shared" si="19"/>
        <v>1766756.3461402191</v>
      </c>
      <c r="U54" s="26">
        <f t="shared" si="19"/>
        <v>2118689.2970244419</v>
      </c>
      <c r="V54" s="26">
        <f t="shared" si="19"/>
        <v>2795747.5023046238</v>
      </c>
    </row>
    <row r="55" spans="1:22" s="19" customFormat="1" ht="31.2" x14ac:dyDescent="0.3">
      <c r="A55" s="15" t="s">
        <v>23</v>
      </c>
      <c r="B55" s="24">
        <v>1595854</v>
      </c>
      <c r="C55" s="24">
        <v>1512326</v>
      </c>
      <c r="D55" s="24">
        <v>1475290</v>
      </c>
      <c r="E55" s="24">
        <v>1560283</v>
      </c>
      <c r="F55" s="25">
        <f t="shared" si="11"/>
        <v>93873.76470588235</v>
      </c>
      <c r="G55" s="25">
        <f t="shared" si="12"/>
        <v>88960.352941176476</v>
      </c>
      <c r="H55" s="25">
        <f t="shared" si="13"/>
        <v>86781.76470588235</v>
      </c>
      <c r="I55" s="25">
        <f t="shared" si="14"/>
        <v>91781.352941176476</v>
      </c>
      <c r="J55" s="24">
        <v>7888562.2999999998</v>
      </c>
      <c r="K55" s="24">
        <v>8105842</v>
      </c>
      <c r="L55" s="24">
        <v>8983902.6999999993</v>
      </c>
      <c r="M55" s="24">
        <v>9538951.8000000007</v>
      </c>
      <c r="N55" s="24">
        <v>10492847</v>
      </c>
      <c r="O55" s="25">
        <f t="shared" si="15"/>
        <v>1326191.8400961256</v>
      </c>
      <c r="P55" s="25">
        <f t="shared" si="16"/>
        <v>1819943.4009177932</v>
      </c>
      <c r="Q55" s="25">
        <f t="shared" si="17"/>
        <v>2278961.3812945881</v>
      </c>
      <c r="R55" s="25">
        <f t="shared" si="18"/>
        <v>2980834.0932849548</v>
      </c>
      <c r="S55" s="26">
        <f t="shared" si="19"/>
        <v>1232318.0753902432</v>
      </c>
      <c r="T55" s="26">
        <f t="shared" si="19"/>
        <v>1730983.0479766168</v>
      </c>
      <c r="U55" s="26">
        <f t="shared" si="19"/>
        <v>2192179.6165887057</v>
      </c>
      <c r="V55" s="26">
        <f t="shared" si="19"/>
        <v>2889052.7403437784</v>
      </c>
    </row>
    <row r="56" spans="1:22" s="19" customFormat="1" ht="15.6" x14ac:dyDescent="0.3">
      <c r="A56" s="15" t="s">
        <v>24</v>
      </c>
      <c r="B56" s="24">
        <v>1847478</v>
      </c>
      <c r="C56" s="24">
        <v>2449590</v>
      </c>
      <c r="D56" s="24">
        <v>2470927</v>
      </c>
      <c r="E56" s="24">
        <v>2017888</v>
      </c>
      <c r="F56" s="25">
        <f t="shared" si="11"/>
        <v>108675.17647058824</v>
      </c>
      <c r="G56" s="25">
        <f t="shared" si="12"/>
        <v>144093.5294117647</v>
      </c>
      <c r="H56" s="25">
        <f t="shared" si="13"/>
        <v>145348.64705882352</v>
      </c>
      <c r="I56" s="25">
        <f t="shared" si="14"/>
        <v>118699.29411764706</v>
      </c>
      <c r="J56" s="24">
        <v>3283917</v>
      </c>
      <c r="K56" s="24">
        <v>3363057.7</v>
      </c>
      <c r="L56" s="24">
        <v>3798076.2</v>
      </c>
      <c r="M56" s="24">
        <v>4197897.5999999996</v>
      </c>
      <c r="N56" s="24">
        <v>4504223.0999999996</v>
      </c>
      <c r="O56" s="25">
        <f t="shared" si="15"/>
        <v>550227.80847596645</v>
      </c>
      <c r="P56" s="25">
        <f t="shared" si="16"/>
        <v>769407.67806545028</v>
      </c>
      <c r="Q56" s="25">
        <f t="shared" si="17"/>
        <v>1002924.295416739</v>
      </c>
      <c r="R56" s="25">
        <f t="shared" si="18"/>
        <v>1279570.9096150594</v>
      </c>
      <c r="S56" s="26">
        <f t="shared" si="19"/>
        <v>441552.6320053782</v>
      </c>
      <c r="T56" s="26">
        <f t="shared" si="19"/>
        <v>625314.14865368558</v>
      </c>
      <c r="U56" s="26">
        <f t="shared" si="19"/>
        <v>857575.64835791546</v>
      </c>
      <c r="V56" s="26">
        <f t="shared" si="19"/>
        <v>1160871.6154974124</v>
      </c>
    </row>
    <row r="57" spans="1:22" s="19" customFormat="1" ht="15.6" x14ac:dyDescent="0.3">
      <c r="A57" s="15" t="s">
        <v>25</v>
      </c>
      <c r="B57" s="24">
        <v>2014498</v>
      </c>
      <c r="C57" s="24">
        <v>2234970</v>
      </c>
      <c r="D57" s="24">
        <v>2436412</v>
      </c>
      <c r="E57" s="24">
        <v>2212563</v>
      </c>
      <c r="F57" s="25">
        <f t="shared" si="11"/>
        <v>118499.88235294117</v>
      </c>
      <c r="G57" s="25">
        <f t="shared" si="12"/>
        <v>131468.82352941178</v>
      </c>
      <c r="H57" s="25">
        <f t="shared" si="13"/>
        <v>143318.35294117648</v>
      </c>
      <c r="I57" s="25">
        <f t="shared" si="14"/>
        <v>130150.76470588235</v>
      </c>
      <c r="J57" s="24">
        <v>2903473.4</v>
      </c>
      <c r="K57" s="24">
        <v>3632913.1</v>
      </c>
      <c r="L57" s="24">
        <v>3844346.7</v>
      </c>
      <c r="M57" s="24">
        <v>3929877.2</v>
      </c>
      <c r="N57" s="24">
        <v>3733383.4</v>
      </c>
      <c r="O57" s="25">
        <f t="shared" si="15"/>
        <v>594378.68502720888</v>
      </c>
      <c r="P57" s="25">
        <f t="shared" si="16"/>
        <v>778781.0755680931</v>
      </c>
      <c r="Q57" s="25">
        <f t="shared" si="17"/>
        <v>938891.24924922117</v>
      </c>
      <c r="R57" s="25">
        <f t="shared" si="18"/>
        <v>1060588.8489581619</v>
      </c>
      <c r="S57" s="26">
        <f t="shared" si="19"/>
        <v>475878.80267426767</v>
      </c>
      <c r="T57" s="26">
        <f t="shared" si="19"/>
        <v>647312.2520386813</v>
      </c>
      <c r="U57" s="26">
        <f t="shared" si="19"/>
        <v>795572.89630804467</v>
      </c>
      <c r="V57" s="26">
        <f t="shared" si="19"/>
        <v>930438.08425227948</v>
      </c>
    </row>
    <row r="58" spans="1:22" s="19" customFormat="1" ht="15.6" x14ac:dyDescent="0.3">
      <c r="A58" s="15" t="s">
        <v>26</v>
      </c>
      <c r="B58" s="24">
        <v>18253149</v>
      </c>
      <c r="C58" s="24">
        <v>6363045</v>
      </c>
      <c r="D58" s="24">
        <v>8277644</v>
      </c>
      <c r="E58" s="24">
        <v>5997761</v>
      </c>
      <c r="F58" s="25">
        <f t="shared" si="11"/>
        <v>1073714.6470588236</v>
      </c>
      <c r="G58" s="25">
        <f t="shared" si="12"/>
        <v>374296.76470588235</v>
      </c>
      <c r="H58" s="25">
        <f t="shared" si="13"/>
        <v>486920.23529411765</v>
      </c>
      <c r="I58" s="25">
        <f t="shared" si="14"/>
        <v>352809.4705882353</v>
      </c>
      <c r="J58" s="24">
        <v>22333636.899999999</v>
      </c>
      <c r="K58" s="24">
        <v>18481901.100000001</v>
      </c>
      <c r="L58" s="24">
        <v>17714025.600000001</v>
      </c>
      <c r="M58" s="24">
        <v>20371129.399999999</v>
      </c>
      <c r="N58" s="24">
        <v>21453663.899999999</v>
      </c>
      <c r="O58" s="25">
        <f t="shared" si="15"/>
        <v>3023812.5081001595</v>
      </c>
      <c r="P58" s="25">
        <f t="shared" si="16"/>
        <v>3588476.530852105</v>
      </c>
      <c r="Q58" s="25">
        <f t="shared" si="17"/>
        <v>4866888.749344009</v>
      </c>
      <c r="R58" s="25">
        <f t="shared" si="18"/>
        <v>6094610.2405759534</v>
      </c>
      <c r="S58" s="26">
        <f t="shared" si="19"/>
        <v>1950097.8610413359</v>
      </c>
      <c r="T58" s="26">
        <f t="shared" si="19"/>
        <v>3214179.7661462226</v>
      </c>
      <c r="U58" s="26">
        <f t="shared" si="19"/>
        <v>4379968.5140498914</v>
      </c>
      <c r="V58" s="26">
        <f t="shared" si="19"/>
        <v>5741800.7699877182</v>
      </c>
    </row>
    <row r="59" spans="1:22" s="19" customFormat="1" ht="15.6" x14ac:dyDescent="0.3">
      <c r="A59" s="15" t="s">
        <v>27</v>
      </c>
      <c r="B59" s="24">
        <v>1390939</v>
      </c>
      <c r="C59" s="24">
        <v>1497169</v>
      </c>
      <c r="D59" s="24">
        <v>1724513</v>
      </c>
      <c r="E59" s="24">
        <v>1580690</v>
      </c>
      <c r="F59" s="25">
        <f t="shared" si="11"/>
        <v>81819.941176470587</v>
      </c>
      <c r="G59" s="25">
        <f t="shared" si="12"/>
        <v>88068.76470588235</v>
      </c>
      <c r="H59" s="25">
        <f t="shared" si="13"/>
        <v>101441.94117647059</v>
      </c>
      <c r="I59" s="25">
        <f t="shared" si="14"/>
        <v>92981.76470588235</v>
      </c>
      <c r="J59" s="24">
        <v>2482326.1</v>
      </c>
      <c r="K59" s="24">
        <v>2168392.7000000002</v>
      </c>
      <c r="L59" s="24">
        <v>2602071.2000000002</v>
      </c>
      <c r="M59" s="24">
        <v>2908429.1</v>
      </c>
      <c r="N59" s="24">
        <v>3199272</v>
      </c>
      <c r="O59" s="25">
        <f t="shared" si="15"/>
        <v>354769.40025033877</v>
      </c>
      <c r="P59" s="25">
        <f t="shared" si="16"/>
        <v>527123.06302674487</v>
      </c>
      <c r="Q59" s="25">
        <f t="shared" si="17"/>
        <v>694855.96930402506</v>
      </c>
      <c r="R59" s="25">
        <f t="shared" si="18"/>
        <v>908857.15300070087</v>
      </c>
      <c r="S59" s="26">
        <f t="shared" si="19"/>
        <v>272949.45907386817</v>
      </c>
      <c r="T59" s="26">
        <f t="shared" si="19"/>
        <v>439054.29832086252</v>
      </c>
      <c r="U59" s="26">
        <f t="shared" si="19"/>
        <v>593414.02812755445</v>
      </c>
      <c r="V59" s="26">
        <f t="shared" si="19"/>
        <v>815875.38829481858</v>
      </c>
    </row>
    <row r="60" spans="1:22" s="19" customFormat="1" ht="15.6" x14ac:dyDescent="0.3">
      <c r="A60" s="15" t="s">
        <v>28</v>
      </c>
      <c r="B60" s="24">
        <v>5407770</v>
      </c>
      <c r="C60" s="24">
        <v>3248186</v>
      </c>
      <c r="D60" s="24">
        <v>4146813</v>
      </c>
      <c r="E60" s="24">
        <v>2726398</v>
      </c>
      <c r="F60" s="25">
        <f t="shared" si="11"/>
        <v>318104.1176470588</v>
      </c>
      <c r="G60" s="25">
        <f t="shared" si="12"/>
        <v>191069.76470588235</v>
      </c>
      <c r="H60" s="25">
        <f t="shared" si="13"/>
        <v>243930.17647058822</v>
      </c>
      <c r="I60" s="25">
        <f t="shared" si="14"/>
        <v>160376.35294117648</v>
      </c>
      <c r="J60" s="24">
        <v>4595468.8</v>
      </c>
      <c r="K60" s="24">
        <v>5790699.7000000002</v>
      </c>
      <c r="L60" s="24">
        <v>6025779.7000000002</v>
      </c>
      <c r="M60" s="24">
        <v>6929646.7000000002</v>
      </c>
      <c r="N60" s="24">
        <v>7225506</v>
      </c>
      <c r="O60" s="25">
        <f t="shared" si="15"/>
        <v>947412.82775892783</v>
      </c>
      <c r="P60" s="25">
        <f t="shared" si="16"/>
        <v>1220691.9828282869</v>
      </c>
      <c r="Q60" s="25">
        <f t="shared" si="17"/>
        <v>1655569.4531673263</v>
      </c>
      <c r="R60" s="25">
        <f t="shared" si="18"/>
        <v>2052639.7293351365</v>
      </c>
      <c r="S60" s="26">
        <f t="shared" si="19"/>
        <v>629308.71011186903</v>
      </c>
      <c r="T60" s="26">
        <f t="shared" si="19"/>
        <v>1029622.2181224045</v>
      </c>
      <c r="U60" s="26">
        <f t="shared" si="19"/>
        <v>1411639.2766967381</v>
      </c>
      <c r="V60" s="26">
        <f t="shared" si="19"/>
        <v>1892263.3763939601</v>
      </c>
    </row>
    <row r="61" spans="1:22" s="19" customFormat="1" ht="15.6" x14ac:dyDescent="0.3">
      <c r="A61" s="15" t="s">
        <v>29</v>
      </c>
      <c r="B61" s="24">
        <v>4502647</v>
      </c>
      <c r="C61" s="24">
        <v>4210536</v>
      </c>
      <c r="D61" s="24">
        <v>4564185</v>
      </c>
      <c r="E61" s="24">
        <v>4370964</v>
      </c>
      <c r="F61" s="25">
        <f t="shared" si="11"/>
        <v>264861.5882352941</v>
      </c>
      <c r="G61" s="25">
        <f t="shared" si="12"/>
        <v>247678.58823529413</v>
      </c>
      <c r="H61" s="25">
        <f t="shared" si="13"/>
        <v>268481.4705882353</v>
      </c>
      <c r="I61" s="25">
        <f t="shared" si="14"/>
        <v>257115.5294117647</v>
      </c>
      <c r="J61" s="24">
        <v>8137083.5</v>
      </c>
      <c r="K61" s="24">
        <v>11025905.199999999</v>
      </c>
      <c r="L61" s="24">
        <v>12834495.199999999</v>
      </c>
      <c r="M61" s="24">
        <v>12347109.300000001</v>
      </c>
      <c r="N61" s="24">
        <v>13249667.9</v>
      </c>
      <c r="O61" s="25">
        <f t="shared" si="15"/>
        <v>1803941.5900178463</v>
      </c>
      <c r="P61" s="25">
        <f t="shared" si="16"/>
        <v>2599989.7397988401</v>
      </c>
      <c r="Q61" s="25">
        <f t="shared" si="17"/>
        <v>2949861.3532488183</v>
      </c>
      <c r="R61" s="25">
        <f t="shared" si="18"/>
        <v>3763998.6365019209</v>
      </c>
      <c r="S61" s="26">
        <f t="shared" si="19"/>
        <v>1539080.0017825523</v>
      </c>
      <c r="T61" s="26">
        <f t="shared" si="19"/>
        <v>2352311.1515635462</v>
      </c>
      <c r="U61" s="26">
        <f t="shared" si="19"/>
        <v>2681379.8826605831</v>
      </c>
      <c r="V61" s="26">
        <f t="shared" si="19"/>
        <v>3506883.1070901561</v>
      </c>
    </row>
    <row r="62" spans="1:22" s="19" customFormat="1" ht="15.6" x14ac:dyDescent="0.3">
      <c r="A62" s="15" t="s">
        <v>30</v>
      </c>
      <c r="B62" s="24">
        <v>12256768</v>
      </c>
      <c r="C62" s="24">
        <v>14077837</v>
      </c>
      <c r="D62" s="24">
        <v>14787355</v>
      </c>
      <c r="E62" s="24">
        <v>15590532</v>
      </c>
      <c r="F62" s="25">
        <f t="shared" si="11"/>
        <v>720986.3529411765</v>
      </c>
      <c r="G62" s="25">
        <f t="shared" si="12"/>
        <v>828108.0588235294</v>
      </c>
      <c r="H62" s="25">
        <f t="shared" si="13"/>
        <v>869844.4117647059</v>
      </c>
      <c r="I62" s="25">
        <f t="shared" si="14"/>
        <v>917090.1176470588</v>
      </c>
      <c r="J62" s="24">
        <v>16970729.800000001</v>
      </c>
      <c r="K62" s="24">
        <v>22607602.100000001</v>
      </c>
      <c r="L62" s="24">
        <v>27129122.5</v>
      </c>
      <c r="M62" s="24">
        <v>26837816.600000001</v>
      </c>
      <c r="N62" s="24">
        <v>29521598.300000001</v>
      </c>
      <c r="O62" s="25">
        <f t="shared" si="15"/>
        <v>3698815.9193283115</v>
      </c>
      <c r="P62" s="25">
        <f t="shared" si="16"/>
        <v>5495770.5036771409</v>
      </c>
      <c r="Q62" s="25">
        <f t="shared" si="17"/>
        <v>6411852.0432891613</v>
      </c>
      <c r="R62" s="25">
        <f t="shared" si="18"/>
        <v>8386569.1266539162</v>
      </c>
      <c r="S62" s="26">
        <f t="shared" si="19"/>
        <v>2977829.5663871351</v>
      </c>
      <c r="T62" s="26">
        <f t="shared" si="19"/>
        <v>4667662.4448536113</v>
      </c>
      <c r="U62" s="26">
        <f t="shared" si="19"/>
        <v>5542007.6315244557</v>
      </c>
      <c r="V62" s="26">
        <f t="shared" si="19"/>
        <v>7469479.0090068579</v>
      </c>
    </row>
    <row r="63" spans="1:22" s="19" customFormat="1" ht="15.6" x14ac:dyDescent="0.3">
      <c r="A63" s="15" t="s">
        <v>31</v>
      </c>
      <c r="B63" s="24">
        <v>5327976</v>
      </c>
      <c r="C63" s="24">
        <v>6857009</v>
      </c>
      <c r="D63" s="24">
        <v>8013403</v>
      </c>
      <c r="E63" s="24">
        <v>6580191</v>
      </c>
      <c r="F63" s="25">
        <f t="shared" si="11"/>
        <v>313410.35294117645</v>
      </c>
      <c r="G63" s="25">
        <f t="shared" si="12"/>
        <v>403353.4705882353</v>
      </c>
      <c r="H63" s="25">
        <f t="shared" si="13"/>
        <v>471376.64705882355</v>
      </c>
      <c r="I63" s="25">
        <f t="shared" si="14"/>
        <v>387070.0588235294</v>
      </c>
      <c r="J63" s="24">
        <v>13214104.800000001</v>
      </c>
      <c r="K63" s="24">
        <v>17904494.699999999</v>
      </c>
      <c r="L63" s="24">
        <v>18298640.300000001</v>
      </c>
      <c r="M63" s="24">
        <v>19874889</v>
      </c>
      <c r="N63" s="24">
        <v>21862377.899999999</v>
      </c>
      <c r="O63" s="25">
        <f t="shared" si="15"/>
        <v>2929343.4009920661</v>
      </c>
      <c r="P63" s="25">
        <f t="shared" si="16"/>
        <v>3706906.7611065502</v>
      </c>
      <c r="Q63" s="25">
        <f t="shared" si="17"/>
        <v>4748331.4139942089</v>
      </c>
      <c r="R63" s="25">
        <f t="shared" si="18"/>
        <v>6210718.731017381</v>
      </c>
      <c r="S63" s="26">
        <f t="shared" si="19"/>
        <v>2615933.0480508897</v>
      </c>
      <c r="T63" s="26">
        <f t="shared" si="19"/>
        <v>3303553.290518315</v>
      </c>
      <c r="U63" s="26">
        <f t="shared" si="19"/>
        <v>4276954.7669353858</v>
      </c>
      <c r="V63" s="26">
        <f t="shared" si="19"/>
        <v>5823648.6721938513</v>
      </c>
    </row>
    <row r="64" spans="1:22" s="19" customFormat="1" ht="31.2" x14ac:dyDescent="0.3">
      <c r="A64" s="15" t="s">
        <v>32</v>
      </c>
      <c r="B64" s="24">
        <v>29835159</v>
      </c>
      <c r="C64" s="24">
        <v>52308428</v>
      </c>
      <c r="D64" s="24">
        <v>40757096</v>
      </c>
      <c r="E64" s="24">
        <v>44804750</v>
      </c>
      <c r="F64" s="25">
        <f t="shared" si="11"/>
        <v>1755009.3529411764</v>
      </c>
      <c r="G64" s="25">
        <f t="shared" si="12"/>
        <v>3076966.3529411764</v>
      </c>
      <c r="H64" s="25">
        <f t="shared" si="13"/>
        <v>2397476.2352941176</v>
      </c>
      <c r="I64" s="25">
        <f t="shared" si="14"/>
        <v>2635573.5294117648</v>
      </c>
      <c r="J64" s="24">
        <v>43189612</v>
      </c>
      <c r="K64" s="24">
        <v>36620831.399999999</v>
      </c>
      <c r="L64" s="24">
        <v>43944997.700000003</v>
      </c>
      <c r="M64" s="24">
        <v>46907224.399999999</v>
      </c>
      <c r="N64" s="24">
        <v>51597946.799999997</v>
      </c>
      <c r="O64" s="25">
        <f t="shared" si="15"/>
        <v>5991511.773880613</v>
      </c>
      <c r="P64" s="25">
        <f t="shared" si="16"/>
        <v>8902301.2868853323</v>
      </c>
      <c r="Q64" s="25">
        <f t="shared" si="17"/>
        <v>11206656.156006491</v>
      </c>
      <c r="R64" s="25">
        <f t="shared" si="18"/>
        <v>14658073.15830902</v>
      </c>
      <c r="S64" s="26">
        <f t="shared" si="19"/>
        <v>4236502.4209394362</v>
      </c>
      <c r="T64" s="26">
        <f t="shared" si="19"/>
        <v>5825334.9339441564</v>
      </c>
      <c r="U64" s="26">
        <f t="shared" si="19"/>
        <v>8809179.9207123742</v>
      </c>
      <c r="V64" s="26">
        <f t="shared" si="19"/>
        <v>12022499.628897255</v>
      </c>
    </row>
    <row r="65" spans="1:22" s="19" customFormat="1" ht="15.6" x14ac:dyDescent="0.3">
      <c r="A65" s="15" t="s">
        <v>33</v>
      </c>
      <c r="B65" s="24">
        <v>5589730</v>
      </c>
      <c r="C65" s="24">
        <v>6279510</v>
      </c>
      <c r="D65" s="24">
        <v>7517422</v>
      </c>
      <c r="E65" s="24">
        <v>11325617</v>
      </c>
      <c r="F65" s="25">
        <f t="shared" si="11"/>
        <v>328807.64705882355</v>
      </c>
      <c r="G65" s="25">
        <f t="shared" si="12"/>
        <v>369382.9411764706</v>
      </c>
      <c r="H65" s="25">
        <f t="shared" si="13"/>
        <v>442201.29411764705</v>
      </c>
      <c r="I65" s="25">
        <f t="shared" si="14"/>
        <v>666212.76470588241</v>
      </c>
      <c r="J65" s="24">
        <v>5448912.5</v>
      </c>
      <c r="K65" s="24">
        <v>5239908</v>
      </c>
      <c r="L65" s="24">
        <v>4977912.5999999996</v>
      </c>
      <c r="M65" s="24">
        <v>4729017</v>
      </c>
      <c r="N65" s="24">
        <v>4492566.0999999996</v>
      </c>
      <c r="O65" s="25">
        <f t="shared" si="15"/>
        <v>857298.13540091331</v>
      </c>
      <c r="P65" s="25">
        <f t="shared" si="16"/>
        <v>1008416.8862064295</v>
      </c>
      <c r="Q65" s="25">
        <f t="shared" si="17"/>
        <v>1129814.6107086511</v>
      </c>
      <c r="R65" s="25">
        <f t="shared" si="18"/>
        <v>1276259.3600398656</v>
      </c>
      <c r="S65" s="26">
        <f t="shared" si="19"/>
        <v>528490.48834208981</v>
      </c>
      <c r="T65" s="26">
        <f t="shared" si="19"/>
        <v>639033.94502995885</v>
      </c>
      <c r="U65" s="26">
        <f t="shared" si="19"/>
        <v>687613.31659100414</v>
      </c>
      <c r="V65" s="26">
        <f t="shared" si="19"/>
        <v>610046.59533398319</v>
      </c>
    </row>
    <row r="66" spans="1:22" s="19" customFormat="1" ht="15.6" x14ac:dyDescent="0.3">
      <c r="A66" s="15" t="s">
        <v>34</v>
      </c>
      <c r="B66" s="24">
        <v>8269233</v>
      </c>
      <c r="C66" s="24">
        <v>7801487</v>
      </c>
      <c r="D66" s="24">
        <v>10233568</v>
      </c>
      <c r="E66" s="24">
        <v>8675183</v>
      </c>
      <c r="F66" s="25">
        <f t="shared" si="11"/>
        <v>486425.4705882353</v>
      </c>
      <c r="G66" s="25">
        <f t="shared" si="12"/>
        <v>458911</v>
      </c>
      <c r="H66" s="25">
        <f t="shared" si="13"/>
        <v>601974.5882352941</v>
      </c>
      <c r="I66" s="25">
        <f t="shared" si="14"/>
        <v>510304.8823529412</v>
      </c>
      <c r="J66" s="24">
        <v>8288069.2999999998</v>
      </c>
      <c r="K66" s="24">
        <v>11632023.1</v>
      </c>
      <c r="L66" s="24">
        <v>12131146.199999999</v>
      </c>
      <c r="M66" s="24">
        <v>11975379.6</v>
      </c>
      <c r="N66" s="24">
        <v>12352857.300000001</v>
      </c>
      <c r="O66" s="25">
        <f t="shared" si="15"/>
        <v>1903108.1680385135</v>
      </c>
      <c r="P66" s="25">
        <f t="shared" si="16"/>
        <v>2457506.5213316442</v>
      </c>
      <c r="Q66" s="25">
        <f t="shared" si="17"/>
        <v>2861051.0050740615</v>
      </c>
      <c r="R66" s="25">
        <f t="shared" si="18"/>
        <v>3509230.4490215038</v>
      </c>
      <c r="S66" s="26">
        <f t="shared" si="19"/>
        <v>1416682.6974502783</v>
      </c>
      <c r="T66" s="26">
        <f t="shared" si="19"/>
        <v>1998595.5213316442</v>
      </c>
      <c r="U66" s="26">
        <f t="shared" si="19"/>
        <v>2259076.4168387675</v>
      </c>
      <c r="V66" s="26">
        <f t="shared" si="19"/>
        <v>2998925.5666685626</v>
      </c>
    </row>
    <row r="67" spans="1:22" s="19" customFormat="1" ht="31.2" x14ac:dyDescent="0.3">
      <c r="A67" s="15" t="s">
        <v>35</v>
      </c>
      <c r="B67" s="24">
        <v>1152202</v>
      </c>
      <c r="C67" s="24">
        <v>1031839</v>
      </c>
      <c r="D67" s="24">
        <v>999284</v>
      </c>
      <c r="E67" s="24">
        <v>681903</v>
      </c>
      <c r="F67" s="25">
        <f t="shared" si="11"/>
        <v>67776.588235294112</v>
      </c>
      <c r="G67" s="25">
        <f t="shared" si="12"/>
        <v>60696.411764705881</v>
      </c>
      <c r="H67" s="25">
        <f t="shared" si="13"/>
        <v>58781.411764705881</v>
      </c>
      <c r="I67" s="25">
        <f t="shared" si="14"/>
        <v>40111.941176470587</v>
      </c>
      <c r="J67" s="24">
        <v>2099899.6</v>
      </c>
      <c r="K67" s="24">
        <v>1841079.2</v>
      </c>
      <c r="L67" s="24">
        <v>1889765.5</v>
      </c>
      <c r="M67" s="24">
        <v>1795277.2</v>
      </c>
      <c r="N67" s="24">
        <v>1974804.9</v>
      </c>
      <c r="O67" s="25">
        <f t="shared" si="15"/>
        <v>301217.83918446756</v>
      </c>
      <c r="P67" s="25">
        <f t="shared" si="16"/>
        <v>382825.41183433722</v>
      </c>
      <c r="Q67" s="25">
        <f t="shared" si="17"/>
        <v>428911.63445428875</v>
      </c>
      <c r="R67" s="25">
        <f t="shared" si="18"/>
        <v>561007.49143737496</v>
      </c>
      <c r="S67" s="26">
        <f t="shared" si="19"/>
        <v>233441.25094917347</v>
      </c>
      <c r="T67" s="26">
        <f t="shared" si="19"/>
        <v>322129.00006963132</v>
      </c>
      <c r="U67" s="26">
        <f t="shared" si="19"/>
        <v>370130.22268958285</v>
      </c>
      <c r="V67" s="26">
        <f t="shared" si="19"/>
        <v>520895.55026090436</v>
      </c>
    </row>
    <row r="68" spans="1:22" s="19" customFormat="1" ht="31.2" x14ac:dyDescent="0.3">
      <c r="A68" s="15" t="s">
        <v>36</v>
      </c>
      <c r="B68" s="24">
        <v>4282872</v>
      </c>
      <c r="C68" s="24">
        <v>4631504</v>
      </c>
      <c r="D68" s="24">
        <v>5667141</v>
      </c>
      <c r="E68" s="24">
        <v>13321902</v>
      </c>
      <c r="F68" s="25">
        <f t="shared" si="11"/>
        <v>251933.64705882352</v>
      </c>
      <c r="G68" s="25">
        <f t="shared" si="12"/>
        <v>272441.4117647059</v>
      </c>
      <c r="H68" s="25">
        <f t="shared" si="13"/>
        <v>333361.23529411765</v>
      </c>
      <c r="I68" s="25">
        <f t="shared" si="14"/>
        <v>783641.29411764711</v>
      </c>
      <c r="J68" s="24">
        <v>10756229</v>
      </c>
      <c r="K68" s="24">
        <v>10288476.699999999</v>
      </c>
      <c r="L68" s="24">
        <v>9774052.9000000004</v>
      </c>
      <c r="M68" s="24">
        <v>11240160.800000001</v>
      </c>
      <c r="N68" s="24">
        <v>12364176.9</v>
      </c>
      <c r="O68" s="25">
        <f t="shared" si="15"/>
        <v>1683291.365234989</v>
      </c>
      <c r="P68" s="25">
        <f t="shared" si="16"/>
        <v>1980010.6556782301</v>
      </c>
      <c r="Q68" s="25">
        <f t="shared" si="17"/>
        <v>2685399.0794608355</v>
      </c>
      <c r="R68" s="25">
        <f t="shared" si="18"/>
        <v>3512446.1491648825</v>
      </c>
      <c r="S68" s="26">
        <f t="shared" si="19"/>
        <v>1431357.7181761654</v>
      </c>
      <c r="T68" s="26">
        <f t="shared" si="19"/>
        <v>1707569.2439135243</v>
      </c>
      <c r="U68" s="26">
        <f t="shared" si="19"/>
        <v>2352037.844166718</v>
      </c>
      <c r="V68" s="26">
        <f t="shared" si="19"/>
        <v>2728804.8550472353</v>
      </c>
    </row>
    <row r="69" spans="1:22" s="20" customFormat="1" ht="16.2" x14ac:dyDescent="0.35">
      <c r="A69" s="31" t="s">
        <v>37</v>
      </c>
      <c r="B69" s="27">
        <f t="shared" ref="B69" si="20">SUM(B49:B68)</f>
        <v>124032843</v>
      </c>
      <c r="C69" s="27">
        <f t="shared" ref="C69:E69" si="21">SUM(C49:C68)</f>
        <v>141548983</v>
      </c>
      <c r="D69" s="27">
        <f t="shared" si="21"/>
        <v>140481985</v>
      </c>
      <c r="E69" s="27">
        <f t="shared" si="21"/>
        <v>146330817</v>
      </c>
      <c r="F69" s="28">
        <f>SUM(F49:F68)</f>
        <v>7296049.5882352926</v>
      </c>
      <c r="G69" s="28">
        <f t="shared" ref="G69:V69" si="22">SUM(G49:G68)</f>
        <v>8326410.7647058815</v>
      </c>
      <c r="H69" s="28">
        <f t="shared" si="22"/>
        <v>8263646.176470588</v>
      </c>
      <c r="I69" s="28">
        <f t="shared" si="22"/>
        <v>8607695.1176470574</v>
      </c>
      <c r="J69" s="27">
        <f t="shared" si="22"/>
        <v>194199633.49999997</v>
      </c>
      <c r="K69" s="27">
        <f t="shared" si="22"/>
        <v>212728192.29999998</v>
      </c>
      <c r="L69" s="27">
        <f t="shared" si="22"/>
        <v>235873318.89999998</v>
      </c>
      <c r="M69" s="27">
        <f t="shared" si="22"/>
        <v>246159474.39999998</v>
      </c>
      <c r="N69" s="27">
        <f t="shared" si="22"/>
        <v>265641914.80000004</v>
      </c>
      <c r="O69" s="28">
        <f t="shared" si="22"/>
        <v>34804329.122953475</v>
      </c>
      <c r="P69" s="28">
        <f t="shared" si="22"/>
        <v>47782807.151799768</v>
      </c>
      <c r="Q69" s="28">
        <f t="shared" si="22"/>
        <v>58810228.58270169</v>
      </c>
      <c r="R69" s="28">
        <f t="shared" si="22"/>
        <v>75464216.360091522</v>
      </c>
      <c r="S69" s="29">
        <f t="shared" si="22"/>
        <v>27508279.534718193</v>
      </c>
      <c r="T69" s="29">
        <f t="shared" si="22"/>
        <v>39456396.387093887</v>
      </c>
      <c r="U69" s="29">
        <f t="shared" si="22"/>
        <v>50546582.406231098</v>
      </c>
      <c r="V69" s="29">
        <f t="shared" si="22"/>
        <v>66856521.242444456</v>
      </c>
    </row>
    <row r="71" spans="1:22" s="21" customFormat="1" ht="20.399999999999999" x14ac:dyDescent="0.35">
      <c r="A71" s="11" t="s">
        <v>41</v>
      </c>
    </row>
    <row r="72" spans="1:22" ht="89.1" customHeight="1" x14ac:dyDescent="0.25">
      <c r="A72" s="33" t="s">
        <v>42</v>
      </c>
      <c r="B72" s="33"/>
      <c r="C72" s="33"/>
      <c r="D72" s="33"/>
      <c r="E72" s="33"/>
      <c r="F72" s="33"/>
      <c r="G72" s="33"/>
      <c r="H72" s="33"/>
      <c r="I72" s="33"/>
    </row>
    <row r="73" spans="1:22" ht="80.099999999999994" customHeight="1" x14ac:dyDescent="0.25">
      <c r="A73" s="33" t="s">
        <v>43</v>
      </c>
      <c r="B73" s="33"/>
      <c r="C73" s="33"/>
      <c r="D73" s="33"/>
      <c r="E73" s="33"/>
      <c r="F73" s="33"/>
      <c r="G73" s="33"/>
      <c r="H73" s="33"/>
      <c r="I73" s="33"/>
      <c r="R73" s="22"/>
      <c r="S73" s="22"/>
      <c r="T73" s="22"/>
      <c r="U73" s="22"/>
    </row>
    <row r="74" spans="1:22" x14ac:dyDescent="0.25">
      <c r="R74" s="22"/>
      <c r="S74" s="22"/>
      <c r="T74" s="22"/>
      <c r="U74" s="22"/>
    </row>
    <row r="75" spans="1:22" x14ac:dyDescent="0.25">
      <c r="R75" s="22"/>
      <c r="S75" s="22"/>
      <c r="T75" s="22"/>
      <c r="U75" s="22"/>
    </row>
    <row r="76" spans="1:22" x14ac:dyDescent="0.25">
      <c r="R76" s="22"/>
      <c r="S76" s="22"/>
      <c r="T76" s="22"/>
      <c r="U76" s="22"/>
    </row>
    <row r="77" spans="1:22" x14ac:dyDescent="0.25">
      <c r="R77" s="22"/>
      <c r="S77" s="22"/>
      <c r="T77" s="22"/>
      <c r="U77" s="22"/>
    </row>
    <row r="78" spans="1:22" x14ac:dyDescent="0.25">
      <c r="R78" s="22"/>
      <c r="S78" s="22"/>
      <c r="T78" s="22"/>
      <c r="U78" s="22"/>
    </row>
    <row r="79" spans="1:22" x14ac:dyDescent="0.25">
      <c r="R79" s="22"/>
      <c r="S79" s="22"/>
      <c r="T79" s="22"/>
      <c r="U79" s="22"/>
    </row>
    <row r="80" spans="1:22" x14ac:dyDescent="0.25">
      <c r="R80" s="22"/>
      <c r="S80" s="22"/>
      <c r="T80" s="22"/>
      <c r="U80" s="22"/>
    </row>
    <row r="81" spans="18:21" x14ac:dyDescent="0.25">
      <c r="R81" s="22"/>
      <c r="S81" s="22"/>
      <c r="T81" s="22"/>
      <c r="U81" s="22"/>
    </row>
    <row r="82" spans="18:21" x14ac:dyDescent="0.25">
      <c r="R82" s="22"/>
      <c r="S82" s="22"/>
      <c r="T82" s="22"/>
      <c r="U82" s="22"/>
    </row>
    <row r="83" spans="18:21" x14ac:dyDescent="0.25">
      <c r="R83" s="22"/>
      <c r="S83" s="22"/>
      <c r="T83" s="22"/>
      <c r="U83" s="22"/>
    </row>
    <row r="84" spans="18:21" x14ac:dyDescent="0.25">
      <c r="R84" s="22"/>
      <c r="S84" s="22"/>
      <c r="T84" s="22"/>
      <c r="U84" s="22"/>
    </row>
    <row r="85" spans="18:21" x14ac:dyDescent="0.25">
      <c r="R85" s="22"/>
      <c r="S85" s="22"/>
      <c r="T85" s="22"/>
      <c r="U85" s="22"/>
    </row>
    <row r="86" spans="18:21" x14ac:dyDescent="0.25">
      <c r="R86" s="22"/>
      <c r="S86" s="22"/>
      <c r="T86" s="22"/>
      <c r="U86" s="22"/>
    </row>
    <row r="87" spans="18:21" x14ac:dyDescent="0.25">
      <c r="R87" s="22"/>
      <c r="S87" s="22"/>
      <c r="T87" s="22"/>
      <c r="U87" s="22"/>
    </row>
    <row r="88" spans="18:21" x14ac:dyDescent="0.25">
      <c r="R88" s="22"/>
      <c r="S88" s="22"/>
      <c r="T88" s="22"/>
      <c r="U88" s="22"/>
    </row>
    <row r="89" spans="18:21" x14ac:dyDescent="0.25">
      <c r="R89" s="22"/>
      <c r="S89" s="22"/>
      <c r="T89" s="22"/>
      <c r="U89" s="22"/>
    </row>
    <row r="90" spans="18:21" x14ac:dyDescent="0.25">
      <c r="R90" s="22"/>
      <c r="S90" s="22"/>
      <c r="T90" s="22"/>
      <c r="U90" s="22"/>
    </row>
    <row r="91" spans="18:21" x14ac:dyDescent="0.25">
      <c r="R91" s="22"/>
      <c r="S91" s="22"/>
      <c r="T91" s="22"/>
      <c r="U91" s="22"/>
    </row>
    <row r="92" spans="18:21" x14ac:dyDescent="0.25">
      <c r="R92" s="22"/>
      <c r="S92" s="22"/>
      <c r="T92" s="22"/>
      <c r="U92" s="22"/>
    </row>
    <row r="93" spans="18:21" x14ac:dyDescent="0.25">
      <c r="R93" s="22"/>
      <c r="S93" s="22"/>
      <c r="T93" s="22"/>
      <c r="U93" s="22"/>
    </row>
  </sheetData>
  <mergeCells count="19">
    <mergeCell ref="J18:N19"/>
    <mergeCell ref="O18:R19"/>
    <mergeCell ref="S18:V19"/>
    <mergeCell ref="A2:V2"/>
    <mergeCell ref="A72:I72"/>
    <mergeCell ref="O46:R47"/>
    <mergeCell ref="S46:V47"/>
    <mergeCell ref="J4:N5"/>
    <mergeCell ref="O4:R5"/>
    <mergeCell ref="S4:V5"/>
    <mergeCell ref="S9:V10"/>
    <mergeCell ref="A18:A20"/>
    <mergeCell ref="B18:E19"/>
    <mergeCell ref="F18:I19"/>
    <mergeCell ref="A73:I73"/>
    <mergeCell ref="A46:A48"/>
    <mergeCell ref="B46:E47"/>
    <mergeCell ref="F46:I47"/>
    <mergeCell ref="J46:N47"/>
  </mergeCells>
  <pageMargins left="0.70866141732283472" right="0.70866141732283472" top="0.47244094488188981" bottom="0.47244094488188981" header="0.15748031496062992" footer="0.31496062992125984"/>
  <pageSetup paperSize="9" scale="41" fitToHeight="0" orientation="landscape" r:id="rId1"/>
  <headerFooter>
    <oddFooter>Страница &amp;P</oddFooter>
  </headerFooter>
  <colBreaks count="2" manualBreakCount="2">
    <brk id="9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проц пункт пост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Русских </cp:lastModifiedBy>
  <cp:lastPrinted>2021-12-29T12:42:26Z</cp:lastPrinted>
  <dcterms:created xsi:type="dcterms:W3CDTF">2021-12-14T09:01:46Z</dcterms:created>
  <dcterms:modified xsi:type="dcterms:W3CDTF">2022-05-31T15:13:40Z</dcterms:modified>
</cp:coreProperties>
</file>