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Коллегия т\отчет\"/>
    </mc:Choice>
  </mc:AlternateContent>
  <bookViews>
    <workbookView xWindow="0" yWindow="0" windowWidth="13530" windowHeight="9840" activeTab="1"/>
  </bookViews>
  <sheets>
    <sheet name="цели" sheetId="1" r:id="rId1"/>
    <sheet name="цель 1" sheetId="6" r:id="rId2"/>
    <sheet name="цель 2" sheetId="5" r:id="rId3"/>
    <sheet name="цель 3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23" i="1"/>
  <c r="D23" i="5"/>
  <c r="C26" i="5"/>
  <c r="C25" i="5"/>
  <c r="C24" i="5"/>
  <c r="C21" i="5"/>
  <c r="C48" i="1" l="1"/>
  <c r="D49" i="4" l="1"/>
  <c r="E49" i="4"/>
  <c r="F49" i="4"/>
  <c r="D50" i="4"/>
  <c r="E50" i="4"/>
  <c r="F50" i="4"/>
  <c r="D51" i="4"/>
  <c r="E51" i="4"/>
  <c r="E54" i="4" s="1"/>
  <c r="F51" i="4"/>
  <c r="C51" i="4"/>
  <c r="C50" i="4"/>
  <c r="C49" i="4"/>
  <c r="C52" i="4" s="1"/>
  <c r="G20" i="6"/>
  <c r="G23" i="6" s="1"/>
  <c r="G21" i="6"/>
  <c r="G24" i="6" s="1"/>
  <c r="G22" i="6"/>
  <c r="G25" i="6" s="1"/>
  <c r="F20" i="6"/>
  <c r="F23" i="6" s="1"/>
  <c r="F21" i="6"/>
  <c r="F22" i="6"/>
  <c r="E22" i="6"/>
  <c r="D22" i="6"/>
  <c r="E21" i="6"/>
  <c r="E24" i="6" s="1"/>
  <c r="D21" i="6"/>
  <c r="E20" i="6"/>
  <c r="E23" i="6" s="1"/>
  <c r="D20" i="6"/>
  <c r="D23" i="6" s="1"/>
  <c r="C20" i="6"/>
  <c r="C21" i="6"/>
  <c r="C24" i="6" s="1"/>
  <c r="C22" i="6"/>
  <c r="D22" i="4"/>
  <c r="E22" i="4"/>
  <c r="F22" i="4"/>
  <c r="D23" i="4"/>
  <c r="E23" i="4"/>
  <c r="E26" i="4" s="1"/>
  <c r="F23" i="4"/>
  <c r="D24" i="4"/>
  <c r="E24" i="4"/>
  <c r="F24" i="4"/>
  <c r="F27" i="4" s="1"/>
  <c r="C24" i="4"/>
  <c r="C23" i="4"/>
  <c r="C22" i="4"/>
  <c r="D46" i="5"/>
  <c r="E46" i="5"/>
  <c r="F46" i="5"/>
  <c r="G46" i="5"/>
  <c r="H46" i="5"/>
  <c r="I46" i="5"/>
  <c r="D47" i="5"/>
  <c r="E47" i="5"/>
  <c r="F47" i="5"/>
  <c r="F50" i="5" s="1"/>
  <c r="G47" i="5"/>
  <c r="H47" i="5"/>
  <c r="I47" i="5"/>
  <c r="D48" i="5"/>
  <c r="E48" i="5"/>
  <c r="F48" i="5"/>
  <c r="G48" i="5"/>
  <c r="H48" i="5"/>
  <c r="H51" i="5" s="1"/>
  <c r="I48" i="5"/>
  <c r="C48" i="5"/>
  <c r="C47" i="5"/>
  <c r="C46" i="5"/>
  <c r="C49" i="5" s="1"/>
  <c r="D25" i="4" l="1"/>
  <c r="D53" i="4"/>
  <c r="C25" i="4"/>
  <c r="D51" i="5"/>
  <c r="I51" i="5"/>
  <c r="E51" i="5"/>
  <c r="G50" i="5"/>
  <c r="E27" i="4"/>
  <c r="D26" i="4"/>
  <c r="F52" i="4"/>
  <c r="C26" i="4"/>
  <c r="D27" i="4"/>
  <c r="F25" i="4"/>
  <c r="C27" i="4"/>
  <c r="F26" i="4"/>
  <c r="E25" i="4"/>
  <c r="I49" i="5"/>
  <c r="E49" i="5"/>
  <c r="H49" i="5"/>
  <c r="D49" i="5"/>
  <c r="C50" i="5"/>
  <c r="G51" i="5"/>
  <c r="I50" i="5"/>
  <c r="E50" i="5"/>
  <c r="G49" i="5"/>
  <c r="C51" i="5"/>
  <c r="F51" i="5"/>
  <c r="H50" i="5"/>
  <c r="D50" i="5"/>
  <c r="F49" i="5"/>
  <c r="C25" i="6"/>
  <c r="E25" i="6"/>
  <c r="D25" i="6"/>
  <c r="D24" i="6"/>
  <c r="F25" i="6"/>
  <c r="C23" i="6"/>
  <c r="F24" i="6"/>
  <c r="C53" i="4"/>
  <c r="D54" i="4"/>
  <c r="C54" i="4"/>
  <c r="F53" i="4"/>
  <c r="E52" i="4"/>
  <c r="F54" i="4"/>
  <c r="E53" i="4"/>
  <c r="D52" i="4"/>
  <c r="H21" i="5"/>
  <c r="I21" i="5"/>
  <c r="H22" i="5"/>
  <c r="I22" i="5"/>
  <c r="H23" i="5"/>
  <c r="I23" i="5"/>
  <c r="I26" i="5" s="1"/>
  <c r="G23" i="5"/>
  <c r="F23" i="5"/>
  <c r="E23" i="5"/>
  <c r="C23" i="5"/>
  <c r="G22" i="5"/>
  <c r="F22" i="5"/>
  <c r="E22" i="5"/>
  <c r="D22" i="5"/>
  <c r="C22" i="5"/>
  <c r="G21" i="5"/>
  <c r="F21" i="5"/>
  <c r="F24" i="5" s="1"/>
  <c r="E21" i="5"/>
  <c r="D21" i="5"/>
  <c r="D47" i="6"/>
  <c r="E47" i="6"/>
  <c r="F47" i="6"/>
  <c r="G47" i="6"/>
  <c r="D48" i="6"/>
  <c r="E48" i="6"/>
  <c r="F48" i="6"/>
  <c r="G48" i="6"/>
  <c r="D49" i="6"/>
  <c r="D52" i="6" s="1"/>
  <c r="E49" i="6"/>
  <c r="E52" i="6" s="1"/>
  <c r="F49" i="6"/>
  <c r="F52" i="6" s="1"/>
  <c r="G49" i="6"/>
  <c r="G52" i="6" s="1"/>
  <c r="C47" i="6"/>
  <c r="C49" i="6"/>
  <c r="C48" i="6"/>
  <c r="C51" i="6" s="1"/>
  <c r="C52" i="6" l="1"/>
  <c r="G50" i="6"/>
  <c r="E25" i="5"/>
  <c r="D26" i="5"/>
  <c r="G24" i="5"/>
  <c r="H26" i="5"/>
  <c r="I24" i="5"/>
  <c r="E26" i="5"/>
  <c r="H24" i="5"/>
  <c r="E24" i="5"/>
  <c r="D25" i="5"/>
  <c r="G26" i="5"/>
  <c r="H25" i="5"/>
  <c r="F25" i="5"/>
  <c r="D24" i="5"/>
  <c r="G25" i="5"/>
  <c r="F26" i="5"/>
  <c r="I25" i="5"/>
  <c r="F51" i="6"/>
  <c r="F50" i="6"/>
  <c r="E51" i="6"/>
  <c r="E50" i="6"/>
  <c r="G51" i="6"/>
  <c r="C50" i="6"/>
  <c r="D51" i="6"/>
  <c r="D50" i="6"/>
  <c r="D47" i="1" l="1"/>
  <c r="E47" i="1"/>
  <c r="D48" i="1"/>
  <c r="E48" i="1"/>
  <c r="D49" i="1"/>
  <c r="E49" i="1"/>
  <c r="C49" i="1"/>
  <c r="C47" i="1"/>
  <c r="D20" i="1"/>
  <c r="E20" i="1"/>
  <c r="D21" i="1"/>
  <c r="E21" i="1"/>
  <c r="D22" i="1"/>
  <c r="E22" i="1"/>
  <c r="C22" i="1"/>
  <c r="C21" i="1"/>
  <c r="C24" i="1" s="1"/>
  <c r="E24" i="1" l="1"/>
  <c r="E51" i="1"/>
  <c r="D25" i="1"/>
  <c r="D52" i="1"/>
  <c r="C25" i="1"/>
  <c r="D24" i="1"/>
  <c r="C52" i="1"/>
  <c r="D51" i="1"/>
  <c r="C50" i="1"/>
  <c r="C51" i="1"/>
  <c r="E25" i="1"/>
  <c r="E23" i="1"/>
  <c r="E52" i="1"/>
  <c r="E50" i="1"/>
  <c r="D23" i="1"/>
  <c r="D50" i="1"/>
</calcChain>
</file>

<file path=xl/sharedStrings.xml><?xml version="1.0" encoding="utf-8"?>
<sst xmlns="http://schemas.openxmlformats.org/spreadsheetml/2006/main" count="669" uniqueCount="203">
  <si>
    <t>Наличие целей технологического развития в документах по импортозамещению и технологическому суверенитету</t>
  </si>
  <si>
    <t>Перечень анализируемых документов по импортозамещению и технологическому суверенитету в рамках вопроса 2 цели 1 ЭАМ Технологический суверенитет (аудит соответствия)</t>
  </si>
  <si>
    <t>Цели технологического развития</t>
  </si>
  <si>
    <t>Обеспечение национального контроля над воспроизводством критических и сквозных технологий</t>
  </si>
  <si>
    <t>Переход к инновационно ориентированному экономическому росту, усиление роли технологий как фактора развития экономики и социальной сферы</t>
  </si>
  <si>
    <t>Технологическое обеспечение устойчивого функционирования и развития производственных систем</t>
  </si>
  <si>
    <t>-</t>
  </si>
  <si>
    <t>Единый план по достижению национальных целей развития Российской Федерации на период до 2024 года и на плановый период до 2030 года, утвержденный распоряжением Правительства Российской Федерации от 1 октября 2021 г. № 2765-р</t>
  </si>
  <si>
    <t>Указ Президента Российской Федерации от 13.05.2017 № 208
 «О Стратегии экономической безопасности Российской Федерации на период до 2030 года»</t>
  </si>
  <si>
    <t>Указ Президента Российской Федерации от 02.07.2021 № 400
 «О Стратегии национальной безопасности Российской Федерации»</t>
  </si>
  <si>
    <t>Указ Президента Российской Федерации от 28.02.2024 № 145
 «О Стратегии научно-технологического развития Российской Федерации»</t>
  </si>
  <si>
    <t>Указ Президента РФ от 07.05.2024 № 309
«О национальных целях развития Российской Федерации на период до 2030 года и на перспективу до 2036 года»</t>
  </si>
  <si>
    <t>Распоряжение Правительства Российской Федерации от 13.02.2019 № 207-р 
«Об утверждении Стратегии пространственного развития Российской Федерации на период до 2025 года»</t>
  </si>
  <si>
    <t>Распоряжение Правительства Российской Федерации от 20.05.2023 № 1315-р 
«Об утверждении Концепции технологического развития на период до 2030 года»</t>
  </si>
  <si>
    <t>+</t>
  </si>
  <si>
    <t>Прогноз научно-технологического развития Российской Федерации на период до 2030 года» (утв. Правительством Российской Федерации 03.01.2014)</t>
  </si>
  <si>
    <t>Распоряжение Правительства Российской Федерации от 7 июля 2017 г. № 1455-р «О Стратегии развития сельскохозяйственного машиностроения Российской Федерации на период до 2030 г.»</t>
  </si>
  <si>
    <t>Распоряжение Правительства Российской Федерации от 17.01.2020 № 20-р
 «Об утверждении Стратегии развития электронной промышленности Российской Федерации на период до 2030 года»</t>
  </si>
  <si>
    <t>Распоряжение Правительства Российской Федерации от 06.06.2020 № 1512-р 
«Об утверждении Сводной стратегии развития обрабатывающей промышленности Российской Федерации до 2030 года и на период до 2035 года»</t>
  </si>
  <si>
    <t>Распоряжение Правительства Российской Федерации от 09.06.2020 N 1523-р
 «Об Энергетической стратегии России на период до 2035 года»</t>
  </si>
  <si>
    <t>Распоряжение Правительства РФ от 28.10.2019 N 2553-р 
«Об утверждении Стратегии развития судостроительной промышленности на период до 2035 года»</t>
  </si>
  <si>
    <t>Распоряжение Правительства Российской Федерации от 27.11.2021 № 3363-р
 «О Транспортной стратегии Российской Федерации до 2030 года с прогнозом на период до 2035 года»</t>
  </si>
  <si>
    <t>Распоряжение Правительства Российской Федерации от 28.12.2022 № 4261-р
 «Об утверждении Стратегии развития автомобильной промышленности Российской Федерации до 2035 года»</t>
  </si>
  <si>
    <t>Распоряжение Правительства Российской Федерации от 07.06.2023 № 1495-р 
«Об утверждении Стратегии развития фармацевтической промышленности Российской Федерации на период до 2030 года»</t>
  </si>
  <si>
    <t>Приказ Минпромторга России № 651, Минэнерго России № 172 от 08.04.2014
 «Об утверждении Стратегии развития химического и нефтехимического комплекса на период до 2030 года»</t>
  </si>
  <si>
    <t>Распоряжение Правительства Российской Федерации от 5 ноября 2020 г. № 2869-р
 «Об утверждении Стратегии развития станкоинструментальной промышленности на период до 2035 года»</t>
  </si>
  <si>
    <t xml:space="preserve"> +/-</t>
  </si>
  <si>
    <t xml:space="preserve"> Стимулирование технологического развития и повышение производительности труда 
(одна из задач достижения национальной задачи «Достойный, эффективный труд и успешное предпринимательство»)</t>
  </si>
  <si>
    <t xml:space="preserve"> технологическое развитие, в том числе за счет:
- формирования инфраструктуры поддержки деятельности в сфере промышленности, обеспечивающей производство современной высокотехнологичной продукции, обладающей высокой конкурентоспособностью, включая создание на территории Дальнего Востока инновационного научно-технологического центра (остров Русский), а также индустриальных (промышленных) парков, технопарков, имеющих высокую инвестиционную привлекательность, и промышленных кластеров в таких отраслях экономики, как нефтехимия, авиа- и судостроение
(в рамках национальной цели развития «Достойный, эффективный труд и успешное предпринимательство»)</t>
  </si>
  <si>
    <t>поддержание научно-технического потенциала развития экономики на мировом уровне и повышение ее конкурентоспособности
(одна из целей государственной политики в сфере обеспечения экономической безопасности)</t>
  </si>
  <si>
    <t>обеспечение экономического роста
(одна из целей государственной политики в сфере обеспечения экономической безопасности)</t>
  </si>
  <si>
    <t>осуществлять контроль за реализацией Стратегии экономической безопасности Российской Федерации на период до 2030 года
(поручение Правительству Российской Федерации)</t>
  </si>
  <si>
    <t>№</t>
  </si>
  <si>
    <t>обеспечение технологической независимости оборонно-промышленного комплекса Российской Федерации, его инновационное развитие
(одна из задач, поставленных в Стратегии)</t>
  </si>
  <si>
    <t>развитие рыночной, энергетической, инженерной, инновационной и социальной инфраструктур в целях ускорения роста российской экономики
(одна из задач, поставленных в Стратегии)</t>
  </si>
  <si>
    <t>Контроль за реализацией настоящей Стратегии осуществляется в рамках государственного мониторинга состояния национальной безопасности на основе показателей состояния национальной безопасности, определяемых Президентом Российской Федерации. Результаты такого контроля отражаются в ежегодном докладе Секретаря Совета Безопасности Российской Федерации Президенту Российской Федерации о состоянии национальной безопасности и мерах по ее укреплению
(Организационные основы и механизмы реализации настоящей Стратегии)</t>
  </si>
  <si>
    <t xml:space="preserve"> обеспечение потребителей отечественной высокотехнологичной станкоинструментальной продукцией
(один из приоритетов Стратегии)</t>
  </si>
  <si>
    <t>формирование условий для роста инвестиций в научно-исследовательские и опытно-конструкторские работы в области производства комплектующих для станкоинструментальной продукции, в области станкостроения, в том числе в разработку новых производственных технологий, а также в области производства инструмента
(одна из задач, поставленных в Стратегии)</t>
  </si>
  <si>
    <t>Обеспечение ОПК и стратегических отраслей качественной отечественной продукцией спецхимии
(оодна из целей Стратегии)</t>
  </si>
  <si>
    <t>Повышение конкурентоспособности химического комплекса России в интересах:
….
перехода от экспортно-сырьевой модели развития к инновационно-инвестиционной за счет увеличения глубины переработки в химической и нефтехимической промышленности, масштабной модернизации действующих мощностей, в том числе направленной на снижение негативного воздействия на окружающую среду, создания новых мощностей на базе прогрессивных современных технологий, а также наилучших доступных технологий
(одна из целей Стратегии)</t>
  </si>
  <si>
    <t>Совершенствовать нормативно-правовое и техническое регулирование, государственное управление в сфере химического и нефтехимического комплексов, в том числе за счет применения документов национальной системы стандартизации
(ожидаемые результаты Стратегии)</t>
  </si>
  <si>
    <t>обеспечение на территории Российской Федерации производства качественных, эффективных и безопасных лекарственных средств, обладающих конкурентоспособностью на внутреннем и внешнем рынках, для удовлетворения потребности системы здравоохранения Российской Федерации
(цель Стратегии)</t>
  </si>
  <si>
    <t>создание стабильных и предсказуемых условий для разработки, производства и сбыта фармацевтической продукции для обеспечения инвестиционной привлекательности развития фармацевтической отрасли
(один из приоритетов Стратегии)</t>
  </si>
  <si>
    <t>стимулирование создания производства высоколокализованных инновационных автомобилей (электрических, гибридных, на топливных элементах), компонентов и материалов для них, собственных технологий и компетенций в этом сегменте
(одна из задач, поставленных в Стратегии)</t>
  </si>
  <si>
    <t>удовлетворение потребности российского рынка в высоколокализованной продукции, произведенной на территории Российской Федерации, современных сервисов мобильности и цифровых автомобильных сервисов
(одна из целей Стратегии)</t>
  </si>
  <si>
    <t xml:space="preserve">Повышение пространственной связанности и транспортной доступности территорий 
(одна из целей Стратегии)
</t>
  </si>
  <si>
    <t>Минпромторгу России с участием заинтересованных федеральных органов исполнительной власти обеспечить мониторинг и контроль реализации положений Стратегии
(поручение Минпромторгу России)</t>
  </si>
  <si>
    <t>обеспечение инвестиционной привлекательности и достижение устойчивого роста основных показателей финансово-экономической и производственной деятельности организаций судостроительной промышленности
(один из приоритетов Стратегии)</t>
  </si>
  <si>
    <t>достаточный для устойчивого функционирования и развития уровень обеспеченности организаций топливно-энергетического комплекса собственными компетенциями и производимыми на территории Российской Федерации и территориях, находящихся под юрисдикцией Российской Федерации, технологическими комплексами, оборудованием, материалами, программным обеспечением и соответствующими услугами
(одно из направлений Стратегии)</t>
  </si>
  <si>
    <t>Целями цифровой трансформации обрабатывающих отраслей промышленности являются обеспечение технологического суверенитета, возможности коммерциализации российских исследований и разработок, а также ускорение технологического развития российских компаний и обеспечение конкурентоспособности разрабатываемых ими продуктов и решений на российском и мировом рынках, в том числе за счет широкого внедрения и применения критических и сквозных технологий (технологических направлений).
(цель)</t>
  </si>
  <si>
    <t>Целью Стратегии является формирование в Российской Федерации устойчивого промышленного сектора
(цель)</t>
  </si>
  <si>
    <t>создание высокотехнологичной продукции на базе российских технических решений, обеспечивающей реализацию национальных проектов
(одно из направлений развития отрасли)</t>
  </si>
  <si>
    <t>будет обеспечено наращивание инновационного потенциала отрасли сельскохозяйственного машиностроения за счет активной поддержки проведения научно-исследовательских и опытно-конструкторских работ и выполнения программ технического перевооружения предприятий сельскохозяйственного машиностроения
(этап реализации Стратегии)</t>
  </si>
  <si>
    <t>стимулирование развития производства компонентов для сельскохозяйственных машин
(одна из задач, поставленных в Стратегии)</t>
  </si>
  <si>
    <t>ускорение темпов экономического роста и технологического развития
(цель Стратегии)</t>
  </si>
  <si>
    <t>обеспечение устойчивого и сбалансированного пространственного развития Российской Федерации,
(цель Стратегии)</t>
  </si>
  <si>
    <t>технологическое лидерство
(одна из национальных целей)</t>
  </si>
  <si>
    <t>сформировать эффективную систему управления в области науки, технологий и производства и осуществления инвестиций в эту область, обеспечив единое научно-технологическое пространство, ориентированное на решение государственных задач и удовлетворение потребностей экономики и общества
(одна из задач, поставленных в Стратегии)</t>
  </si>
  <si>
    <t>сформировать эффективную систему взаимодействия науки, технологий и производства, обеспечив повышение восприимчивости экономики и общества к новым технологиям, создав условия для развития наукоемкого предпринимательства
(одна из задач, поставленных в Стратегии)</t>
  </si>
  <si>
    <t>Количество совпадений</t>
  </si>
  <si>
    <t>Количество несовпадений</t>
  </si>
  <si>
    <t>Количество неполных совпадений</t>
  </si>
  <si>
    <t>Наличие показателей достижения цели технологического развития №1 в документах по импортозамещению и технологическому суверенитету</t>
  </si>
  <si>
    <t>Показатели достижения цели технологического развития №1
«Обеспечение национального контроля над воспроизводством критических и сквозных технологий»</t>
  </si>
  <si>
    <t>1.</t>
  </si>
  <si>
    <t>2.</t>
  </si>
  <si>
    <t>3.</t>
  </si>
  <si>
    <t>4.</t>
  </si>
  <si>
    <t>5.</t>
  </si>
  <si>
    <t>Достигнутый уровень технологического суверенитета по видам продукции</t>
  </si>
  <si>
    <t>Достигнутый уровень развития критических и сквозных технологий (в соответствии с установленным перечнем)</t>
  </si>
  <si>
    <t>Коэффициент технологической зависимости</t>
  </si>
  <si>
    <t>Темп роста внутренних затрат на исследования и разработки (в сопоставимых ценах, к уровню 2022 года)</t>
  </si>
  <si>
    <t>Удельный вес инновационных товаров, работ, услуг в общем объеме отгруженных товаров, выполненных работ, услуг</t>
  </si>
  <si>
    <t xml:space="preserve"> -
разработка новых микроэлектронных технологий, специальных материалов, технологического и контрольно-измерительного оборудования
(одно из мероприятий по реализации Стратегии)</t>
  </si>
  <si>
    <t>Показатели достижения цели технологического развития №2
«Переход к инновационно ориентированному экономическому росту, усиление роли технологий как фактора развития экономики и социальной сферы»</t>
  </si>
  <si>
    <t>6.</t>
  </si>
  <si>
    <t>7.</t>
  </si>
  <si>
    <t>Уровень инновационной активности организаций</t>
  </si>
  <si>
    <t>Темп роста затрат на инновационную деятельность (в сопоставимых ценах, к уровню 2022 года)</t>
  </si>
  <si>
    <t>Темп роста объема инновационных товаров, работ, услуг (в сопоставимых ценах, к уровню 2022 года)</t>
  </si>
  <si>
    <t>Темп роста объема инновационных товаров, работ, услуг малых технологических компаний (в сопоставимых ценах, к уровню 2022 года)</t>
  </si>
  <si>
    <t>Число малых технологических компаний</t>
  </si>
  <si>
    <t>Темп роста инвестиций в малые технологические компании (в сопоставимых ценах, к уровню 2022 года)</t>
  </si>
  <si>
    <t>Число патентных заявок на изобретения и полезные модели, поданных российскими заявителями в Российской Федерации и за рубежом по Договору о патентной кооперации (РСТ)</t>
  </si>
  <si>
    <t>Показатели достижения цели технологического развития №3
«Технологическое обеспечение устойчивого функционирования и развития производственных систем»</t>
  </si>
  <si>
    <t>Темп роста объема несырьевого неэнергетического экспорта (в сопоставимых ценах, к уровню 2022 года)</t>
  </si>
  <si>
    <t>Удельный вес организаций обрабатывающей промышленности, осуществляющих технологические инновации</t>
  </si>
  <si>
    <t>Удельный вес высокотехнологичной промышленной продукции, произведенной на территории Российской Федерации, в общем объеме потребления такой продукции в Российской Федерации</t>
  </si>
  <si>
    <t>Удельный вес товаров, произведенных на промышленных объектах, оказывающих негативное воздействие на окружающую среду, отнесенных к I категории, с подтверждением использования наилучших доступных технологий в общем объеме отгруженных товаров, произведенных на промышленных объектах, оказывающих негативное воздействие на окружающую среду, отнесенных к I категории</t>
  </si>
  <si>
    <t>• Разработка критических технологий, в том числе обновление основных средств 
(мероприятие, направленное на достижение показателей «Обеспечение темпа роста валового внутреннего продукта страны выше среднемирового при сохранении макроэкономической стабильности» и «Обеспечение темпа устойчивого роста доходов населения и уровня пенсионного обеспечения не ниже инфляции»);
• Перспективные технологические заделы (развитие сквозных технологий)
(фактор, учиитывающийся при реализации мероприятий, направленных на достижение показателей "Обеспечение темпа роста валового внутреннего продукта страны выше среднемирового при сохранении макроэкономической стабильности" и "Обеспечение темпа устойчивого роста доходов населения и уровня пенсионного обеспечения не ниже инфляции")</t>
  </si>
  <si>
    <t xml:space="preserve">
Отношение внебюджетных средств и бюджетных ассигнований в составе внутренних затрат на исследования и разработки
(один из индикаторов факторов достижения национальных целей развития на федеральном уровне по показателю
«Обеспечение присутствия Российской Федерации в числе десяти ведущих стран мира по объему научных исследований и разработок, в том числе за счет создания эффективной системы высшего образования»)</t>
  </si>
  <si>
    <t>развитие технологий (в том числе технологий цифровой экономики), обеспечивающих укрепление конкурентных позиций Российской Федерации на глобальных рынках продукции с высокой добавленной стоимостью, включая фотонику, биотехнологии, аддитивные технологии и новые материалы
(одна из задач по реализации направления, касающегося создания экономических условий для разработки и внедрения современных технологий, стимулирования инновационного развития, а также совершенствования нормативно-правовой базы в этой сфере)</t>
  </si>
  <si>
    <t>обеспечение достаточного (безопасного) уровня технологической независимости национальной экономики, в первую очередь стратегически важных производств
(одна из задач по реализации направления, касающегося обеспечения устойчивого роста реального сектора экономики)</t>
  </si>
  <si>
    <t>развитие перспективных высоких технологий (нанотехнологии, робототехника, медицинские, биологические, генной инженерии, информационно-коммуникационные, квантовые, искусственного интеллекта, обработки больших данных, энергетические, лазерные, аддитивные, создания новых материалов, когнитивные, природоподобные технологии), суперкомпьютерных систем
(одна из задач, поставленных в Стратегии)</t>
  </si>
  <si>
    <t>преодоление критической зависимости российской экономики от импорта технологий, оборудования и комплектующих за счет ускоренного внедрения передовых российских технологических разработок, локализации производства на территории России
(одна из задач, поставленных в Стратегии)</t>
  </si>
  <si>
    <t>формирование государственного заказа на проведение научных исследований
(одна из задач, поставленных в Стратегии)</t>
  </si>
  <si>
    <t>формирование внутреннего спроса на российскую наукоемкую и инновационную продукцию
(одна из задач, поставленных в Стратегии)</t>
  </si>
  <si>
    <t>В результате реализации настоящей Стратегии научно-технологическая сфера будет функционировать как единая система, интегрированная с социально-экономической системой страны и обеспечивающая основу ее устойчивого развития и технологического суверенитета
(ожидаемые результаты Стратегии)</t>
  </si>
  <si>
    <t>прирост объема внутренних затрат на научные исследования и разработки и увеличение доли внебюджетного финансирования в таких затратах
(один из показателей, характеризующих создание и использование важнейших наукоемких технологий)</t>
  </si>
  <si>
    <t>обеспечение независимости и конкурентоспособности государства
(цель Стратегии)</t>
  </si>
  <si>
    <t>создать инфраструктуру и условия для проведения научных исследований и разработок, внедрения наукоемких технологий
(одна из задач, поставленных в Стратегии)</t>
  </si>
  <si>
    <t>формирование новых рынков по таким направлениям, как биоэкономика, сбережение здоровья граждан, продовольственная безопасность, беспилотные авиационные системы, средства производства и автоматизации, транспортная мобильность (включая автономные транспортные средства), экономика данных и цифровая трансформация, искусственный интеллект, новые материалы и химия, перспективные космические технологии и сервисы, новые энергетические технологии (в том числе атомные)
(из перечня целевых показателей и задач, выполнение которых характеризует достижение национальной цели «Технологическое лидерство»)</t>
  </si>
  <si>
    <t xml:space="preserve">
обеспечение технологической независимости
(из перечня целевых показателей и задач, выполнение которых характеризует достижение национальной цели «Технологическое лидерство»)</t>
  </si>
  <si>
    <t>увеличение к 2030 году внутренних затрат на исследования и разработки не менее чем до 2 процентов валового внутреннего продукта, в том числе за счет увеличения инвестиций со стороны частного бизнеса на эти цели не менее чем в два раза
(из перечня целевых показателей и задач, выполнение которых характеризует достижение национальной цели «Технологическое лидерство»)</t>
  </si>
  <si>
    <t>увеличение к 2030 году доли отечественных высокотехнологичных товаров и услуг, созданных на основе собственных линий разработки, в общем объеме потребления таких товаров и услуг в Российской Федерации в полтора раза по сравнению с уровнем 2023 года
(из перечня целевых показателей и задач, выполнение которых характеризует достижение национальной цели «Технологическое лидерство»)</t>
  </si>
  <si>
    <t>достижение российскими производителями сельскохозяйственной техники доли на внутреннем рынке не ниже 80 процентов 
(цель Стратегии)</t>
  </si>
  <si>
    <t>снижение зависимости агропромышленного комплекса Российской Федерации от импорта техники и технологий за счет роста доли российской сельскохозяйственной техники на внутреннем рынке до 80 процентов
(ожидаемый результат)</t>
  </si>
  <si>
    <t xml:space="preserve">
субсидирование затрат на научные исследования и разработки 
грантовая поддержка исследователей и разработчиков конструкторской и технологической документации
(один из механизмов технологической политики)</t>
  </si>
  <si>
    <t>повышение уровня технологической независимости судостроительного производства на территории Российской Федерации
(одно из приоритетных направлений)</t>
  </si>
  <si>
    <t>достижение технологического суверенитета по критическим промышленным технологиям 
(одно из мероприятий Стратегии)</t>
  </si>
  <si>
    <t>укрепление технологического суверенитета Российской Федерации
(один из целевых показателей)</t>
  </si>
  <si>
    <t>стимулирование научных исследований и поддержку разработки перспективных технологических решений, направленных на снижение негативного воздействия на окружающую среду и минимизацию экологических рисков
(одна из задач, поставленных в Стратегии)</t>
  </si>
  <si>
    <t xml:space="preserve">внедрение инновационных технологий, автоматизации и роботизации процессов добычи, переработки и транспортировки угля;
создание интеллектуальных систем учета электрической энергии
(меры, обеспечивающие решение задач угольной отрасли)
</t>
  </si>
  <si>
    <t>достижение технологической независимости отраслей топливно-энергетического комплекса и повышение их конкурентоспособности
(одно из направлений деятельности)</t>
  </si>
  <si>
    <t>достижение технологической независимости Российской Федерации в области производства вооружения и военной техники
(один из приоритетов развития отрасли)</t>
  </si>
  <si>
    <t>обеспечение устойчивого финансирования научно-исследовательских и опытно-конструкторских работ, направленных на создание поддерживающих и перспективных промышленных технологий
(из перечня мероприятий по эффективному достижению цели Стратегии)</t>
  </si>
  <si>
    <t>внедрение комплексных мер по обеспечению информационной безопасности данных, содержащихся в единой закрытой защищенной цифровой среде обеспечения транспортной безопасности, включая реализацию мероприятий по повышению импортонезависимости цифровой инфраструктуры
(одно из направлений цифровой трансформации транспорта)</t>
  </si>
  <si>
    <t>поддержку научных исследований и разработок, нацеленных на сокращение негативного влияния транспортного комплекса на здоровье людей и окружающую среду
(один из принципов развития транспортных услуг)</t>
  </si>
  <si>
    <t>обеспечение технологического суверенитета автомобильной промышленности
(одна из целей Стратегии)</t>
  </si>
  <si>
    <t>создание производств критической компонентной базы, в том числе электронной, в области силовых агрегатов и систем активной и пассивной безопасности, включая производство малых дизельных двигателей, автоматической коробки передач, электронных блоков управления для антиблокировочной системы (ABS), электронного контроля устойчивости (ESP), подушек безопасности, устройств вызова экстренных оперативных служб;
(одна из задач, поставленных в Стратегии)</t>
  </si>
  <si>
    <t>стимулирование создания российских производств компонентов на базе собственных и лицензированных технологий с соблюдением абсолютного приоритета для собственных технологий в случае их конкурентоспособности;
создание достаточных условий для обеспечения оперативного перехода российских автопроизводителей на российские компоненты 1-го уровня, в первую очередь созданные с применением глубоко локализованных компонентов 2-го и 3-го уровней
(одна из задач, поставленных в Стратегии)</t>
  </si>
  <si>
    <t>Соотношение объема инвестиций в научно-исследовательских и опытно-конструкторских работах по компонентам и объема отгрузки автомобилей
(один из целевых показателей Стратегии)</t>
  </si>
  <si>
    <t>создание условий для развития сырьевой и технологической инфраструктуры фармацевтической и смежных отраслей фармацевтической промышленности, позволяющих обеспечивать надлежащий уровень качества на всех этапах жизненного цикла лекарственных препаратов, а также нивелировать риски экономического и геополитического характера за счет вовлечения производственных предприятий смежных отраслей промышленности и научно-исследовательских институтов, в том числе имеющих опытные заводы, в оптимизацию процесса разработки и производства как лекарственных препаратов по полному технологическому циклу, включая синтез фармацевтической субстанции, так и необходимых сырьевых ингредиентов;
создание предпосылок для развития сегмента генной и таргетной терапии, новых методов лечения, в том числе с применением биомедицинских клеточных продуктов, и создания персонализированных дозировок, в том числе за счет развития микрофлюидного синтеза, стимулирующих развитие условий для осуществления локализации производства востребованных лекарственных средств в случае ограниченности предложения на национальном фармацевтическом рынке, а также выстраивания стабильных логистических цепочек в целях обеспечения физической и экономической доступности лекарственных препаратов
(направления реализации Стратегии)</t>
  </si>
  <si>
    <t>обеспечение лекарственной независимости
(один из приоритетов Стратегии)</t>
  </si>
  <si>
    <t>внедрение налоговых режимов, поощряющих разработки и исследования, предусматривающих пониженную налоговую ставку для организаций, которые занимаются разработкой лекарственных средств, технологий и внедрением их в производство, а также возможных механизмов субсидирования расходов на разработки и исследования либо иная налоговая альтернатива при достижении целевых результатов
(одно из направлений реализации Стратегии)</t>
  </si>
  <si>
    <t>привлечение дополнительных ресурсов для проведения исследований и разработок на основе участия всех заинтересованных сторон (бизнеса, науки, государства, гражданского общества)
(одна из целей Стратегии)</t>
  </si>
  <si>
    <t>Доля объемов выпуска продукции глубокой переработки в структуре выпуска химического комплекса (в натуральном выражении), %
(один из целевых показателей Стратегии)</t>
  </si>
  <si>
    <t>Повышение конкурентоспособности химического комплекса России в интересах:
….
импортозамещения в потреблении химической и нефтехимической продукции
(одна из целей Стратегии)</t>
  </si>
  <si>
    <t>приоритизация объектов, финансирование с приоритетом освоения критически значимых технологий и реализации наиболее перспективных комплексных проектов
(одна из мер по снижению вероятности и влияния риска)</t>
  </si>
  <si>
    <t>снижение зависимости от импортных решений
(целевое видение)</t>
  </si>
  <si>
    <t>Количество созданных объектов научно-исследовательской инфраструктуры для инновационной деятельности в области сельского хозяйства
(один из индикаторов факторов достижения национальных целей развития на федеральном уровне по показателю
«Обеспечение присутствия Российской Федерации в числе десяти ведущих стран мира по объему научных исследований и разработок, в том числе за счет создания эффективной системы высшего образования»)</t>
  </si>
  <si>
    <t>расширение государственной поддержки научно-технической и инновационной деятельности
(одна из задач по реализации направления, касающегося создания экономических условий для разработки и внедрения современных технологий, стимулирования инновационного развития, а также совершенствования нормативно-правовой базы в этой сфере)</t>
  </si>
  <si>
    <t>доля инвестиций в основной капитал в валовом внутреннем продукте
(один из показателей состояния экономической безопасности)</t>
  </si>
  <si>
    <t>создание условий и стимулов для повышения заинтересованности российского бизнеса в развитии научной, научно-технической и инновационной деятельности
(одна из задач, поставленных в Стратегии)</t>
  </si>
  <si>
    <t>создания системы государственной поддержки малых технологических компаний, обеспечивающей их ускоренный рост, технологический прорыв и устойчивое положение на национальном и мировых рынках
(в рамках реализации направления  государственной политики в области научно-технологического развития и меры по ее реализации)</t>
  </si>
  <si>
    <t>создания цифровой инфраструктуры организации деятельности и управления в области науки, технологий и технологического предпринимательства, обеспечивающей мониторинг и контроль реализации управленческих решений, а также формирование и ведение информационных систем в области научно-технологического развития, включая реестр малых технологических компаний
(в рамках реализации направления  государственной политики в области научно-технологического развития и меры по ее реализации)</t>
  </si>
  <si>
    <t>создать инфраструктуру и условия для проведения научных исследований и разработок, внедрения наукоемких технологий, отвечающие современным принципам организации научной, научно-технической и инновационной деятельности, на основе лучших российских и мировых практик
(одна из задач, поставленных в Стратегии)</t>
  </si>
  <si>
    <t xml:space="preserve">
увеличение к 2030 году выручки малых технологических компаний не менее чем в семь раз по сравнению с уровнем 2023 года
(из перечня целевых показателей и задач, выполнение которых характеризует достижение национальной цели «Технологическое лидерство»)</t>
  </si>
  <si>
    <t>обеспечение расширения географии и ускорения экономического роста, научно-технологического и инновационного развития Российской Федерации за счет социально-экономического развития перспективных центров экономического роста
(одна из задач, поставленных в Стратегии)</t>
  </si>
  <si>
    <t>стимулирование роста инвестиций в проведение научно-исследовательских и опытно-конструкторских работ и разработка новых видов конкурентоспособных сельскохозяйственных машин
(одна из задач, поставленных в Стратегии)</t>
  </si>
  <si>
    <t>стимулирование инновационной деятельности в российской экономике
(одно из мероприятий Стратегии)</t>
  </si>
  <si>
    <t>поддержка внутренней технологической активности субъектов промышленной деятельности
(механизм достижения целевых показателей)</t>
  </si>
  <si>
    <t>повышение инновационной активности организаций топливно-энергетического комплекса
(одна из задач, поставленных в Стратегии)</t>
  </si>
  <si>
    <t>Темп роста инвестиций в основной капитал в топливно-энергетическом комплексе
(один из показателей реализации Стратегии)</t>
  </si>
  <si>
    <t>обеспечение защиты интеллектуальной собственности предприятий отрасли и патентной чистоты выпускаемой продукции
(из перечня мероприятий по эффективному достижению цели Стратегии)</t>
  </si>
  <si>
    <t>создание механизмов стимулирования для внедрения в судоремонтных организациях инновационных технологий судоремонта и сервиса
(из перечня мероприятий по эффективному достижению цели Стратегии)</t>
  </si>
  <si>
    <t>поддержка создания и развития быстрорастущих технологических компаний-лидеров
(один из механизмов технологической политики)</t>
  </si>
  <si>
    <t>увеличение доли объема финансирования научно-исследовательских и опытно-конструкторских работ и развития производства компонентов до 5 - 7 процентов объема отгрузки автопроизводителей
(одна из задач, поставленных в Стратегии)</t>
  </si>
  <si>
    <t>усиление патентной системы, в том числе в результате оптимизации административной и судебной практики (борьба с "озеленением" патентов, недопустимость введения механизма "патентной увязки")
(одно из направлений реализации Стратегии)</t>
  </si>
  <si>
    <t>Доля инвестиций в НИОКР в общей выручке в химическом комплексе, %
(один из целевых показателей Стратегии)</t>
  </si>
  <si>
    <t>Повышение конкурентоспособности химического комплекса России в интересах:
….
реализации инновационного потенциала развития экономики России
(одна из целей Стратегии)</t>
  </si>
  <si>
    <t xml:space="preserve">повышение инновационной активности предприятий химического комплекса
(из перечня приоритетных программ и основных мероприятий)
</t>
  </si>
  <si>
    <t>Снижение выбросов опасных загрязняющих веществ, оказывающих наибольшее негативное воздействие на окружающую среду и здоровье человека, в два раза
(один из показателей, характеризующих достижение национальных целей развития на период до 2024 года и на плановый период до 2030 года)</t>
  </si>
  <si>
    <t>поддержка и развитие ключевых отраслей экономики, включая обрабатывающую промышленность
(одна из задач достижения национальной задачи «Достойный, эффективный труд и успешное предпринимательство»)</t>
  </si>
  <si>
    <t>совершенствование механизмов обеспечения экологической безопасности и сохранения благоприятной окружающей среды
(одна из основных задач по реализации направления, касающегося развития человеческого потенциала)</t>
  </si>
  <si>
    <t>доля высокотехнологичной и наукоемкой продукции в валовом внутреннем продукте
(один из показателей состояния экономической безопасности)</t>
  </si>
  <si>
    <t>доля организаций, осуществляющих технологические инновации
(один из показателей состояния экономической безопасности)</t>
  </si>
  <si>
    <t>расширение номенклатуры и объема экспорта несырьевой продукции, географии внешнеэкономических и инвестиционных связей, отвечающих национальным интересам Российской Федерации
(одна из основных задач по реализации направления, касающегося повышения эффективности внешнеэкономического сотрудничества и реализации конкурентных преимуществ экспортно ориентированных секторов экономики)</t>
  </si>
  <si>
    <t>поддержка экспорта российских товаров
(одна из задач, поставленных в Стратегии)</t>
  </si>
  <si>
    <t>доля высокотехнологичной и наукоемкой продукции в валовом внутреннем продукте
(один из показателей, характеризующих создание и использование важнейших наукоемких технологий)</t>
  </si>
  <si>
    <t>объективная оценка выбросов и поглощения климатически активных веществ, снижение их негативного воздействия на окружающую среду и климат, повышение возможности качественной адаптации экосистем, населения и отраслей экономики к климатическим изменениям
(один из приоритетов, прописаннных в Стратегии)</t>
  </si>
  <si>
    <t>поэтапное снижение к 2036 году в два раза выбросов опасных загрязняющих веществ, оказывающих наибольшее негативное воздействие на окружающую среду и здоровье человека, в городах с высоким и очень высоким уровнем загрязнения атмосферного воздуха
(из перечня целевых показателей и задач, выполнение которых характеризует достижение национальной цели «Экологическое благополучие»)</t>
  </si>
  <si>
    <t>ликвидация негативных экологических последствий чрезвычайных ситуаций природного и техногенного характера
(одна из задач, поставленных в Стратегии)</t>
  </si>
  <si>
    <t xml:space="preserve"> увеличение объемов выпускаемой ими высокотехнологичной продукции гражданского и двойного назначения
(одна из задач, поставленных в Стратегии)</t>
  </si>
  <si>
    <t>снижение уровня негативного воздействия хозяйственной деятельности (образования отходов производства и потребления, выбросов загрязняющих веществ в атмосферный воздух, сбросов в водные объекты) на природную среду и здоровье населения
(ожидаемые результаты)</t>
  </si>
  <si>
    <t>обеспечение качества окружающей среды, необходимого для благоприятной жизни человека, сохранение и восстановление природной среды, сбалансированное природопользование, смягчение негативных последствий изменения климата
(одна из задач, поставленных в Стратегии)</t>
  </si>
  <si>
    <t>К 2025 году более чем на 30 процентов будет увеличен объем перевозок экспортных товаров, осуществляемых всеми видами транспорта, за исключением трубопроводного. В результате вес несырьевых неэнергетических товаров в общем объеме экспортных перевозок (за исключением товаров, транспортируемых по трубопроводам) вырастет с 39 процентов до 50 процентов к 2025 году)
(один из этапов реализации Стратегии:</t>
  </si>
  <si>
    <t xml:space="preserve">увеличение к 2030 году доли отечественных высокотехнологичных товаров и услуг, созданных на основе собственных линий разработки, в общем объеме потребления таких товаров и услуг в Российской Федерации в полтора раза по сравнению с уровнем 2023 года
(из перечня целевых показателей и задач, выполнение которых характеризует достижение национальной цели «Технологическое лидерство»)
</t>
  </si>
  <si>
    <t>обеспечение к 2030 году прироста объема экспорта несырьевых неэнергетических товаров не менее чем на две трети по сравнению с показателем 2023 года
(из перечня целевых показателей и задач, выполнение которых характеризует достижение национальной цели «Устойчивая и динамичная экономика»)</t>
  </si>
  <si>
    <t>Объем экспорта продукции сельскохозяйственного машиностроения должен достичь 50 процентов объема отгрузок на внутренний рынок.
(в рамках реализации одного из принципов государственной политики для достижения целей Стратегии)</t>
  </si>
  <si>
    <t>Доля российской продукции сельскохозяйственного машиностроения на внутреннем рынке в общем объеме продукции сельскохозяйственного машиностроения
(один из целевых индикаторов Стратегии)</t>
  </si>
  <si>
    <t>снижение выбросов опасных загрязняющих веществ, оказывающих наибольшее негативное воздействие на окружающую среду и здоровье человека, в 2 раза за счет стимулирования использования наилучших доступных технологий и регуляторных мер
(один из целевых показателей)</t>
  </si>
  <si>
    <t>доля электронной продукции, произведенной российскими организациями отрасли, в общем объеме внутреннего рынка электроники (по выручке) - 59,1 процента
(одно из целевых значений показателей развития отрасли к 2030 году)</t>
  </si>
  <si>
    <t>объем экспорта электронной продукции должен увеличиться до 12020 млн. долларов США
(одно из целевых значений показателей развития отрасли к 2030 году)</t>
  </si>
  <si>
    <t>увеличение количества организаций, осуществляющих технологические инновации
(одно из мероприятий, направленных на достижение национальных целей и решение стратегических
задач развития Российской Федерации на период до 2024 года)</t>
  </si>
  <si>
    <t>Доля созданного или локализованного на территории Российской Федерации передового технологического оборудования для отраслей топливно-энергетического комплекса, в общем количестве технологического оборудования, указанного в перечне технологического оборудования, востребованного организациями топливно-энергетического комплекса, создание (локализация) производства которого необходимо на территории Российской Федерации на период до 2035 года
(один из показателей реализации Стратегии)</t>
  </si>
  <si>
    <t>уменьшение негативного воздействия отраслей топливно-энергетического комплекса на окружающую среду и адаптацию их к изменениям климата
(одно из мероприятий, направленное на достижение цели)</t>
  </si>
  <si>
    <t>Прирост объема экспортных поставок автомобилей по сравнению с предыдущим годом
(один из целевых показателей Стратегии)</t>
  </si>
  <si>
    <t>Доля легковых автомобилей, произведенных на территории Российской Федерации, в объеме продаж
(один из целевых показателей Стратегии)</t>
  </si>
  <si>
    <t>Объем экспорта лекарственных средств для медицинского применения, произведенных на территории Российской Федерации, в денежном выражении до 2030 года 
(один из ключивых показателей Стратегии)</t>
  </si>
  <si>
    <t>Объем рынка лекарственных средств для медицинского применения в Российской Федерации на период до 2030 года 
(один из ключивых показателей Стратегии)</t>
  </si>
  <si>
    <t>Доля лекарственных средств для медицинского применения, произведенных на территории Российской Федерации, в суммарном объеме потребления
(один из ключивых показателей Стратегии)</t>
  </si>
  <si>
    <t>Повышение конкурентоспособности химического комплекса России в интересах:
….
перехода от экспортно-сырьевой модели развития к инновационно-инвестиционной за счет увеличения глубины переработки в химической и нефтехимической промышленности, масштабной модернизации действующих мощностей, в том числе направленной на снижение негативного воздействия на окружающую среду, создания новых мощностей на базе прогрессивных современных технологий, а также наилучших доступных технологий
(одна из целей Стратегии)/
Доля объемов выпуска продукции глубокой переработки в структуре выпуска химического комплекса (в натуральном выражении), %
(один из целевых показателей Стратегии)</t>
  </si>
  <si>
    <t>Доля экспорта в структуре выпуска продукции химического комплекса глубокой переработки, %
(один из целевых показателей Стратегии)</t>
  </si>
  <si>
    <t>Объем отгруженных товаров собственного производства, выполненных работ и услуг собственными силами, по химическому комплексу
(один из целевых показателей Стратегии)</t>
  </si>
  <si>
    <t>Снижение негативного воздействия на окружающую среду
(один из показателей достижения целей Стратегии)</t>
  </si>
  <si>
    <t>Увеличение объема и скорости доставки грузов, в том числе транзитных, и развитие мультимодальных логистических технологий
(одна из целей Стратегии)</t>
  </si>
  <si>
    <t>Рост производства продукции на экспорт
(один из сценарных показателей развития отрасли)</t>
  </si>
  <si>
    <t>обеспечение максимальной локализации судостроительного производства на территории Российской Федерации
(один из приоритетов развития отрасли)</t>
  </si>
  <si>
    <t>увеличение уровня локализации российской продукции станкоинструментальной отрасли до 70 процентов за счет развития отечественного производства ключевых высокотехнологичных комплектующих
(цель Стратегии)</t>
  </si>
  <si>
    <t>Объем продукции, направленной на экспорт
(один из ключевых показателей Стратегии)</t>
  </si>
  <si>
    <t>Наличие показателей достижения цели технологического развития №2 в документах по импортозамещению и технологическому суверенитету</t>
  </si>
  <si>
    <t>Наличие показателей достижения цели технологического развития №3 в документах по импортозамещению и технологическому суверенитету</t>
  </si>
  <si>
    <t>Доля совпадений</t>
  </si>
  <si>
    <t>Доля несовпадений</t>
  </si>
  <si>
    <t>Доля неполных совпадений</t>
  </si>
  <si>
    <t>Отраслевые документы (10)</t>
  </si>
  <si>
    <t>Приложение № 6</t>
  </si>
  <si>
    <t>Приложение № 5</t>
  </si>
  <si>
    <t>Приложение № 7</t>
  </si>
  <si>
    <t>Приложение № 8</t>
  </si>
  <si>
    <t>Документы стратегического планирования 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</si>
</sst>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2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5" borderId="12" xfId="0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18" xfId="0" applyFont="1" applyFill="1" applyBorder="1" applyAlignment="1" applyProtection="1">
      <alignment horizontal="center" vertical="center" wrapText="1"/>
      <protection locked="0"/>
    </xf>
    <xf numFmtId="0" fontId="2" fillId="5" borderId="1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" fillId="3" borderId="3" xfId="0" applyFont="1" applyFill="1" applyBorder="1" applyAlignment="1" applyProtection="1">
      <alignment horizontal="justify" vertical="center" wrapText="1"/>
      <protection locked="0"/>
    </xf>
    <xf numFmtId="0" fontId="1" fillId="3" borderId="4" xfId="0" applyFont="1" applyFill="1" applyBorder="1" applyAlignment="1" applyProtection="1">
      <alignment horizontal="justify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 applyProtection="1">
      <alignment horizontal="center" vertical="center" wrapText="1"/>
      <protection locked="0"/>
    </xf>
    <xf numFmtId="0" fontId="2" fillId="5" borderId="27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6" xfId="0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2" fillId="5" borderId="12" xfId="1" applyNumberFormat="1" applyFont="1" applyFill="1" applyBorder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center" vertical="center" wrapText="1"/>
      <protection locked="0"/>
    </xf>
    <xf numFmtId="0" fontId="2" fillId="5" borderId="29" xfId="0" applyFont="1" applyFill="1" applyBorder="1" applyAlignment="1" applyProtection="1">
      <alignment horizontal="center" vertical="center" wrapText="1"/>
      <protection locked="0"/>
    </xf>
    <xf numFmtId="164" fontId="2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5" borderId="13" xfId="1" applyNumberFormat="1" applyFont="1" applyFill="1" applyBorder="1" applyAlignment="1" applyProtection="1">
      <alignment horizontal="center" vertical="center" wrapText="1"/>
      <protection locked="0"/>
    </xf>
    <xf numFmtId="164" fontId="2" fillId="5" borderId="15" xfId="1" applyNumberFormat="1" applyFont="1" applyFill="1" applyBorder="1" applyAlignment="1" applyProtection="1">
      <alignment horizontal="center" vertical="center" wrapText="1"/>
      <protection locked="0"/>
    </xf>
    <xf numFmtId="164" fontId="2" fillId="5" borderId="18" xfId="1" applyNumberFormat="1" applyFont="1" applyFill="1" applyBorder="1" applyAlignment="1" applyProtection="1">
      <alignment horizontal="center" vertical="center" wrapText="1"/>
      <protection locked="0"/>
    </xf>
    <xf numFmtId="164" fontId="2" fillId="5" borderId="19" xfId="1" applyNumberFormat="1" applyFont="1" applyFill="1" applyBorder="1" applyAlignment="1" applyProtection="1">
      <alignment horizontal="center" vertical="center" wrapText="1"/>
      <protection locked="0"/>
    </xf>
    <xf numFmtId="0" fontId="2" fillId="5" borderId="32" xfId="0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left" vertical="center" wrapText="1"/>
      <protection locked="0"/>
    </xf>
    <xf numFmtId="0" fontId="2" fillId="5" borderId="11" xfId="0" applyFont="1" applyFill="1" applyBorder="1" applyAlignment="1" applyProtection="1">
      <alignment horizontal="left" vertical="center" wrapText="1"/>
      <protection locked="0"/>
    </xf>
    <xf numFmtId="0" fontId="2" fillId="5" borderId="14" xfId="0" applyFont="1" applyFill="1" applyBorder="1" applyAlignment="1" applyProtection="1">
      <alignment horizontal="left" vertical="center" wrapText="1"/>
      <protection locked="0"/>
    </xf>
    <xf numFmtId="0" fontId="2" fillId="5" borderId="9" xfId="0" applyFont="1" applyFill="1" applyBorder="1" applyAlignment="1" applyProtection="1">
      <alignment horizontal="left" vertical="center" wrapText="1"/>
      <protection locked="0"/>
    </xf>
    <xf numFmtId="0" fontId="2" fillId="5" borderId="16" xfId="0" applyFont="1" applyFill="1" applyBorder="1" applyAlignment="1" applyProtection="1">
      <alignment horizontal="left" vertical="center" wrapText="1"/>
      <protection locked="0"/>
    </xf>
    <xf numFmtId="0" fontId="2" fillId="5" borderId="17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2" fillId="5" borderId="30" xfId="0" applyFont="1" applyFill="1" applyBorder="1" applyAlignment="1" applyProtection="1">
      <alignment horizontal="left" vertical="center" wrapText="1"/>
      <protection locked="0"/>
    </xf>
    <xf numFmtId="0" fontId="2" fillId="5" borderId="31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left" wrapText="1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0" fontId="2" fillId="6" borderId="2" xfId="0" applyFont="1" applyFill="1" applyBorder="1" applyAlignment="1" applyProtection="1">
      <alignment horizontal="left" wrapText="1"/>
      <protection locked="0"/>
    </xf>
    <xf numFmtId="0" fontId="2" fillId="6" borderId="3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0" fontId="2" fillId="5" borderId="24" xfId="0" applyFont="1" applyFill="1" applyBorder="1" applyAlignment="1" applyProtection="1">
      <alignment horizontal="left" vertical="center" wrapText="1"/>
      <protection locked="0"/>
    </xf>
    <xf numFmtId="0" fontId="2" fillId="5" borderId="8" xfId="0" applyFont="1" applyFill="1" applyBorder="1" applyAlignment="1" applyProtection="1">
      <alignment horizontal="left" vertical="center" wrapText="1"/>
      <protection locked="0"/>
    </xf>
    <xf numFmtId="0" fontId="1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5" borderId="22" xfId="0" applyFont="1" applyFill="1" applyBorder="1" applyAlignment="1" applyProtection="1">
      <alignment horizontal="left" vertical="center" wrapText="1"/>
      <protection locked="0"/>
    </xf>
    <xf numFmtId="0" fontId="1" fillId="4" borderId="6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0" borderId="28" xfId="0" applyFont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 applyProtection="1">
      <alignment horizontal="left" vertical="center" wrapText="1"/>
      <protection locked="0"/>
    </xf>
    <xf numFmtId="0" fontId="1" fillId="4" borderId="2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9">
    <dxf>
      <border>
        <left style="thin">
          <color rgb="FFA5A5A5"/>
        </left>
      </border>
    </dxf>
    <dxf>
      <border>
        <left style="thin">
          <color rgb="FFA5A5A5"/>
        </left>
      </border>
    </dxf>
    <dxf>
      <border>
        <top style="thin">
          <color rgb="FFA5A5A5"/>
        </top>
      </border>
    </dxf>
    <dxf>
      <border>
        <top style="thin">
          <color rgb="FFA5A5A5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A5A5A5"/>
        </top>
      </border>
    </dxf>
    <dxf>
      <font>
        <b/>
        <color rgb="FFFFFFFF"/>
      </font>
      <fill>
        <patternFill patternType="solid">
          <fgColor rgb="FFA5A5A5"/>
          <bgColor rgb="FFA5A5A5"/>
        </patternFill>
      </fill>
    </dxf>
    <dxf>
      <font>
        <color rgb="FF000000"/>
      </font>
      <border>
        <left style="thin">
          <color rgb="FFA5A5A5"/>
        </left>
        <right style="thin">
          <color rgb="FFA5A5A5"/>
        </right>
        <top style="thin">
          <color rgb="FFA5A5A5"/>
        </top>
        <bottom style="thin">
          <color rgb="FFA5A5A5"/>
        </bottom>
      </border>
    </dxf>
  </dxfs>
  <tableStyles count="1" defaultTableStyle="TableStyleMedium2" defaultPivotStyle="PivotStyleLight16">
    <tableStyle name="TableStyleLight11 2" pivot="0" count="9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view="pageBreakPreview" topLeftCell="A43" zoomScale="50" zoomScaleNormal="60" zoomScaleSheetLayoutView="50" workbookViewId="0">
      <selection activeCell="E23" sqref="E23"/>
    </sheetView>
  </sheetViews>
  <sheetFormatPr defaultRowHeight="15" x14ac:dyDescent="0.25"/>
  <cols>
    <col min="2" max="2" width="89.28515625" customWidth="1"/>
    <col min="3" max="3" width="86.42578125" customWidth="1"/>
    <col min="4" max="4" width="93" customWidth="1"/>
    <col min="5" max="5" width="94.5703125" customWidth="1"/>
  </cols>
  <sheetData>
    <row r="1" spans="1:5" ht="15.75" x14ac:dyDescent="0.25">
      <c r="A1" s="32"/>
      <c r="B1" s="68" t="s">
        <v>199</v>
      </c>
      <c r="C1" s="68"/>
      <c r="D1" s="68"/>
      <c r="E1" s="68"/>
    </row>
    <row r="2" spans="1:5" ht="15.75" x14ac:dyDescent="0.25">
      <c r="A2" s="32"/>
      <c r="B2" s="69" t="s">
        <v>0</v>
      </c>
      <c r="C2" s="69"/>
      <c r="D2" s="69"/>
      <c r="E2" s="69"/>
    </row>
    <row r="3" spans="1:5" ht="15.75" x14ac:dyDescent="0.25">
      <c r="A3" s="70" t="s">
        <v>32</v>
      </c>
      <c r="B3" s="70" t="s">
        <v>1</v>
      </c>
      <c r="C3" s="72" t="s">
        <v>2</v>
      </c>
      <c r="D3" s="72"/>
      <c r="E3" s="72"/>
    </row>
    <row r="4" spans="1:5" ht="31.5" x14ac:dyDescent="0.25">
      <c r="A4" s="71"/>
      <c r="B4" s="71"/>
      <c r="C4" s="2" t="s">
        <v>3</v>
      </c>
      <c r="D4" s="2" t="s">
        <v>4</v>
      </c>
      <c r="E4" s="2" t="s">
        <v>5</v>
      </c>
    </row>
    <row r="5" spans="1:5" ht="15.75" x14ac:dyDescent="0.25">
      <c r="A5" s="82" t="s">
        <v>202</v>
      </c>
      <c r="B5" s="83"/>
      <c r="C5" s="33"/>
      <c r="D5" s="34"/>
      <c r="E5" s="34"/>
    </row>
    <row r="6" spans="1:5" ht="15.75" x14ac:dyDescent="0.25">
      <c r="A6" s="79">
        <v>1</v>
      </c>
      <c r="B6" s="77" t="s">
        <v>7</v>
      </c>
      <c r="C6" s="35" t="s">
        <v>26</v>
      </c>
      <c r="D6" s="35" t="s">
        <v>6</v>
      </c>
      <c r="E6" s="35" t="s">
        <v>26</v>
      </c>
    </row>
    <row r="7" spans="1:5" ht="157.5" x14ac:dyDescent="0.25">
      <c r="A7" s="79"/>
      <c r="B7" s="78"/>
      <c r="C7" s="36" t="s">
        <v>27</v>
      </c>
      <c r="D7" s="36"/>
      <c r="E7" s="37" t="s">
        <v>28</v>
      </c>
    </row>
    <row r="8" spans="1:5" ht="15.75" x14ac:dyDescent="0.25">
      <c r="A8" s="79">
        <v>2</v>
      </c>
      <c r="B8" s="77" t="s">
        <v>8</v>
      </c>
      <c r="C8" s="35" t="s">
        <v>6</v>
      </c>
      <c r="D8" s="35" t="s">
        <v>6</v>
      </c>
      <c r="E8" s="37" t="s">
        <v>14</v>
      </c>
    </row>
    <row r="9" spans="1:5" ht="63" x14ac:dyDescent="0.25">
      <c r="A9" s="79"/>
      <c r="B9" s="78"/>
      <c r="C9" s="36" t="s">
        <v>31</v>
      </c>
      <c r="D9" s="36" t="s">
        <v>30</v>
      </c>
      <c r="E9" s="36" t="s">
        <v>29</v>
      </c>
    </row>
    <row r="10" spans="1:5" ht="15.75" x14ac:dyDescent="0.25">
      <c r="A10" s="75">
        <v>3</v>
      </c>
      <c r="B10" s="77" t="s">
        <v>9</v>
      </c>
      <c r="C10" s="36" t="s">
        <v>6</v>
      </c>
      <c r="D10" s="36" t="s">
        <v>26</v>
      </c>
      <c r="E10" s="36" t="s">
        <v>14</v>
      </c>
    </row>
    <row r="11" spans="1:5" ht="126" x14ac:dyDescent="0.25">
      <c r="A11" s="76"/>
      <c r="B11" s="78"/>
      <c r="C11" s="36" t="s">
        <v>35</v>
      </c>
      <c r="D11" s="36" t="s">
        <v>34</v>
      </c>
      <c r="E11" s="36" t="s">
        <v>33</v>
      </c>
    </row>
    <row r="12" spans="1:5" ht="15.75" x14ac:dyDescent="0.25">
      <c r="A12" s="75">
        <v>4</v>
      </c>
      <c r="B12" s="35"/>
      <c r="C12" s="36" t="s">
        <v>6</v>
      </c>
      <c r="D12" s="36" t="s">
        <v>6</v>
      </c>
      <c r="E12" s="36" t="s">
        <v>26</v>
      </c>
    </row>
    <row r="13" spans="1:5" ht="78.75" x14ac:dyDescent="0.25">
      <c r="A13" s="76"/>
      <c r="B13" s="36" t="s">
        <v>10</v>
      </c>
      <c r="C13" s="36" t="s">
        <v>57</v>
      </c>
      <c r="D13" s="36"/>
      <c r="E13" s="36" t="s">
        <v>58</v>
      </c>
    </row>
    <row r="14" spans="1:5" ht="15.75" x14ac:dyDescent="0.25">
      <c r="A14" s="75">
        <v>5</v>
      </c>
      <c r="B14" s="77" t="s">
        <v>11</v>
      </c>
      <c r="C14" s="36" t="s">
        <v>26</v>
      </c>
      <c r="D14" s="36" t="s">
        <v>6</v>
      </c>
      <c r="E14" s="36" t="s">
        <v>26</v>
      </c>
    </row>
    <row r="15" spans="1:5" ht="31.5" x14ac:dyDescent="0.25">
      <c r="A15" s="76"/>
      <c r="B15" s="78"/>
      <c r="C15" s="36" t="s">
        <v>56</v>
      </c>
      <c r="D15" s="36"/>
      <c r="E15" s="36" t="s">
        <v>56</v>
      </c>
    </row>
    <row r="16" spans="1:5" ht="15.75" x14ac:dyDescent="0.25">
      <c r="A16" s="75">
        <v>6</v>
      </c>
      <c r="B16" s="77" t="s">
        <v>12</v>
      </c>
      <c r="C16" s="36" t="s">
        <v>6</v>
      </c>
      <c r="D16" s="36" t="s">
        <v>6</v>
      </c>
      <c r="E16" s="36" t="s">
        <v>6</v>
      </c>
    </row>
    <row r="17" spans="1:5" ht="47.25" x14ac:dyDescent="0.25">
      <c r="A17" s="76"/>
      <c r="B17" s="78"/>
      <c r="C17" s="36"/>
      <c r="D17" s="36" t="s">
        <v>54</v>
      </c>
      <c r="E17" s="36" t="s">
        <v>55</v>
      </c>
    </row>
    <row r="18" spans="1:5" ht="31.5" x14ac:dyDescent="0.25">
      <c r="A18" s="38">
        <v>7</v>
      </c>
      <c r="B18" s="36" t="s">
        <v>13</v>
      </c>
      <c r="C18" s="36" t="s">
        <v>14</v>
      </c>
      <c r="D18" s="36" t="s">
        <v>14</v>
      </c>
      <c r="E18" s="36" t="s">
        <v>14</v>
      </c>
    </row>
    <row r="19" spans="1:5" ht="32.25" thickBot="1" x14ac:dyDescent="0.3">
      <c r="A19" s="39">
        <v>8</v>
      </c>
      <c r="B19" s="47" t="s">
        <v>15</v>
      </c>
      <c r="C19" s="40" t="s">
        <v>6</v>
      </c>
      <c r="D19" s="40" t="s">
        <v>6</v>
      </c>
      <c r="E19" s="40" t="s">
        <v>6</v>
      </c>
    </row>
    <row r="20" spans="1:5" ht="15.75" x14ac:dyDescent="0.25">
      <c r="A20" s="62" t="s">
        <v>59</v>
      </c>
      <c r="B20" s="63"/>
      <c r="C20" s="26">
        <f>COUNTIF(C6:C19,"+")</f>
        <v>1</v>
      </c>
      <c r="D20" s="26">
        <f>COUNTIF(D6:D19,"+")</f>
        <v>1</v>
      </c>
      <c r="E20" s="27">
        <f>COUNTIF(E6:E19,"+")</f>
        <v>3</v>
      </c>
    </row>
    <row r="21" spans="1:5" ht="15.75" x14ac:dyDescent="0.25">
      <c r="A21" s="64" t="s">
        <v>60</v>
      </c>
      <c r="B21" s="65"/>
      <c r="C21" s="28">
        <f>COUNTIF(C6:C19,"-")</f>
        <v>5</v>
      </c>
      <c r="D21" s="28">
        <f>COUNTIF(D6:D19,"-")</f>
        <v>6</v>
      </c>
      <c r="E21" s="29">
        <f>COUNTIF(E6:E19,"-")</f>
        <v>2</v>
      </c>
    </row>
    <row r="22" spans="1:5" ht="16.5" thickBot="1" x14ac:dyDescent="0.3">
      <c r="A22" s="80" t="s">
        <v>61</v>
      </c>
      <c r="B22" s="81"/>
      <c r="C22" s="54">
        <f>COUNTIF(C6:C19," +/-")</f>
        <v>2</v>
      </c>
      <c r="D22" s="54">
        <f>COUNTIF(D6:D19," +/-")</f>
        <v>1</v>
      </c>
      <c r="E22" s="55">
        <f>COUNTIF(E6:E19," +/-")</f>
        <v>3</v>
      </c>
    </row>
    <row r="23" spans="1:5" ht="15.75" x14ac:dyDescent="0.25">
      <c r="A23" s="62" t="s">
        <v>194</v>
      </c>
      <c r="B23" s="63"/>
      <c r="C23" s="53">
        <f>C20/SUM(C$20:C$22)</f>
        <v>0.125</v>
      </c>
      <c r="D23" s="53">
        <f t="shared" ref="D23:E23" si="0">D20/SUM(D$20:D$22)</f>
        <v>0.125</v>
      </c>
      <c r="E23" s="57">
        <f t="shared" si="0"/>
        <v>0.375</v>
      </c>
    </row>
    <row r="24" spans="1:5" ht="15.75" x14ac:dyDescent="0.25">
      <c r="A24" s="64" t="s">
        <v>195</v>
      </c>
      <c r="B24" s="65"/>
      <c r="C24" s="56">
        <f t="shared" ref="C24:E24" si="1">C21/SUM(C$20:C$22)</f>
        <v>0.625</v>
      </c>
      <c r="D24" s="56">
        <f t="shared" si="1"/>
        <v>0.75</v>
      </c>
      <c r="E24" s="58">
        <f t="shared" si="1"/>
        <v>0.25</v>
      </c>
    </row>
    <row r="25" spans="1:5" ht="16.5" thickBot="1" x14ac:dyDescent="0.3">
      <c r="A25" s="66" t="s">
        <v>196</v>
      </c>
      <c r="B25" s="67"/>
      <c r="C25" s="59">
        <f t="shared" ref="C25:E25" si="2">C22/SUM(C$20:C$22)</f>
        <v>0.25</v>
      </c>
      <c r="D25" s="59">
        <f t="shared" si="2"/>
        <v>0.125</v>
      </c>
      <c r="E25" s="60">
        <f t="shared" si="2"/>
        <v>0.375</v>
      </c>
    </row>
    <row r="26" spans="1:5" ht="15.75" x14ac:dyDescent="0.25">
      <c r="A26" s="84" t="s">
        <v>197</v>
      </c>
      <c r="B26" s="85"/>
      <c r="C26" s="33"/>
      <c r="D26" s="34"/>
      <c r="E26" s="34"/>
    </row>
    <row r="27" spans="1:5" ht="15.75" x14ac:dyDescent="0.25">
      <c r="A27" s="75">
        <v>9</v>
      </c>
      <c r="B27" s="73" t="s">
        <v>16</v>
      </c>
      <c r="C27" s="37" t="s">
        <v>6</v>
      </c>
      <c r="D27" s="41" t="s">
        <v>26</v>
      </c>
      <c r="E27" s="41" t="s">
        <v>26</v>
      </c>
    </row>
    <row r="28" spans="1:5" ht="78.75" x14ac:dyDescent="0.25">
      <c r="A28" s="76"/>
      <c r="B28" s="74"/>
      <c r="C28" s="37" t="s">
        <v>46</v>
      </c>
      <c r="D28" s="41" t="s">
        <v>52</v>
      </c>
      <c r="E28" s="41" t="s">
        <v>53</v>
      </c>
    </row>
    <row r="29" spans="1:5" ht="15.75" x14ac:dyDescent="0.25">
      <c r="A29" s="75">
        <v>10</v>
      </c>
      <c r="B29" s="73" t="s">
        <v>17</v>
      </c>
      <c r="C29" s="37" t="s">
        <v>6</v>
      </c>
      <c r="D29" s="41" t="s">
        <v>6</v>
      </c>
      <c r="E29" s="41" t="s">
        <v>26</v>
      </c>
    </row>
    <row r="30" spans="1:5" ht="63" x14ac:dyDescent="0.25">
      <c r="A30" s="76"/>
      <c r="B30" s="74"/>
      <c r="C30" s="37" t="s">
        <v>46</v>
      </c>
      <c r="D30" s="37"/>
      <c r="E30" s="37" t="s">
        <v>51</v>
      </c>
    </row>
    <row r="31" spans="1:5" ht="15.75" x14ac:dyDescent="0.25">
      <c r="A31" s="75">
        <v>11</v>
      </c>
      <c r="B31" s="73" t="s">
        <v>18</v>
      </c>
      <c r="C31" s="37" t="s">
        <v>14</v>
      </c>
      <c r="D31" s="37" t="s">
        <v>6</v>
      </c>
      <c r="E31" s="37" t="s">
        <v>14</v>
      </c>
    </row>
    <row r="32" spans="1:5" ht="131.25" customHeight="1" x14ac:dyDescent="0.25">
      <c r="A32" s="76"/>
      <c r="B32" s="74"/>
      <c r="C32" s="42" t="s">
        <v>49</v>
      </c>
      <c r="D32" s="37"/>
      <c r="E32" s="37" t="s">
        <v>50</v>
      </c>
    </row>
    <row r="33" spans="1:5" ht="15.75" x14ac:dyDescent="0.25">
      <c r="A33" s="75">
        <v>12</v>
      </c>
      <c r="B33" s="73" t="s">
        <v>19</v>
      </c>
      <c r="C33" s="37" t="s">
        <v>6</v>
      </c>
      <c r="D33" s="37" t="s">
        <v>6</v>
      </c>
      <c r="E33" s="37" t="s">
        <v>26</v>
      </c>
    </row>
    <row r="34" spans="1:5" ht="94.5" x14ac:dyDescent="0.25">
      <c r="A34" s="76"/>
      <c r="B34" s="74"/>
      <c r="C34" s="37"/>
      <c r="D34" s="37"/>
      <c r="E34" s="37" t="s">
        <v>48</v>
      </c>
    </row>
    <row r="35" spans="1:5" ht="15.75" x14ac:dyDescent="0.25">
      <c r="A35" s="75">
        <v>13</v>
      </c>
      <c r="B35" s="73" t="s">
        <v>20</v>
      </c>
      <c r="C35" s="37" t="s">
        <v>6</v>
      </c>
      <c r="D35" s="37" t="s">
        <v>6</v>
      </c>
      <c r="E35" s="37" t="s">
        <v>26</v>
      </c>
    </row>
    <row r="36" spans="1:5" ht="63" x14ac:dyDescent="0.25">
      <c r="A36" s="76"/>
      <c r="B36" s="74"/>
      <c r="C36" s="37" t="s">
        <v>46</v>
      </c>
      <c r="D36" s="37"/>
      <c r="E36" s="37" t="s">
        <v>47</v>
      </c>
    </row>
    <row r="37" spans="1:5" ht="15.75" x14ac:dyDescent="0.25">
      <c r="A37" s="75">
        <v>14</v>
      </c>
      <c r="B37" s="73" t="s">
        <v>21</v>
      </c>
      <c r="C37" s="37" t="s">
        <v>6</v>
      </c>
      <c r="D37" s="37" t="s">
        <v>6</v>
      </c>
      <c r="E37" s="37" t="s">
        <v>26</v>
      </c>
    </row>
    <row r="38" spans="1:5" ht="63" x14ac:dyDescent="0.25">
      <c r="A38" s="76"/>
      <c r="B38" s="74"/>
      <c r="C38" s="37"/>
      <c r="D38" s="37"/>
      <c r="E38" s="37" t="s">
        <v>45</v>
      </c>
    </row>
    <row r="39" spans="1:5" ht="15.75" x14ac:dyDescent="0.25">
      <c r="A39" s="75">
        <v>15</v>
      </c>
      <c r="B39" s="73" t="s">
        <v>22</v>
      </c>
      <c r="C39" s="37" t="s">
        <v>26</v>
      </c>
      <c r="D39" s="37" t="s">
        <v>6</v>
      </c>
      <c r="E39" s="37" t="s">
        <v>26</v>
      </c>
    </row>
    <row r="40" spans="1:5" ht="63" x14ac:dyDescent="0.25">
      <c r="A40" s="76"/>
      <c r="B40" s="74"/>
      <c r="C40" s="42" t="s">
        <v>43</v>
      </c>
      <c r="D40" s="37"/>
      <c r="E40" s="37" t="s">
        <v>44</v>
      </c>
    </row>
    <row r="41" spans="1:5" ht="15.75" x14ac:dyDescent="0.25">
      <c r="A41" s="75">
        <v>16</v>
      </c>
      <c r="B41" s="73" t="s">
        <v>23</v>
      </c>
      <c r="C41" s="42" t="s">
        <v>26</v>
      </c>
      <c r="D41" s="37" t="s">
        <v>6</v>
      </c>
      <c r="E41" s="37" t="s">
        <v>26</v>
      </c>
    </row>
    <row r="42" spans="1:5" ht="78.75" x14ac:dyDescent="0.25">
      <c r="A42" s="76"/>
      <c r="B42" s="74"/>
      <c r="C42" s="37" t="s">
        <v>41</v>
      </c>
      <c r="D42" s="37"/>
      <c r="E42" s="37" t="s">
        <v>42</v>
      </c>
    </row>
    <row r="43" spans="1:5" ht="15.75" x14ac:dyDescent="0.25">
      <c r="A43" s="75">
        <v>17</v>
      </c>
      <c r="B43" s="73" t="s">
        <v>24</v>
      </c>
      <c r="C43" s="37" t="s">
        <v>26</v>
      </c>
      <c r="D43" s="37" t="s">
        <v>14</v>
      </c>
      <c r="E43" s="37" t="s">
        <v>14</v>
      </c>
    </row>
    <row r="44" spans="1:5" ht="132.75" customHeight="1" x14ac:dyDescent="0.25">
      <c r="A44" s="76"/>
      <c r="B44" s="74"/>
      <c r="C44" s="37" t="s">
        <v>38</v>
      </c>
      <c r="D44" s="37" t="s">
        <v>39</v>
      </c>
      <c r="E44" s="37" t="s">
        <v>40</v>
      </c>
    </row>
    <row r="45" spans="1:5" ht="15.75" x14ac:dyDescent="0.25">
      <c r="A45" s="75">
        <v>18</v>
      </c>
      <c r="B45" s="73" t="s">
        <v>25</v>
      </c>
      <c r="C45" s="37" t="s">
        <v>26</v>
      </c>
      <c r="D45" s="37" t="s">
        <v>6</v>
      </c>
      <c r="E45" s="37" t="s">
        <v>14</v>
      </c>
    </row>
    <row r="46" spans="1:5" ht="79.5" thickBot="1" x14ac:dyDescent="0.3">
      <c r="A46" s="76"/>
      <c r="B46" s="74"/>
      <c r="C46" s="37" t="s">
        <v>36</v>
      </c>
      <c r="D46" s="37"/>
      <c r="E46" s="43" t="s">
        <v>37</v>
      </c>
    </row>
    <row r="47" spans="1:5" ht="15.75" x14ac:dyDescent="0.25">
      <c r="A47" s="62" t="s">
        <v>59</v>
      </c>
      <c r="B47" s="63"/>
      <c r="C47" s="26">
        <f>COUNTIF(C27:C46,"+")</f>
        <v>1</v>
      </c>
      <c r="D47" s="26">
        <f>COUNTIF(D27:D46,"+")</f>
        <v>1</v>
      </c>
      <c r="E47" s="27">
        <f>COUNTIF(E27:E46,"+")</f>
        <v>3</v>
      </c>
    </row>
    <row r="48" spans="1:5" ht="15.75" x14ac:dyDescent="0.25">
      <c r="A48" s="64" t="s">
        <v>60</v>
      </c>
      <c r="B48" s="65"/>
      <c r="C48" s="28">
        <f>COUNTIF(C27:C46,"-")</f>
        <v>5</v>
      </c>
      <c r="D48" s="28">
        <f>COUNTIF(D27:D46,"-")</f>
        <v>8</v>
      </c>
      <c r="E48" s="29">
        <f>COUNTIF(E27:E46,"-")</f>
        <v>0</v>
      </c>
    </row>
    <row r="49" spans="1:5" ht="16.5" thickBot="1" x14ac:dyDescent="0.3">
      <c r="A49" s="80" t="s">
        <v>61</v>
      </c>
      <c r="B49" s="81"/>
      <c r="C49" s="54">
        <f>COUNTIF(C27:C46," +/-")</f>
        <v>4</v>
      </c>
      <c r="D49" s="54">
        <f>COUNTIF(D27:D46," +/-")</f>
        <v>1</v>
      </c>
      <c r="E49" s="55">
        <f>COUNTIF(E27:E46," +/-")</f>
        <v>7</v>
      </c>
    </row>
    <row r="50" spans="1:5" ht="15.75" x14ac:dyDescent="0.25">
      <c r="A50" s="62" t="s">
        <v>194</v>
      </c>
      <c r="B50" s="63"/>
      <c r="C50" s="53">
        <f>C47/SUM(C$47:C$49)</f>
        <v>0.1</v>
      </c>
      <c r="D50" s="53">
        <f t="shared" ref="D50:E50" si="3">D47/SUM(D$47:D$49)</f>
        <v>0.1</v>
      </c>
      <c r="E50" s="57">
        <f t="shared" si="3"/>
        <v>0.3</v>
      </c>
    </row>
    <row r="51" spans="1:5" ht="15.75" x14ac:dyDescent="0.25">
      <c r="A51" s="64" t="s">
        <v>195</v>
      </c>
      <c r="B51" s="65"/>
      <c r="C51" s="56">
        <f t="shared" ref="C51:E51" si="4">C48/SUM(C$47:C$49)</f>
        <v>0.5</v>
      </c>
      <c r="D51" s="56">
        <f t="shared" si="4"/>
        <v>0.8</v>
      </c>
      <c r="E51" s="58">
        <f t="shared" si="4"/>
        <v>0</v>
      </c>
    </row>
    <row r="52" spans="1:5" ht="16.5" thickBot="1" x14ac:dyDescent="0.3">
      <c r="A52" s="66" t="s">
        <v>196</v>
      </c>
      <c r="B52" s="67"/>
      <c r="C52" s="59">
        <f t="shared" ref="C52:E52" si="5">C49/SUM(C$47:C$49)</f>
        <v>0.4</v>
      </c>
      <c r="D52" s="59">
        <f t="shared" si="5"/>
        <v>0.1</v>
      </c>
      <c r="E52" s="60">
        <f t="shared" si="5"/>
        <v>0.7</v>
      </c>
    </row>
  </sheetData>
  <mergeCells count="50">
    <mergeCell ref="B37:B38"/>
    <mergeCell ref="A37:A38"/>
    <mergeCell ref="A35:A36"/>
    <mergeCell ref="A3:A4"/>
    <mergeCell ref="A5:B5"/>
    <mergeCell ref="A14:A15"/>
    <mergeCell ref="B14:B15"/>
    <mergeCell ref="A20:B20"/>
    <mergeCell ref="B16:B17"/>
    <mergeCell ref="A12:A13"/>
    <mergeCell ref="A16:A17"/>
    <mergeCell ref="A21:B21"/>
    <mergeCell ref="A22:B22"/>
    <mergeCell ref="A26:B26"/>
    <mergeCell ref="B29:B30"/>
    <mergeCell ref="A29:A30"/>
    <mergeCell ref="A43:A44"/>
    <mergeCell ref="B43:B44"/>
    <mergeCell ref="A41:A42"/>
    <mergeCell ref="B41:B42"/>
    <mergeCell ref="B39:B40"/>
    <mergeCell ref="A39:A40"/>
    <mergeCell ref="A47:B47"/>
    <mergeCell ref="A48:B48"/>
    <mergeCell ref="A49:B49"/>
    <mergeCell ref="A45:A46"/>
    <mergeCell ref="B45:B46"/>
    <mergeCell ref="A31:A32"/>
    <mergeCell ref="B31:B32"/>
    <mergeCell ref="A27:A28"/>
    <mergeCell ref="B27:B28"/>
    <mergeCell ref="A23:B23"/>
    <mergeCell ref="A24:B24"/>
    <mergeCell ref="A25:B25"/>
    <mergeCell ref="A50:B50"/>
    <mergeCell ref="A51:B51"/>
    <mergeCell ref="A52:B52"/>
    <mergeCell ref="B1:E1"/>
    <mergeCell ref="B2:E2"/>
    <mergeCell ref="B3:B4"/>
    <mergeCell ref="C3:E3"/>
    <mergeCell ref="B35:B36"/>
    <mergeCell ref="A33:A34"/>
    <mergeCell ref="B33:B34"/>
    <mergeCell ref="B8:B9"/>
    <mergeCell ref="A6:A7"/>
    <mergeCell ref="A8:A9"/>
    <mergeCell ref="B10:B11"/>
    <mergeCell ref="A10:A11"/>
    <mergeCell ref="B6:B7"/>
  </mergeCells>
  <pageMargins left="0.25" right="0.25" top="0.75" bottom="0.75" header="0.3" footer="0.3"/>
  <pageSetup paperSize="9" scale="38" fitToHeight="0" orientation="landscape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tabSelected="1" view="pageBreakPreview" topLeftCell="A34" zoomScale="60" zoomScaleNormal="60" workbookViewId="0">
      <selection activeCell="A27" sqref="A27:A28"/>
    </sheetView>
  </sheetViews>
  <sheetFormatPr defaultRowHeight="15" x14ac:dyDescent="0.25"/>
  <cols>
    <col min="1" max="1" width="15.85546875" style="25" customWidth="1"/>
    <col min="2" max="2" width="63.5703125" style="25" customWidth="1"/>
    <col min="3" max="3" width="63.5703125" customWidth="1"/>
    <col min="4" max="4" width="77.140625" customWidth="1"/>
    <col min="5" max="5" width="63.5703125" customWidth="1"/>
    <col min="6" max="6" width="89.7109375" customWidth="1"/>
    <col min="7" max="7" width="63.5703125" customWidth="1"/>
  </cols>
  <sheetData>
    <row r="1" spans="1:7" ht="15.75" x14ac:dyDescent="0.25">
      <c r="B1" s="68" t="s">
        <v>198</v>
      </c>
      <c r="C1" s="68"/>
      <c r="D1" s="68"/>
      <c r="E1" s="68"/>
      <c r="F1" s="68"/>
      <c r="G1" s="68"/>
    </row>
    <row r="2" spans="1:7" ht="15.75" x14ac:dyDescent="0.25">
      <c r="B2" s="69" t="s">
        <v>62</v>
      </c>
      <c r="C2" s="69"/>
      <c r="D2" s="69"/>
      <c r="E2" s="69"/>
      <c r="F2" s="69"/>
      <c r="G2" s="69"/>
    </row>
    <row r="3" spans="1:7" ht="15.75" x14ac:dyDescent="0.25">
      <c r="A3" s="72" t="s">
        <v>32</v>
      </c>
      <c r="B3" s="72" t="s">
        <v>1</v>
      </c>
      <c r="C3" s="86" t="s">
        <v>63</v>
      </c>
      <c r="D3" s="87"/>
      <c r="E3" s="87"/>
      <c r="F3" s="87"/>
      <c r="G3" s="87"/>
    </row>
    <row r="4" spans="1:7" ht="15.75" x14ac:dyDescent="0.25">
      <c r="A4" s="72"/>
      <c r="B4" s="72"/>
      <c r="C4" s="1" t="s">
        <v>64</v>
      </c>
      <c r="D4" s="2" t="s">
        <v>65</v>
      </c>
      <c r="E4" s="2" t="s">
        <v>66</v>
      </c>
      <c r="F4" s="2" t="s">
        <v>67</v>
      </c>
      <c r="G4" s="2" t="s">
        <v>68</v>
      </c>
    </row>
    <row r="5" spans="1:7" ht="31.5" x14ac:dyDescent="0.25">
      <c r="A5" s="72"/>
      <c r="B5" s="72"/>
      <c r="C5" s="3" t="s">
        <v>69</v>
      </c>
      <c r="D5" s="4" t="s">
        <v>70</v>
      </c>
      <c r="E5" s="4" t="s">
        <v>71</v>
      </c>
      <c r="F5" s="4" t="s">
        <v>72</v>
      </c>
      <c r="G5" s="4" t="s">
        <v>73</v>
      </c>
    </row>
    <row r="6" spans="1:7" ht="15.75" x14ac:dyDescent="0.25">
      <c r="A6" s="90" t="s">
        <v>202</v>
      </c>
      <c r="B6" s="91"/>
      <c r="C6" s="5"/>
      <c r="D6" s="6"/>
      <c r="E6" s="6"/>
      <c r="F6" s="7"/>
      <c r="G6" s="7"/>
    </row>
    <row r="7" spans="1:7" ht="15.75" x14ac:dyDescent="0.25">
      <c r="A7" s="88">
        <v>1</v>
      </c>
      <c r="B7" s="88" t="s">
        <v>7</v>
      </c>
      <c r="C7" s="8" t="s">
        <v>6</v>
      </c>
      <c r="D7" s="8" t="s">
        <v>26</v>
      </c>
      <c r="E7" s="8" t="s">
        <v>6</v>
      </c>
      <c r="F7" s="9" t="s">
        <v>26</v>
      </c>
      <c r="G7" s="9" t="s">
        <v>6</v>
      </c>
    </row>
    <row r="8" spans="1:7" ht="297.75" customHeight="1" x14ac:dyDescent="0.25">
      <c r="A8" s="89"/>
      <c r="B8" s="89"/>
      <c r="C8" s="10"/>
      <c r="D8" s="10" t="s">
        <v>90</v>
      </c>
      <c r="E8" s="10"/>
      <c r="F8" s="11" t="s">
        <v>91</v>
      </c>
      <c r="G8" s="11"/>
    </row>
    <row r="9" spans="1:7" ht="15.75" x14ac:dyDescent="0.25">
      <c r="A9" s="88">
        <v>2</v>
      </c>
      <c r="B9" s="88" t="s">
        <v>8</v>
      </c>
      <c r="C9" s="10" t="s">
        <v>6</v>
      </c>
      <c r="D9" s="10" t="s">
        <v>26</v>
      </c>
      <c r="E9" s="10" t="s">
        <v>26</v>
      </c>
      <c r="F9" s="11" t="s">
        <v>6</v>
      </c>
      <c r="G9" s="11" t="s">
        <v>14</v>
      </c>
    </row>
    <row r="10" spans="1:7" ht="173.25" x14ac:dyDescent="0.25">
      <c r="A10" s="89"/>
      <c r="B10" s="89"/>
      <c r="C10" s="10"/>
      <c r="D10" s="10" t="s">
        <v>92</v>
      </c>
      <c r="E10" s="10" t="s">
        <v>93</v>
      </c>
      <c r="F10" s="11"/>
      <c r="G10" s="11"/>
    </row>
    <row r="11" spans="1:7" ht="15.75" x14ac:dyDescent="0.25">
      <c r="A11" s="88">
        <v>3</v>
      </c>
      <c r="B11" s="88" t="s">
        <v>9</v>
      </c>
      <c r="C11" s="10" t="s">
        <v>6</v>
      </c>
      <c r="D11" s="10" t="s">
        <v>26</v>
      </c>
      <c r="E11" s="10" t="s">
        <v>26</v>
      </c>
      <c r="F11" s="10" t="s">
        <v>26</v>
      </c>
      <c r="G11" s="11" t="s">
        <v>6</v>
      </c>
    </row>
    <row r="12" spans="1:7" ht="126" x14ac:dyDescent="0.25">
      <c r="A12" s="89"/>
      <c r="B12" s="89"/>
      <c r="C12" s="10"/>
      <c r="D12" s="10" t="s">
        <v>94</v>
      </c>
      <c r="E12" s="10" t="s">
        <v>95</v>
      </c>
      <c r="F12" s="11" t="s">
        <v>96</v>
      </c>
      <c r="G12" s="10" t="s">
        <v>97</v>
      </c>
    </row>
    <row r="13" spans="1:7" ht="15.75" x14ac:dyDescent="0.25">
      <c r="A13" s="88">
        <v>4</v>
      </c>
      <c r="B13" s="88" t="s">
        <v>10</v>
      </c>
      <c r="C13" s="10" t="s">
        <v>6</v>
      </c>
      <c r="D13" s="10" t="s">
        <v>26</v>
      </c>
      <c r="E13" s="10" t="s">
        <v>26</v>
      </c>
      <c r="F13" s="11" t="s">
        <v>14</v>
      </c>
      <c r="G13" s="10" t="s">
        <v>6</v>
      </c>
    </row>
    <row r="14" spans="1:7" ht="94.5" x14ac:dyDescent="0.25">
      <c r="A14" s="89"/>
      <c r="B14" s="89"/>
      <c r="C14" s="10" t="s">
        <v>98</v>
      </c>
      <c r="D14" s="10" t="s">
        <v>101</v>
      </c>
      <c r="E14" s="10" t="s">
        <v>100</v>
      </c>
      <c r="F14" s="11" t="s">
        <v>99</v>
      </c>
      <c r="G14" s="11"/>
    </row>
    <row r="15" spans="1:7" ht="15.75" x14ac:dyDescent="0.25">
      <c r="A15" s="88">
        <v>5</v>
      </c>
      <c r="B15" s="88" t="s">
        <v>11</v>
      </c>
      <c r="C15" s="10" t="s">
        <v>6</v>
      </c>
      <c r="D15" s="10" t="s">
        <v>26</v>
      </c>
      <c r="E15" s="10" t="s">
        <v>26</v>
      </c>
      <c r="F15" s="11" t="s">
        <v>14</v>
      </c>
      <c r="G15" s="11" t="s">
        <v>14</v>
      </c>
    </row>
    <row r="16" spans="1:7" ht="189" x14ac:dyDescent="0.25">
      <c r="A16" s="89"/>
      <c r="B16" s="89"/>
      <c r="C16" s="10"/>
      <c r="D16" s="10" t="s">
        <v>102</v>
      </c>
      <c r="E16" s="10" t="s">
        <v>103</v>
      </c>
      <c r="F16" s="11" t="s">
        <v>104</v>
      </c>
      <c r="G16" s="11" t="s">
        <v>105</v>
      </c>
    </row>
    <row r="17" spans="1:7" ht="83.25" customHeight="1" x14ac:dyDescent="0.25">
      <c r="A17" s="10">
        <v>6</v>
      </c>
      <c r="B17" s="10" t="s">
        <v>12</v>
      </c>
      <c r="C17" s="10" t="s">
        <v>6</v>
      </c>
      <c r="D17" s="10" t="s">
        <v>6</v>
      </c>
      <c r="E17" s="10" t="s">
        <v>6</v>
      </c>
      <c r="F17" s="11" t="s">
        <v>6</v>
      </c>
      <c r="G17" s="11" t="s">
        <v>6</v>
      </c>
    </row>
    <row r="18" spans="1:7" ht="93" customHeight="1" x14ac:dyDescent="0.25">
      <c r="A18" s="10">
        <v>7</v>
      </c>
      <c r="B18" s="10" t="s">
        <v>13</v>
      </c>
      <c r="C18" s="10" t="s">
        <v>14</v>
      </c>
      <c r="D18" s="10" t="s">
        <v>14</v>
      </c>
      <c r="E18" s="10" t="s">
        <v>14</v>
      </c>
      <c r="F18" s="10" t="s">
        <v>14</v>
      </c>
      <c r="G18" s="10" t="s">
        <v>14</v>
      </c>
    </row>
    <row r="19" spans="1:7" ht="81" customHeight="1" thickBot="1" x14ac:dyDescent="0.3">
      <c r="A19" s="10">
        <v>8</v>
      </c>
      <c r="B19" s="19" t="s">
        <v>15</v>
      </c>
      <c r="C19" s="12" t="s">
        <v>6</v>
      </c>
      <c r="D19" s="12" t="s">
        <v>6</v>
      </c>
      <c r="E19" s="12" t="s">
        <v>6</v>
      </c>
      <c r="F19" s="13" t="s">
        <v>6</v>
      </c>
      <c r="G19" s="13" t="s">
        <v>6</v>
      </c>
    </row>
    <row r="20" spans="1:7" ht="15.75" x14ac:dyDescent="0.25">
      <c r="A20" s="62" t="s">
        <v>59</v>
      </c>
      <c r="B20" s="63"/>
      <c r="C20" s="26">
        <f>COUNTIF(C7:C19,"+")</f>
        <v>1</v>
      </c>
      <c r="D20" s="26">
        <f>COUNTIF(D7:D19,"+")</f>
        <v>1</v>
      </c>
      <c r="E20" s="26">
        <f>COUNTIF(E7:E19,"+")</f>
        <v>1</v>
      </c>
      <c r="F20" s="26">
        <f>COUNTIF(F7:F19,"+")</f>
        <v>3</v>
      </c>
      <c r="G20" s="27">
        <f>COUNTIF(G7:G19,"+")</f>
        <v>3</v>
      </c>
    </row>
    <row r="21" spans="1:7" ht="15.75" x14ac:dyDescent="0.25">
      <c r="A21" s="64" t="s">
        <v>60</v>
      </c>
      <c r="B21" s="65"/>
      <c r="C21" s="28">
        <f>COUNTIF(C7:C19,"-")</f>
        <v>7</v>
      </c>
      <c r="D21" s="28">
        <f>COUNTIF(D7:D19,"-")</f>
        <v>2</v>
      </c>
      <c r="E21" s="28">
        <f>COUNTIF(E7:E19,"-")</f>
        <v>3</v>
      </c>
      <c r="F21" s="28">
        <f>COUNTIF(F7:F19,"-")</f>
        <v>3</v>
      </c>
      <c r="G21" s="29">
        <f>COUNTIF(G7:G19,"-")</f>
        <v>5</v>
      </c>
    </row>
    <row r="22" spans="1:7" ht="16.5" thickBot="1" x14ac:dyDescent="0.3">
      <c r="A22" s="80" t="s">
        <v>61</v>
      </c>
      <c r="B22" s="81"/>
      <c r="C22" s="54">
        <f>COUNTIF(C7:C19," +/-")</f>
        <v>0</v>
      </c>
      <c r="D22" s="54">
        <f>COUNTIF(D7:D19," +/-")</f>
        <v>5</v>
      </c>
      <c r="E22" s="54">
        <f>COUNTIF(E7:E19," +/-")</f>
        <v>4</v>
      </c>
      <c r="F22" s="54">
        <f>COUNTIF(F7:F19," +/-")</f>
        <v>2</v>
      </c>
      <c r="G22" s="55">
        <f>COUNTIF(G7:G19," +/-")</f>
        <v>0</v>
      </c>
    </row>
    <row r="23" spans="1:7" ht="15.75" x14ac:dyDescent="0.25">
      <c r="A23" s="62" t="s">
        <v>194</v>
      </c>
      <c r="B23" s="63"/>
      <c r="C23" s="53">
        <f>C20/SUM(C$20:C$22)</f>
        <v>0.125</v>
      </c>
      <c r="D23" s="53">
        <f t="shared" ref="D23:G23" si="0">D20/SUM(D$20:D$22)</f>
        <v>0.125</v>
      </c>
      <c r="E23" s="53">
        <f t="shared" si="0"/>
        <v>0.125</v>
      </c>
      <c r="F23" s="53">
        <f t="shared" si="0"/>
        <v>0.375</v>
      </c>
      <c r="G23" s="57">
        <f t="shared" si="0"/>
        <v>0.375</v>
      </c>
    </row>
    <row r="24" spans="1:7" ht="15.75" x14ac:dyDescent="0.25">
      <c r="A24" s="64" t="s">
        <v>195</v>
      </c>
      <c r="B24" s="65"/>
      <c r="C24" s="56">
        <f t="shared" ref="C24:G24" si="1">C21/SUM(C$20:C$22)</f>
        <v>0.875</v>
      </c>
      <c r="D24" s="56">
        <f t="shared" si="1"/>
        <v>0.25</v>
      </c>
      <c r="E24" s="56">
        <f t="shared" si="1"/>
        <v>0.375</v>
      </c>
      <c r="F24" s="56">
        <f t="shared" si="1"/>
        <v>0.375</v>
      </c>
      <c r="G24" s="58">
        <f t="shared" si="1"/>
        <v>0.625</v>
      </c>
    </row>
    <row r="25" spans="1:7" ht="16.5" thickBot="1" x14ac:dyDescent="0.3">
      <c r="A25" s="66" t="s">
        <v>196</v>
      </c>
      <c r="B25" s="67"/>
      <c r="C25" s="59">
        <f t="shared" ref="C25:G25" si="2">C22/SUM(C$20:C$22)</f>
        <v>0</v>
      </c>
      <c r="D25" s="59">
        <f t="shared" si="2"/>
        <v>0.625</v>
      </c>
      <c r="E25" s="59">
        <f t="shared" si="2"/>
        <v>0.5</v>
      </c>
      <c r="F25" s="59">
        <f t="shared" si="2"/>
        <v>0.25</v>
      </c>
      <c r="G25" s="60">
        <f t="shared" si="2"/>
        <v>0</v>
      </c>
    </row>
    <row r="26" spans="1:7" ht="15.75" x14ac:dyDescent="0.25">
      <c r="A26" s="97" t="s">
        <v>197</v>
      </c>
      <c r="B26" s="98"/>
      <c r="C26" s="5"/>
      <c r="D26" s="6"/>
      <c r="E26" s="6"/>
      <c r="F26" s="7"/>
      <c r="G26" s="52"/>
    </row>
    <row r="27" spans="1:7" ht="15.75" x14ac:dyDescent="0.25">
      <c r="A27" s="94">
        <v>9</v>
      </c>
      <c r="B27" s="106" t="s">
        <v>16</v>
      </c>
      <c r="C27" s="14" t="s">
        <v>6</v>
      </c>
      <c r="D27" s="15" t="s">
        <v>26</v>
      </c>
      <c r="E27" s="15" t="s">
        <v>26</v>
      </c>
      <c r="F27" s="15" t="s">
        <v>6</v>
      </c>
      <c r="G27" s="15" t="s">
        <v>6</v>
      </c>
    </row>
    <row r="28" spans="1:7" ht="78.75" x14ac:dyDescent="0.25">
      <c r="A28" s="95"/>
      <c r="B28" s="107"/>
      <c r="C28" s="14"/>
      <c r="D28" s="14" t="s">
        <v>106</v>
      </c>
      <c r="E28" s="14" t="s">
        <v>107</v>
      </c>
      <c r="F28" s="15"/>
      <c r="G28" s="15"/>
    </row>
    <row r="29" spans="1:7" ht="15.75" x14ac:dyDescent="0.25">
      <c r="A29" s="94">
        <v>10</v>
      </c>
      <c r="B29" s="94" t="s">
        <v>17</v>
      </c>
      <c r="C29" s="14" t="s">
        <v>6</v>
      </c>
      <c r="D29" s="14" t="s">
        <v>6</v>
      </c>
      <c r="E29" s="14" t="s">
        <v>6</v>
      </c>
      <c r="F29" s="14" t="s">
        <v>6</v>
      </c>
      <c r="G29" s="14" t="s">
        <v>6</v>
      </c>
    </row>
    <row r="30" spans="1:7" ht="102.75" customHeight="1" x14ac:dyDescent="0.25">
      <c r="A30" s="95"/>
      <c r="B30" s="95"/>
      <c r="C30" s="16"/>
      <c r="D30" s="16" t="s">
        <v>74</v>
      </c>
      <c r="E30" s="16"/>
      <c r="F30" s="17"/>
      <c r="G30" s="17"/>
    </row>
    <row r="31" spans="1:7" ht="15.75" x14ac:dyDescent="0.25">
      <c r="A31" s="100">
        <v>11</v>
      </c>
      <c r="B31" s="94" t="s">
        <v>18</v>
      </c>
      <c r="C31" s="16" t="s">
        <v>14</v>
      </c>
      <c r="D31" s="16" t="s">
        <v>14</v>
      </c>
      <c r="E31" s="16" t="s">
        <v>26</v>
      </c>
      <c r="F31" s="16" t="s">
        <v>26</v>
      </c>
      <c r="G31" s="16" t="s">
        <v>6</v>
      </c>
    </row>
    <row r="32" spans="1:7" ht="78.75" x14ac:dyDescent="0.25">
      <c r="A32" s="101"/>
      <c r="B32" s="95"/>
      <c r="C32" s="18" t="s">
        <v>111</v>
      </c>
      <c r="D32" s="16" t="s">
        <v>110</v>
      </c>
      <c r="E32" s="16" t="s">
        <v>109</v>
      </c>
      <c r="F32" s="17" t="s">
        <v>108</v>
      </c>
      <c r="G32" s="17"/>
    </row>
    <row r="33" spans="1:7" ht="15.75" x14ac:dyDescent="0.25">
      <c r="A33" s="94">
        <v>12</v>
      </c>
      <c r="B33" s="94" t="s">
        <v>19</v>
      </c>
      <c r="C33" s="18" t="s">
        <v>6</v>
      </c>
      <c r="D33" s="16" t="s">
        <v>26</v>
      </c>
      <c r="E33" s="16" t="s">
        <v>26</v>
      </c>
      <c r="F33" s="16" t="s">
        <v>26</v>
      </c>
      <c r="G33" s="17" t="s">
        <v>6</v>
      </c>
    </row>
    <row r="34" spans="1:7" ht="110.25" x14ac:dyDescent="0.25">
      <c r="A34" s="95"/>
      <c r="B34" s="95"/>
      <c r="C34" s="16"/>
      <c r="D34" s="16" t="s">
        <v>113</v>
      </c>
      <c r="E34" s="16" t="s">
        <v>114</v>
      </c>
      <c r="F34" s="17" t="s">
        <v>112</v>
      </c>
      <c r="G34" s="17"/>
    </row>
    <row r="35" spans="1:7" ht="15.75" x14ac:dyDescent="0.25">
      <c r="A35" s="100">
        <v>13</v>
      </c>
      <c r="B35" s="94" t="s">
        <v>20</v>
      </c>
      <c r="C35" s="16" t="s">
        <v>6</v>
      </c>
      <c r="D35" s="16" t="s">
        <v>6</v>
      </c>
      <c r="E35" s="16" t="s">
        <v>26</v>
      </c>
      <c r="F35" s="16" t="s">
        <v>26</v>
      </c>
      <c r="G35" s="17" t="s">
        <v>6</v>
      </c>
    </row>
    <row r="36" spans="1:7" ht="63" x14ac:dyDescent="0.25">
      <c r="A36" s="101"/>
      <c r="B36" s="95"/>
      <c r="C36" s="16"/>
      <c r="D36" s="16"/>
      <c r="E36" s="16" t="s">
        <v>115</v>
      </c>
      <c r="F36" s="17" t="s">
        <v>116</v>
      </c>
      <c r="G36" s="17"/>
    </row>
    <row r="37" spans="1:7" ht="15.75" x14ac:dyDescent="0.25">
      <c r="A37" s="94">
        <v>14</v>
      </c>
      <c r="B37" s="94" t="s">
        <v>21</v>
      </c>
      <c r="C37" s="16" t="s">
        <v>6</v>
      </c>
      <c r="D37" s="16" t="s">
        <v>6</v>
      </c>
      <c r="E37" s="16" t="s">
        <v>6</v>
      </c>
      <c r="F37" s="16" t="s">
        <v>6</v>
      </c>
      <c r="G37" s="16" t="s">
        <v>6</v>
      </c>
    </row>
    <row r="38" spans="1:7" ht="110.25" x14ac:dyDescent="0.25">
      <c r="A38" s="95"/>
      <c r="B38" s="95"/>
      <c r="C38" s="16"/>
      <c r="D38" s="16"/>
      <c r="E38" s="16" t="s">
        <v>117</v>
      </c>
      <c r="F38" s="17" t="s">
        <v>118</v>
      </c>
      <c r="G38" s="17"/>
    </row>
    <row r="39" spans="1:7" ht="15.75" x14ac:dyDescent="0.25">
      <c r="A39" s="94">
        <v>15</v>
      </c>
      <c r="B39" s="94" t="s">
        <v>22</v>
      </c>
      <c r="C39" s="16" t="s">
        <v>14</v>
      </c>
      <c r="D39" s="16" t="s">
        <v>26</v>
      </c>
      <c r="E39" s="16" t="s">
        <v>6</v>
      </c>
      <c r="F39" s="17" t="s">
        <v>14</v>
      </c>
      <c r="G39" s="16" t="s">
        <v>26</v>
      </c>
    </row>
    <row r="40" spans="1:7" ht="212.25" customHeight="1" x14ac:dyDescent="0.25">
      <c r="A40" s="95"/>
      <c r="B40" s="95"/>
      <c r="C40" s="18" t="s">
        <v>119</v>
      </c>
      <c r="D40" s="16" t="s">
        <v>120</v>
      </c>
      <c r="E40" s="16" t="s">
        <v>121</v>
      </c>
      <c r="F40" s="17" t="s">
        <v>122</v>
      </c>
      <c r="G40" s="17" t="s">
        <v>43</v>
      </c>
    </row>
    <row r="41" spans="1:7" ht="15.75" x14ac:dyDescent="0.25">
      <c r="A41" s="94">
        <v>16</v>
      </c>
      <c r="B41" s="94" t="s">
        <v>23</v>
      </c>
      <c r="C41" s="18" t="s">
        <v>6</v>
      </c>
      <c r="D41" s="16" t="s">
        <v>26</v>
      </c>
      <c r="E41" s="16" t="s">
        <v>26</v>
      </c>
      <c r="F41" s="17" t="s">
        <v>6</v>
      </c>
      <c r="G41" s="17" t="s">
        <v>6</v>
      </c>
    </row>
    <row r="42" spans="1:7" ht="346.5" x14ac:dyDescent="0.25">
      <c r="A42" s="95"/>
      <c r="B42" s="95"/>
      <c r="C42" s="16"/>
      <c r="D42" s="16" t="s">
        <v>123</v>
      </c>
      <c r="E42" s="16" t="s">
        <v>124</v>
      </c>
      <c r="F42" s="17" t="s">
        <v>125</v>
      </c>
      <c r="G42" s="17"/>
    </row>
    <row r="43" spans="1:7" ht="15.75" x14ac:dyDescent="0.25">
      <c r="A43" s="94">
        <v>17</v>
      </c>
      <c r="B43" s="94" t="s">
        <v>24</v>
      </c>
      <c r="C43" s="16" t="s">
        <v>6</v>
      </c>
      <c r="D43" s="16" t="s">
        <v>6</v>
      </c>
      <c r="E43" s="16" t="s">
        <v>6</v>
      </c>
      <c r="F43" s="17" t="s">
        <v>26</v>
      </c>
      <c r="G43" s="17" t="s">
        <v>14</v>
      </c>
    </row>
    <row r="44" spans="1:7" ht="94.5" x14ac:dyDescent="0.25">
      <c r="A44" s="95"/>
      <c r="B44" s="95"/>
      <c r="C44" s="16"/>
      <c r="D44" s="16"/>
      <c r="E44" s="16" t="s">
        <v>128</v>
      </c>
      <c r="F44" s="17" t="s">
        <v>126</v>
      </c>
      <c r="G44" s="17" t="s">
        <v>127</v>
      </c>
    </row>
    <row r="45" spans="1:7" ht="15.75" x14ac:dyDescent="0.25">
      <c r="A45" s="94">
        <v>18</v>
      </c>
      <c r="B45" s="94" t="s">
        <v>25</v>
      </c>
      <c r="C45" s="16" t="s">
        <v>6</v>
      </c>
      <c r="D45" s="17" t="s">
        <v>26</v>
      </c>
      <c r="E45" s="17" t="s">
        <v>26</v>
      </c>
      <c r="F45" s="17" t="s">
        <v>26</v>
      </c>
      <c r="G45" s="17" t="s">
        <v>6</v>
      </c>
    </row>
    <row r="46" spans="1:7" ht="95.25" thickBot="1" x14ac:dyDescent="0.3">
      <c r="A46" s="96"/>
      <c r="B46" s="96"/>
      <c r="C46" s="16"/>
      <c r="D46" s="16" t="s">
        <v>129</v>
      </c>
      <c r="E46" s="16" t="s">
        <v>130</v>
      </c>
      <c r="F46" s="17" t="s">
        <v>37</v>
      </c>
      <c r="G46" s="17"/>
    </row>
    <row r="47" spans="1:7" ht="15.75" x14ac:dyDescent="0.25">
      <c r="A47" s="62" t="s">
        <v>59</v>
      </c>
      <c r="B47" s="92"/>
      <c r="C47" s="45">
        <f>COUNTIF(C27:C46,"+")</f>
        <v>2</v>
      </c>
      <c r="D47" s="26">
        <f>COUNTIF(D27:D46,"+")</f>
        <v>1</v>
      </c>
      <c r="E47" s="26">
        <f>COUNTIF(E27:E46,"+")</f>
        <v>0</v>
      </c>
      <c r="F47" s="26">
        <f>COUNTIF(F27:F46,"+")</f>
        <v>1</v>
      </c>
      <c r="G47" s="27">
        <f>COUNTIF(G27:G46,"+")</f>
        <v>1</v>
      </c>
    </row>
    <row r="48" spans="1:7" ht="15.75" x14ac:dyDescent="0.25">
      <c r="A48" s="64" t="s">
        <v>60</v>
      </c>
      <c r="B48" s="93"/>
      <c r="C48" s="46">
        <f>COUNTIF(C27:C46,"-")</f>
        <v>8</v>
      </c>
      <c r="D48" s="28">
        <f>COUNTIF(D27:D46,"-")</f>
        <v>4</v>
      </c>
      <c r="E48" s="28">
        <f>COUNTIF(E27:E46,"-")</f>
        <v>4</v>
      </c>
      <c r="F48" s="28">
        <f>COUNTIF(F27:F46,"-")</f>
        <v>4</v>
      </c>
      <c r="G48" s="29">
        <f>COUNTIF(G27:G46,"-")</f>
        <v>8</v>
      </c>
    </row>
    <row r="49" spans="1:7" ht="16.5" thickBot="1" x14ac:dyDescent="0.3">
      <c r="A49" s="80" t="s">
        <v>61</v>
      </c>
      <c r="B49" s="99"/>
      <c r="C49" s="61">
        <f>COUNTIF(C27:C46," +/-")</f>
        <v>0</v>
      </c>
      <c r="D49" s="54">
        <f>COUNTIF(D27:D46," +/-")</f>
        <v>5</v>
      </c>
      <c r="E49" s="54">
        <f>COUNTIF(E27:E46," +/-")</f>
        <v>6</v>
      </c>
      <c r="F49" s="54">
        <f>COUNTIF(F27:F46," +/-")</f>
        <v>5</v>
      </c>
      <c r="G49" s="55">
        <f>COUNTIF(G27:G46," +/-")</f>
        <v>1</v>
      </c>
    </row>
    <row r="50" spans="1:7" ht="15.75" x14ac:dyDescent="0.25">
      <c r="A50" s="62" t="s">
        <v>194</v>
      </c>
      <c r="B50" s="63"/>
      <c r="C50" s="53">
        <f>C47/SUM(C$47:C$49)</f>
        <v>0.2</v>
      </c>
      <c r="D50" s="53">
        <f t="shared" ref="D50:G52" si="3">D47/SUM(D$47:D$49)</f>
        <v>0.1</v>
      </c>
      <c r="E50" s="53">
        <f t="shared" si="3"/>
        <v>0</v>
      </c>
      <c r="F50" s="53">
        <f t="shared" si="3"/>
        <v>0.1</v>
      </c>
      <c r="G50" s="57">
        <f t="shared" si="3"/>
        <v>0.1</v>
      </c>
    </row>
    <row r="51" spans="1:7" ht="15.75" x14ac:dyDescent="0.25">
      <c r="A51" s="64" t="s">
        <v>195</v>
      </c>
      <c r="B51" s="65"/>
      <c r="C51" s="56">
        <f>C48/SUM(C$47:C$49)</f>
        <v>0.8</v>
      </c>
      <c r="D51" s="56">
        <f t="shared" si="3"/>
        <v>0.4</v>
      </c>
      <c r="E51" s="56">
        <f t="shared" si="3"/>
        <v>0.4</v>
      </c>
      <c r="F51" s="56">
        <f t="shared" si="3"/>
        <v>0.4</v>
      </c>
      <c r="G51" s="58">
        <f t="shared" si="3"/>
        <v>0.8</v>
      </c>
    </row>
    <row r="52" spans="1:7" ht="16.5" thickBot="1" x14ac:dyDescent="0.3">
      <c r="A52" s="66" t="s">
        <v>196</v>
      </c>
      <c r="B52" s="67"/>
      <c r="C52" s="59">
        <f>C49/SUM(C$47:C$49)</f>
        <v>0</v>
      </c>
      <c r="D52" s="59">
        <f t="shared" si="3"/>
        <v>0.5</v>
      </c>
      <c r="E52" s="59">
        <f t="shared" si="3"/>
        <v>0.6</v>
      </c>
      <c r="F52" s="59">
        <f t="shared" si="3"/>
        <v>0.5</v>
      </c>
      <c r="G52" s="60">
        <f t="shared" si="3"/>
        <v>0.1</v>
      </c>
    </row>
  </sheetData>
  <mergeCells count="49">
    <mergeCell ref="A49:B49"/>
    <mergeCell ref="A27:A28"/>
    <mergeCell ref="B27:B28"/>
    <mergeCell ref="A29:A30"/>
    <mergeCell ref="A31:A32"/>
    <mergeCell ref="A33:A34"/>
    <mergeCell ref="A35:A36"/>
    <mergeCell ref="B35:B36"/>
    <mergeCell ref="B33:B34"/>
    <mergeCell ref="B31:B32"/>
    <mergeCell ref="B29:B30"/>
    <mergeCell ref="A37:A38"/>
    <mergeCell ref="B37:B38"/>
    <mergeCell ref="A39:A40"/>
    <mergeCell ref="B39:B40"/>
    <mergeCell ref="A41:A42"/>
    <mergeCell ref="A22:B22"/>
    <mergeCell ref="A47:B47"/>
    <mergeCell ref="A48:B48"/>
    <mergeCell ref="B41:B42"/>
    <mergeCell ref="A43:A44"/>
    <mergeCell ref="B43:B44"/>
    <mergeCell ref="A45:A46"/>
    <mergeCell ref="B45:B46"/>
    <mergeCell ref="A26:B26"/>
    <mergeCell ref="A23:B23"/>
    <mergeCell ref="A24:B24"/>
    <mergeCell ref="A25:B25"/>
    <mergeCell ref="A13:A14"/>
    <mergeCell ref="A15:A16"/>
    <mergeCell ref="B15:B16"/>
    <mergeCell ref="A20:B20"/>
    <mergeCell ref="A21:B21"/>
    <mergeCell ref="A50:B50"/>
    <mergeCell ref="A51:B51"/>
    <mergeCell ref="A52:B52"/>
    <mergeCell ref="B1:G1"/>
    <mergeCell ref="B2:G2"/>
    <mergeCell ref="B3:B5"/>
    <mergeCell ref="C3:G3"/>
    <mergeCell ref="B7:B8"/>
    <mergeCell ref="A3:A5"/>
    <mergeCell ref="A7:A8"/>
    <mergeCell ref="A6:B6"/>
    <mergeCell ref="A9:A10"/>
    <mergeCell ref="B9:B10"/>
    <mergeCell ref="A11:A12"/>
    <mergeCell ref="B11:B12"/>
    <mergeCell ref="B13:B14"/>
  </mergeCells>
  <pageMargins left="0.25" right="0.25" top="0.75" bottom="0.75" header="0.3" footer="0.3"/>
  <pageSetup paperSize="9" scale="32" fitToHeight="0" orientation="landscape" r:id="rId1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view="pageBreakPreview" topLeftCell="A43" zoomScale="50" zoomScaleNormal="57" zoomScaleSheetLayoutView="50" workbookViewId="0">
      <selection activeCell="B11" sqref="B11:B12"/>
    </sheetView>
  </sheetViews>
  <sheetFormatPr defaultRowHeight="15" x14ac:dyDescent="0.25"/>
  <cols>
    <col min="1" max="1" width="9.140625" style="25"/>
    <col min="2" max="2" width="99" style="25" customWidth="1"/>
    <col min="3" max="3" width="55" customWidth="1"/>
    <col min="4" max="4" width="50.7109375" customWidth="1"/>
    <col min="5" max="5" width="52.140625" customWidth="1"/>
    <col min="6" max="6" width="42.42578125" customWidth="1"/>
    <col min="7" max="7" width="67.140625" customWidth="1"/>
    <col min="8" max="8" width="54.5703125" bestFit="1" customWidth="1"/>
    <col min="9" max="9" width="54.7109375" customWidth="1"/>
  </cols>
  <sheetData>
    <row r="1" spans="1:9" ht="15.75" x14ac:dyDescent="0.25">
      <c r="B1" s="68" t="s">
        <v>200</v>
      </c>
      <c r="C1" s="68"/>
      <c r="D1" s="68"/>
      <c r="E1" s="68"/>
      <c r="F1" s="68"/>
      <c r="G1" s="68"/>
      <c r="H1" s="68"/>
      <c r="I1" s="68"/>
    </row>
    <row r="2" spans="1:9" ht="15.75" x14ac:dyDescent="0.25">
      <c r="B2" s="69" t="s">
        <v>192</v>
      </c>
      <c r="C2" s="69"/>
      <c r="D2" s="69"/>
      <c r="E2" s="69"/>
      <c r="F2" s="69"/>
      <c r="G2" s="69"/>
      <c r="H2" s="69"/>
      <c r="I2" s="69"/>
    </row>
    <row r="3" spans="1:9" ht="15.75" x14ac:dyDescent="0.25">
      <c r="A3" s="72" t="s">
        <v>32</v>
      </c>
      <c r="B3" s="72" t="s">
        <v>1</v>
      </c>
      <c r="C3" s="86" t="s">
        <v>75</v>
      </c>
      <c r="D3" s="87"/>
      <c r="E3" s="87"/>
      <c r="F3" s="87"/>
      <c r="G3" s="87"/>
      <c r="H3" s="87"/>
      <c r="I3" s="87"/>
    </row>
    <row r="4" spans="1:9" ht="15.75" x14ac:dyDescent="0.25">
      <c r="A4" s="72"/>
      <c r="B4" s="72"/>
      <c r="C4" s="1" t="s">
        <v>64</v>
      </c>
      <c r="D4" s="2" t="s">
        <v>65</v>
      </c>
      <c r="E4" s="2" t="s">
        <v>66</v>
      </c>
      <c r="F4" s="2" t="s">
        <v>67</v>
      </c>
      <c r="G4" s="2" t="s">
        <v>68</v>
      </c>
      <c r="H4" s="2" t="s">
        <v>76</v>
      </c>
      <c r="I4" s="2" t="s">
        <v>77</v>
      </c>
    </row>
    <row r="5" spans="1:9" ht="78.75" x14ac:dyDescent="0.25">
      <c r="A5" s="72"/>
      <c r="B5" s="72"/>
      <c r="C5" s="3" t="s">
        <v>78</v>
      </c>
      <c r="D5" s="4" t="s">
        <v>79</v>
      </c>
      <c r="E5" s="4" t="s">
        <v>80</v>
      </c>
      <c r="F5" s="4" t="s">
        <v>81</v>
      </c>
      <c r="G5" s="4" t="s">
        <v>82</v>
      </c>
      <c r="H5" s="4" t="s">
        <v>83</v>
      </c>
      <c r="I5" s="4" t="s">
        <v>84</v>
      </c>
    </row>
    <row r="6" spans="1:9" ht="15.75" x14ac:dyDescent="0.25">
      <c r="A6" s="90" t="s">
        <v>202</v>
      </c>
      <c r="B6" s="91"/>
      <c r="C6" s="5"/>
      <c r="D6" s="6"/>
      <c r="E6" s="6"/>
      <c r="F6" s="7"/>
      <c r="G6" s="6"/>
      <c r="H6" s="6"/>
      <c r="I6" s="6"/>
    </row>
    <row r="7" spans="1:9" ht="15.75" x14ac:dyDescent="0.25">
      <c r="A7" s="88">
        <v>1</v>
      </c>
      <c r="B7" s="88" t="s">
        <v>7</v>
      </c>
      <c r="C7" s="20" t="s">
        <v>6</v>
      </c>
      <c r="D7" s="20" t="s">
        <v>6</v>
      </c>
      <c r="E7" s="20" t="s">
        <v>6</v>
      </c>
      <c r="F7" s="20" t="s">
        <v>6</v>
      </c>
      <c r="G7" s="20" t="s">
        <v>6</v>
      </c>
      <c r="H7" s="20" t="s">
        <v>6</v>
      </c>
      <c r="I7" s="20" t="s">
        <v>6</v>
      </c>
    </row>
    <row r="8" spans="1:9" ht="189" x14ac:dyDescent="0.25">
      <c r="A8" s="89"/>
      <c r="B8" s="89"/>
      <c r="C8" s="8"/>
      <c r="D8" s="8" t="s">
        <v>131</v>
      </c>
      <c r="E8" s="8"/>
      <c r="F8" s="8"/>
      <c r="G8" s="8"/>
      <c r="H8" s="8"/>
      <c r="I8" s="8"/>
    </row>
    <row r="9" spans="1:9" ht="15.75" x14ac:dyDescent="0.25">
      <c r="A9" s="88">
        <v>2</v>
      </c>
      <c r="B9" s="88" t="s">
        <v>8</v>
      </c>
      <c r="C9" s="20" t="s">
        <v>6</v>
      </c>
      <c r="D9" s="20" t="s">
        <v>6</v>
      </c>
      <c r="E9" s="20" t="s">
        <v>6</v>
      </c>
      <c r="F9" s="20" t="s">
        <v>6</v>
      </c>
      <c r="G9" s="20" t="s">
        <v>6</v>
      </c>
      <c r="H9" s="20" t="s">
        <v>6</v>
      </c>
      <c r="I9" s="20" t="s">
        <v>6</v>
      </c>
    </row>
    <row r="10" spans="1:9" ht="126" x14ac:dyDescent="0.25">
      <c r="A10" s="89"/>
      <c r="B10" s="89"/>
      <c r="C10" s="10"/>
      <c r="D10" s="10" t="s">
        <v>132</v>
      </c>
      <c r="E10" s="10"/>
      <c r="F10" s="11"/>
      <c r="G10" s="10"/>
      <c r="H10" s="8" t="s">
        <v>133</v>
      </c>
      <c r="I10" s="10"/>
    </row>
    <row r="11" spans="1:9" ht="15.75" x14ac:dyDescent="0.25">
      <c r="A11" s="88">
        <v>3</v>
      </c>
      <c r="B11" s="88" t="s">
        <v>9</v>
      </c>
      <c r="C11" s="20" t="s">
        <v>6</v>
      </c>
      <c r="D11" s="20" t="s">
        <v>6</v>
      </c>
      <c r="E11" s="20" t="s">
        <v>6</v>
      </c>
      <c r="F11" s="20" t="s">
        <v>6</v>
      </c>
      <c r="G11" s="20" t="s">
        <v>6</v>
      </c>
      <c r="H11" s="20" t="s">
        <v>6</v>
      </c>
      <c r="I11" s="20" t="s">
        <v>6</v>
      </c>
    </row>
    <row r="12" spans="1:9" ht="78.75" x14ac:dyDescent="0.25">
      <c r="A12" s="102"/>
      <c r="B12" s="89"/>
      <c r="C12" s="10" t="s">
        <v>134</v>
      </c>
      <c r="D12" s="10" t="s">
        <v>134</v>
      </c>
      <c r="E12" s="10" t="s">
        <v>97</v>
      </c>
      <c r="F12" s="11"/>
      <c r="G12" s="10"/>
      <c r="H12" s="10"/>
      <c r="I12" s="10"/>
    </row>
    <row r="13" spans="1:9" ht="15.75" x14ac:dyDescent="0.25">
      <c r="A13" s="102">
        <v>4</v>
      </c>
      <c r="B13" s="88" t="s">
        <v>10</v>
      </c>
      <c r="C13" s="20" t="s">
        <v>6</v>
      </c>
      <c r="D13" s="20" t="s">
        <v>6</v>
      </c>
      <c r="E13" s="20" t="s">
        <v>6</v>
      </c>
      <c r="F13" s="20" t="s">
        <v>6</v>
      </c>
      <c r="G13" s="20" t="s">
        <v>6</v>
      </c>
      <c r="H13" s="20" t="s">
        <v>6</v>
      </c>
      <c r="I13" s="20" t="s">
        <v>6</v>
      </c>
    </row>
    <row r="14" spans="1:9" ht="157.5" x14ac:dyDescent="0.25">
      <c r="A14" s="89"/>
      <c r="B14" s="89"/>
      <c r="C14" s="10"/>
      <c r="D14" s="10" t="s">
        <v>137</v>
      </c>
      <c r="E14" s="10"/>
      <c r="F14" s="11"/>
      <c r="G14" s="10" t="s">
        <v>136</v>
      </c>
      <c r="H14" s="10" t="s">
        <v>135</v>
      </c>
      <c r="I14" s="10"/>
    </row>
    <row r="15" spans="1:9" ht="15.75" x14ac:dyDescent="0.25">
      <c r="A15" s="88">
        <v>5</v>
      </c>
      <c r="B15" s="88" t="s">
        <v>11</v>
      </c>
      <c r="C15" s="10" t="s">
        <v>6</v>
      </c>
      <c r="D15" s="10" t="s">
        <v>6</v>
      </c>
      <c r="E15" s="10" t="s">
        <v>6</v>
      </c>
      <c r="F15" s="11" t="s">
        <v>6</v>
      </c>
      <c r="G15" s="10" t="s">
        <v>6</v>
      </c>
      <c r="H15" s="10" t="s">
        <v>26</v>
      </c>
      <c r="I15" s="10" t="s">
        <v>6</v>
      </c>
    </row>
    <row r="16" spans="1:9" ht="130.5" customHeight="1" x14ac:dyDescent="0.25">
      <c r="A16" s="89"/>
      <c r="B16" s="89"/>
      <c r="C16" s="10"/>
      <c r="D16" s="10"/>
      <c r="E16" s="10"/>
      <c r="F16" s="11"/>
      <c r="G16" s="10"/>
      <c r="H16" s="10" t="s">
        <v>138</v>
      </c>
      <c r="I16" s="10"/>
    </row>
    <row r="17" spans="1:9" ht="15.75" x14ac:dyDescent="0.25">
      <c r="A17" s="88">
        <v>6</v>
      </c>
      <c r="B17" s="88" t="s">
        <v>12</v>
      </c>
      <c r="C17" s="20" t="s">
        <v>6</v>
      </c>
      <c r="D17" s="20" t="s">
        <v>6</v>
      </c>
      <c r="E17" s="20" t="s">
        <v>6</v>
      </c>
      <c r="F17" s="20" t="s">
        <v>6</v>
      </c>
      <c r="G17" s="20" t="s">
        <v>6</v>
      </c>
      <c r="H17" s="20" t="s">
        <v>6</v>
      </c>
      <c r="I17" s="20" t="s">
        <v>6</v>
      </c>
    </row>
    <row r="18" spans="1:9" ht="94.5" x14ac:dyDescent="0.25">
      <c r="A18" s="102"/>
      <c r="B18" s="89"/>
      <c r="C18" s="8" t="s">
        <v>139</v>
      </c>
      <c r="D18" s="8"/>
      <c r="E18" s="8"/>
      <c r="F18" s="8"/>
      <c r="G18" s="8"/>
      <c r="H18" s="8"/>
      <c r="I18" s="8"/>
    </row>
    <row r="19" spans="1:9" ht="71.25" customHeight="1" x14ac:dyDescent="0.25">
      <c r="A19" s="20">
        <v>7</v>
      </c>
      <c r="B19" s="10" t="s">
        <v>13</v>
      </c>
      <c r="C19" s="10" t="s">
        <v>14</v>
      </c>
      <c r="D19" s="10" t="s">
        <v>14</v>
      </c>
      <c r="E19" s="10" t="s">
        <v>14</v>
      </c>
      <c r="F19" s="10" t="s">
        <v>14</v>
      </c>
      <c r="G19" s="10" t="s">
        <v>14</v>
      </c>
      <c r="H19" s="10" t="s">
        <v>14</v>
      </c>
      <c r="I19" s="10" t="s">
        <v>14</v>
      </c>
    </row>
    <row r="20" spans="1:9" ht="103.5" customHeight="1" thickBot="1" x14ac:dyDescent="0.3">
      <c r="A20" s="19">
        <v>8</v>
      </c>
      <c r="B20" s="19" t="s">
        <v>15</v>
      </c>
      <c r="C20" s="10" t="s">
        <v>6</v>
      </c>
      <c r="D20" s="10" t="s">
        <v>6</v>
      </c>
      <c r="E20" s="10" t="s">
        <v>6</v>
      </c>
      <c r="F20" s="10" t="s">
        <v>6</v>
      </c>
      <c r="G20" s="10" t="s">
        <v>6</v>
      </c>
      <c r="H20" s="10" t="s">
        <v>6</v>
      </c>
      <c r="I20" s="10" t="s">
        <v>6</v>
      </c>
    </row>
    <row r="21" spans="1:9" ht="15.75" x14ac:dyDescent="0.25">
      <c r="A21" s="62" t="s">
        <v>59</v>
      </c>
      <c r="B21" s="63"/>
      <c r="C21" s="26">
        <f t="shared" ref="C21:I21" si="0">COUNTIF(C6:C20,"+")</f>
        <v>1</v>
      </c>
      <c r="D21" s="26">
        <f t="shared" si="0"/>
        <v>1</v>
      </c>
      <c r="E21" s="26">
        <f t="shared" si="0"/>
        <v>1</v>
      </c>
      <c r="F21" s="26">
        <f t="shared" si="0"/>
        <v>1</v>
      </c>
      <c r="G21" s="26">
        <f t="shared" si="0"/>
        <v>1</v>
      </c>
      <c r="H21" s="26">
        <f t="shared" si="0"/>
        <v>1</v>
      </c>
      <c r="I21" s="27">
        <f t="shared" si="0"/>
        <v>1</v>
      </c>
    </row>
    <row r="22" spans="1:9" ht="15.75" x14ac:dyDescent="0.25">
      <c r="A22" s="64" t="s">
        <v>60</v>
      </c>
      <c r="B22" s="65"/>
      <c r="C22" s="28">
        <f t="shared" ref="C22:I22" si="1">COUNTIF(C6:C20,"-")</f>
        <v>7</v>
      </c>
      <c r="D22" s="28">
        <f t="shared" si="1"/>
        <v>7</v>
      </c>
      <c r="E22" s="28">
        <f t="shared" si="1"/>
        <v>7</v>
      </c>
      <c r="F22" s="28">
        <f t="shared" si="1"/>
        <v>7</v>
      </c>
      <c r="G22" s="28">
        <f t="shared" si="1"/>
        <v>7</v>
      </c>
      <c r="H22" s="28">
        <f t="shared" si="1"/>
        <v>6</v>
      </c>
      <c r="I22" s="29">
        <f t="shared" si="1"/>
        <v>7</v>
      </c>
    </row>
    <row r="23" spans="1:9" ht="16.5" thickBot="1" x14ac:dyDescent="0.3">
      <c r="A23" s="80" t="s">
        <v>61</v>
      </c>
      <c r="B23" s="81"/>
      <c r="C23" s="54">
        <f t="shared" ref="C23:I23" si="2">COUNTIF(C6:C20," +/-")</f>
        <v>0</v>
      </c>
      <c r="D23" s="54">
        <f t="shared" si="2"/>
        <v>0</v>
      </c>
      <c r="E23" s="54">
        <f t="shared" si="2"/>
        <v>0</v>
      </c>
      <c r="F23" s="54">
        <f t="shared" si="2"/>
        <v>0</v>
      </c>
      <c r="G23" s="54">
        <f t="shared" si="2"/>
        <v>0</v>
      </c>
      <c r="H23" s="54">
        <f t="shared" si="2"/>
        <v>1</v>
      </c>
      <c r="I23" s="55">
        <f t="shared" si="2"/>
        <v>0</v>
      </c>
    </row>
    <row r="24" spans="1:9" ht="15.75" x14ac:dyDescent="0.25">
      <c r="A24" s="62" t="s">
        <v>194</v>
      </c>
      <c r="B24" s="63"/>
      <c r="C24" s="53">
        <f>C21/SUM(C$21:C$23)</f>
        <v>0.125</v>
      </c>
      <c r="D24" s="53">
        <f t="shared" ref="D24:I24" si="3">D21/SUM(D$21:D$23)</f>
        <v>0.125</v>
      </c>
      <c r="E24" s="53">
        <f t="shared" si="3"/>
        <v>0.125</v>
      </c>
      <c r="F24" s="53">
        <f t="shared" si="3"/>
        <v>0.125</v>
      </c>
      <c r="G24" s="53">
        <f t="shared" si="3"/>
        <v>0.125</v>
      </c>
      <c r="H24" s="53">
        <f t="shared" si="3"/>
        <v>0.125</v>
      </c>
      <c r="I24" s="57">
        <f t="shared" si="3"/>
        <v>0.125</v>
      </c>
    </row>
    <row r="25" spans="1:9" ht="15.75" x14ac:dyDescent="0.25">
      <c r="A25" s="64" t="s">
        <v>195</v>
      </c>
      <c r="B25" s="65"/>
      <c r="C25" s="56">
        <f>C22/SUM(C$21:C$23)</f>
        <v>0.875</v>
      </c>
      <c r="D25" s="56">
        <f t="shared" ref="D25:I25" si="4">D22/SUM(D$21:D$23)</f>
        <v>0.875</v>
      </c>
      <c r="E25" s="56">
        <f t="shared" si="4"/>
        <v>0.875</v>
      </c>
      <c r="F25" s="56">
        <f t="shared" si="4"/>
        <v>0.875</v>
      </c>
      <c r="G25" s="56">
        <f t="shared" si="4"/>
        <v>0.875</v>
      </c>
      <c r="H25" s="56">
        <f t="shared" si="4"/>
        <v>0.75</v>
      </c>
      <c r="I25" s="58">
        <f t="shared" si="4"/>
        <v>0.875</v>
      </c>
    </row>
    <row r="26" spans="1:9" ht="16.5" thickBot="1" x14ac:dyDescent="0.3">
      <c r="A26" s="66" t="s">
        <v>196</v>
      </c>
      <c r="B26" s="67"/>
      <c r="C26" s="59">
        <f>C23/SUM(C$21:C$23)</f>
        <v>0</v>
      </c>
      <c r="D26" s="59">
        <f t="shared" ref="D26:I26" si="5">D23/SUM(D$21:D$23)</f>
        <v>0</v>
      </c>
      <c r="E26" s="59">
        <f t="shared" si="5"/>
        <v>0</v>
      </c>
      <c r="F26" s="59">
        <f t="shared" si="5"/>
        <v>0</v>
      </c>
      <c r="G26" s="59">
        <f t="shared" si="5"/>
        <v>0</v>
      </c>
      <c r="H26" s="59">
        <f t="shared" si="5"/>
        <v>0.125</v>
      </c>
      <c r="I26" s="60">
        <f t="shared" si="5"/>
        <v>0</v>
      </c>
    </row>
    <row r="27" spans="1:9" ht="15.75" x14ac:dyDescent="0.25">
      <c r="A27" s="97" t="s">
        <v>197</v>
      </c>
      <c r="B27" s="98"/>
      <c r="C27" s="5"/>
      <c r="D27" s="6"/>
      <c r="E27" s="6"/>
      <c r="F27" s="7"/>
      <c r="G27" s="6"/>
      <c r="H27" s="6"/>
      <c r="I27" s="6"/>
    </row>
    <row r="28" spans="1:9" ht="15.75" x14ac:dyDescent="0.25">
      <c r="A28" s="94">
        <v>9</v>
      </c>
      <c r="B28" s="103" t="s">
        <v>16</v>
      </c>
      <c r="C28" s="16" t="s">
        <v>6</v>
      </c>
      <c r="D28" s="10" t="s">
        <v>26</v>
      </c>
      <c r="E28" s="16" t="s">
        <v>6</v>
      </c>
      <c r="F28" s="17" t="s">
        <v>6</v>
      </c>
      <c r="G28" s="16" t="s">
        <v>6</v>
      </c>
      <c r="H28" s="16" t="s">
        <v>6</v>
      </c>
      <c r="I28" s="16" t="s">
        <v>6</v>
      </c>
    </row>
    <row r="29" spans="1:9" ht="139.5" customHeight="1" x14ac:dyDescent="0.25">
      <c r="A29" s="95"/>
      <c r="B29" s="104"/>
      <c r="C29" s="14" t="s">
        <v>52</v>
      </c>
      <c r="D29" s="14" t="s">
        <v>140</v>
      </c>
      <c r="E29" s="14"/>
      <c r="F29" s="17"/>
      <c r="G29" s="16"/>
      <c r="H29" s="16"/>
      <c r="I29" s="16"/>
    </row>
    <row r="30" spans="1:9" ht="93" customHeight="1" x14ac:dyDescent="0.25">
      <c r="A30" s="16">
        <v>10</v>
      </c>
      <c r="B30" s="16" t="s">
        <v>17</v>
      </c>
      <c r="C30" s="16" t="s">
        <v>6</v>
      </c>
      <c r="D30" s="16" t="s">
        <v>6</v>
      </c>
      <c r="E30" s="16" t="s">
        <v>6</v>
      </c>
      <c r="F30" s="17" t="s">
        <v>6</v>
      </c>
      <c r="G30" s="16" t="s">
        <v>6</v>
      </c>
      <c r="H30" s="16" t="s">
        <v>6</v>
      </c>
      <c r="I30" s="16" t="s">
        <v>6</v>
      </c>
    </row>
    <row r="31" spans="1:9" ht="15.75" x14ac:dyDescent="0.25">
      <c r="A31" s="94">
        <v>11</v>
      </c>
      <c r="B31" s="94" t="s">
        <v>18</v>
      </c>
      <c r="C31" s="16" t="s">
        <v>6</v>
      </c>
      <c r="D31" s="10" t="s">
        <v>26</v>
      </c>
      <c r="E31" s="16" t="s">
        <v>6</v>
      </c>
      <c r="F31" s="17" t="s">
        <v>6</v>
      </c>
      <c r="G31" s="16" t="s">
        <v>6</v>
      </c>
      <c r="H31" s="10" t="s">
        <v>26</v>
      </c>
      <c r="I31" s="16" t="s">
        <v>6</v>
      </c>
    </row>
    <row r="32" spans="1:9" ht="47.25" x14ac:dyDescent="0.25">
      <c r="A32" s="95"/>
      <c r="B32" s="95"/>
      <c r="C32" s="18" t="s">
        <v>142</v>
      </c>
      <c r="D32" s="16" t="s">
        <v>141</v>
      </c>
      <c r="E32" s="16"/>
      <c r="F32" s="17"/>
      <c r="G32" s="16"/>
      <c r="H32" s="16" t="s">
        <v>147</v>
      </c>
      <c r="I32" s="16"/>
    </row>
    <row r="33" spans="1:9" ht="15.75" x14ac:dyDescent="0.25">
      <c r="A33" s="94">
        <v>12</v>
      </c>
      <c r="B33" s="94" t="s">
        <v>19</v>
      </c>
      <c r="C33" s="10" t="s">
        <v>26</v>
      </c>
      <c r="D33" s="16" t="s">
        <v>6</v>
      </c>
      <c r="E33" s="16" t="s">
        <v>6</v>
      </c>
      <c r="F33" s="17" t="s">
        <v>6</v>
      </c>
      <c r="G33" s="16" t="s">
        <v>6</v>
      </c>
      <c r="H33" s="16" t="s">
        <v>6</v>
      </c>
      <c r="I33" s="16" t="s">
        <v>6</v>
      </c>
    </row>
    <row r="34" spans="1:9" ht="47.25" x14ac:dyDescent="0.25">
      <c r="A34" s="95"/>
      <c r="B34" s="95"/>
      <c r="C34" s="16" t="s">
        <v>143</v>
      </c>
      <c r="D34" s="16"/>
      <c r="E34" s="16"/>
      <c r="F34" s="17"/>
      <c r="G34" s="16"/>
      <c r="H34" s="16" t="s">
        <v>144</v>
      </c>
      <c r="I34" s="16"/>
    </row>
    <row r="35" spans="1:9" ht="15.75" x14ac:dyDescent="0.25">
      <c r="A35" s="94">
        <v>13</v>
      </c>
      <c r="B35" s="94" t="s">
        <v>20</v>
      </c>
      <c r="C35" s="10" t="s">
        <v>26</v>
      </c>
      <c r="D35" s="16" t="s">
        <v>6</v>
      </c>
      <c r="E35" s="16" t="s">
        <v>6</v>
      </c>
      <c r="F35" s="17" t="s">
        <v>6</v>
      </c>
      <c r="G35" s="16" t="s">
        <v>6</v>
      </c>
      <c r="H35" s="16" t="s">
        <v>6</v>
      </c>
      <c r="I35" s="16" t="s">
        <v>6</v>
      </c>
    </row>
    <row r="36" spans="1:9" ht="78.75" x14ac:dyDescent="0.25">
      <c r="A36" s="95"/>
      <c r="B36" s="95"/>
      <c r="C36" s="16" t="s">
        <v>146</v>
      </c>
      <c r="D36" s="16"/>
      <c r="E36" s="16"/>
      <c r="F36" s="16"/>
      <c r="G36" s="16"/>
      <c r="H36" s="16"/>
      <c r="I36" s="16" t="s">
        <v>145</v>
      </c>
    </row>
    <row r="37" spans="1:9" ht="47.25" x14ac:dyDescent="0.25">
      <c r="A37" s="16">
        <v>14</v>
      </c>
      <c r="B37" s="16" t="s">
        <v>21</v>
      </c>
      <c r="C37" s="16" t="s">
        <v>6</v>
      </c>
      <c r="D37" s="16" t="s">
        <v>6</v>
      </c>
      <c r="E37" s="16" t="s">
        <v>6</v>
      </c>
      <c r="F37" s="16" t="s">
        <v>6</v>
      </c>
      <c r="G37" s="16" t="s">
        <v>6</v>
      </c>
      <c r="H37" s="16" t="s">
        <v>6</v>
      </c>
      <c r="I37" s="16" t="s">
        <v>6</v>
      </c>
    </row>
    <row r="38" spans="1:9" ht="15.75" x14ac:dyDescent="0.25">
      <c r="A38" s="94">
        <v>15</v>
      </c>
      <c r="B38" s="94" t="s">
        <v>22</v>
      </c>
      <c r="C38" s="16" t="s">
        <v>6</v>
      </c>
      <c r="D38" s="16" t="s">
        <v>6</v>
      </c>
      <c r="E38" s="16" t="s">
        <v>26</v>
      </c>
      <c r="F38" s="16" t="s">
        <v>6</v>
      </c>
      <c r="G38" s="16" t="s">
        <v>6</v>
      </c>
      <c r="H38" s="16" t="s">
        <v>6</v>
      </c>
      <c r="I38" s="16" t="s">
        <v>6</v>
      </c>
    </row>
    <row r="39" spans="1:9" ht="131.25" customHeight="1" x14ac:dyDescent="0.25">
      <c r="A39" s="95"/>
      <c r="B39" s="95"/>
      <c r="C39" s="18"/>
      <c r="D39" s="16"/>
      <c r="E39" s="16" t="s">
        <v>43</v>
      </c>
      <c r="F39" s="17"/>
      <c r="G39" s="16"/>
      <c r="H39" s="16" t="s">
        <v>148</v>
      </c>
      <c r="I39" s="16"/>
    </row>
    <row r="40" spans="1:9" ht="15.75" x14ac:dyDescent="0.25">
      <c r="A40" s="94">
        <v>16</v>
      </c>
      <c r="B40" s="94" t="s">
        <v>23</v>
      </c>
      <c r="C40" s="16" t="s">
        <v>6</v>
      </c>
      <c r="D40" s="16" t="s">
        <v>6</v>
      </c>
      <c r="E40" s="16" t="s">
        <v>6</v>
      </c>
      <c r="F40" s="16" t="s">
        <v>6</v>
      </c>
      <c r="G40" s="16" t="s">
        <v>6</v>
      </c>
      <c r="H40" s="16" t="s">
        <v>6</v>
      </c>
      <c r="I40" s="16" t="s">
        <v>26</v>
      </c>
    </row>
    <row r="41" spans="1:9" ht="109.5" customHeight="1" x14ac:dyDescent="0.25">
      <c r="A41" s="95"/>
      <c r="B41" s="95"/>
      <c r="C41" s="16"/>
      <c r="D41" s="16"/>
      <c r="E41" s="16"/>
      <c r="F41" s="16"/>
      <c r="G41" s="16"/>
      <c r="H41" s="16"/>
      <c r="I41" s="16" t="s">
        <v>149</v>
      </c>
    </row>
    <row r="42" spans="1:9" ht="15.75" x14ac:dyDescent="0.25">
      <c r="A42" s="94">
        <v>17</v>
      </c>
      <c r="B42" s="94" t="s">
        <v>24</v>
      </c>
      <c r="C42" s="16" t="s">
        <v>14</v>
      </c>
      <c r="D42" s="16" t="s">
        <v>26</v>
      </c>
      <c r="E42" s="16" t="s">
        <v>6</v>
      </c>
      <c r="F42" s="16" t="s">
        <v>6</v>
      </c>
      <c r="G42" s="16" t="s">
        <v>6</v>
      </c>
      <c r="H42" s="16" t="s">
        <v>26</v>
      </c>
      <c r="I42" s="16" t="s">
        <v>6</v>
      </c>
    </row>
    <row r="43" spans="1:9" ht="94.5" x14ac:dyDescent="0.25">
      <c r="A43" s="95"/>
      <c r="B43" s="95"/>
      <c r="C43" s="16" t="s">
        <v>152</v>
      </c>
      <c r="D43" s="16" t="s">
        <v>151</v>
      </c>
      <c r="E43" s="16"/>
      <c r="F43" s="17"/>
      <c r="G43" s="16"/>
      <c r="H43" s="16" t="s">
        <v>150</v>
      </c>
      <c r="I43" s="16"/>
    </row>
    <row r="44" spans="1:9" ht="15.75" x14ac:dyDescent="0.25">
      <c r="A44" s="94">
        <v>18</v>
      </c>
      <c r="B44" s="94" t="s">
        <v>25</v>
      </c>
      <c r="C44" s="16" t="s">
        <v>6</v>
      </c>
      <c r="D44" s="16" t="s">
        <v>6</v>
      </c>
      <c r="E44" s="16" t="s">
        <v>6</v>
      </c>
      <c r="F44" s="16" t="s">
        <v>6</v>
      </c>
      <c r="G44" s="16" t="s">
        <v>6</v>
      </c>
      <c r="H44" s="16" t="s">
        <v>6</v>
      </c>
      <c r="I44" s="16" t="s">
        <v>6</v>
      </c>
    </row>
    <row r="45" spans="1:9" ht="140.25" customHeight="1" thickBot="1" x14ac:dyDescent="0.3">
      <c r="A45" s="95"/>
      <c r="B45" s="95"/>
      <c r="C45" s="16"/>
      <c r="D45" s="16"/>
      <c r="E45" s="16"/>
      <c r="F45" s="17"/>
      <c r="G45" s="16"/>
      <c r="H45" s="16" t="s">
        <v>37</v>
      </c>
      <c r="I45" s="16"/>
    </row>
    <row r="46" spans="1:9" ht="15.75" x14ac:dyDescent="0.25">
      <c r="A46" s="62" t="s">
        <v>59</v>
      </c>
      <c r="B46" s="92"/>
      <c r="C46" s="45">
        <f t="shared" ref="C46:I46" si="6">COUNTIF(C28:C45,"+")</f>
        <v>1</v>
      </c>
      <c r="D46" s="26">
        <f t="shared" si="6"/>
        <v>0</v>
      </c>
      <c r="E46" s="26">
        <f t="shared" si="6"/>
        <v>0</v>
      </c>
      <c r="F46" s="26">
        <f t="shared" si="6"/>
        <v>0</v>
      </c>
      <c r="G46" s="26">
        <f t="shared" si="6"/>
        <v>0</v>
      </c>
      <c r="H46" s="26">
        <f t="shared" si="6"/>
        <v>0</v>
      </c>
      <c r="I46" s="27">
        <f t="shared" si="6"/>
        <v>0</v>
      </c>
    </row>
    <row r="47" spans="1:9" ht="15.75" x14ac:dyDescent="0.25">
      <c r="A47" s="64" t="s">
        <v>60</v>
      </c>
      <c r="B47" s="93"/>
      <c r="C47" s="46">
        <f t="shared" ref="C47:I47" si="7">COUNTIF(C28:C45,"-")</f>
        <v>7</v>
      </c>
      <c r="D47" s="28">
        <f t="shared" si="7"/>
        <v>7</v>
      </c>
      <c r="E47" s="28">
        <f t="shared" si="7"/>
        <v>9</v>
      </c>
      <c r="F47" s="28">
        <f t="shared" si="7"/>
        <v>10</v>
      </c>
      <c r="G47" s="28">
        <f t="shared" si="7"/>
        <v>10</v>
      </c>
      <c r="H47" s="28">
        <f t="shared" si="7"/>
        <v>8</v>
      </c>
      <c r="I47" s="29">
        <f t="shared" si="7"/>
        <v>9</v>
      </c>
    </row>
    <row r="48" spans="1:9" ht="16.5" thickBot="1" x14ac:dyDescent="0.3">
      <c r="A48" s="80" t="s">
        <v>61</v>
      </c>
      <c r="B48" s="99"/>
      <c r="C48" s="61">
        <f t="shared" ref="C48:I48" si="8">COUNTIF(C28:C45," +/-")</f>
        <v>2</v>
      </c>
      <c r="D48" s="54">
        <f t="shared" si="8"/>
        <v>3</v>
      </c>
      <c r="E48" s="54">
        <f t="shared" si="8"/>
        <v>1</v>
      </c>
      <c r="F48" s="54">
        <f t="shared" si="8"/>
        <v>0</v>
      </c>
      <c r="G48" s="54">
        <f t="shared" si="8"/>
        <v>0</v>
      </c>
      <c r="H48" s="54">
        <f t="shared" si="8"/>
        <v>2</v>
      </c>
      <c r="I48" s="55">
        <f t="shared" si="8"/>
        <v>1</v>
      </c>
    </row>
    <row r="49" spans="1:9" ht="15.75" x14ac:dyDescent="0.25">
      <c r="A49" s="62" t="s">
        <v>194</v>
      </c>
      <c r="B49" s="63"/>
      <c r="C49" s="53">
        <f>C46/SUM(C$46:C$48)</f>
        <v>0.1</v>
      </c>
      <c r="D49" s="53">
        <f t="shared" ref="D49:I49" si="9">D46/SUM(D$46:D$48)</f>
        <v>0</v>
      </c>
      <c r="E49" s="53">
        <f t="shared" si="9"/>
        <v>0</v>
      </c>
      <c r="F49" s="53">
        <f t="shared" si="9"/>
        <v>0</v>
      </c>
      <c r="G49" s="53">
        <f t="shared" si="9"/>
        <v>0</v>
      </c>
      <c r="H49" s="53">
        <f t="shared" si="9"/>
        <v>0</v>
      </c>
      <c r="I49" s="57">
        <f t="shared" si="9"/>
        <v>0</v>
      </c>
    </row>
    <row r="50" spans="1:9" ht="15.75" x14ac:dyDescent="0.25">
      <c r="A50" s="64" t="s">
        <v>195</v>
      </c>
      <c r="B50" s="65"/>
      <c r="C50" s="56">
        <f t="shared" ref="C50:I50" si="10">C47/SUM(C$46:C$48)</f>
        <v>0.7</v>
      </c>
      <c r="D50" s="56">
        <f t="shared" si="10"/>
        <v>0.7</v>
      </c>
      <c r="E50" s="56">
        <f t="shared" si="10"/>
        <v>0.9</v>
      </c>
      <c r="F50" s="56">
        <f t="shared" si="10"/>
        <v>1</v>
      </c>
      <c r="G50" s="56">
        <f t="shared" si="10"/>
        <v>1</v>
      </c>
      <c r="H50" s="56">
        <f t="shared" si="10"/>
        <v>0.8</v>
      </c>
      <c r="I50" s="58">
        <f t="shared" si="10"/>
        <v>0.9</v>
      </c>
    </row>
    <row r="51" spans="1:9" ht="16.5" thickBot="1" x14ac:dyDescent="0.3">
      <c r="A51" s="66" t="s">
        <v>196</v>
      </c>
      <c r="B51" s="67"/>
      <c r="C51" s="59">
        <f t="shared" ref="C51:I51" si="11">C48/SUM(C$46:C$48)</f>
        <v>0.2</v>
      </c>
      <c r="D51" s="59">
        <f t="shared" si="11"/>
        <v>0.3</v>
      </c>
      <c r="E51" s="59">
        <f t="shared" si="11"/>
        <v>0.1</v>
      </c>
      <c r="F51" s="59">
        <f t="shared" si="11"/>
        <v>0</v>
      </c>
      <c r="G51" s="59">
        <f t="shared" si="11"/>
        <v>0</v>
      </c>
      <c r="H51" s="59">
        <f t="shared" si="11"/>
        <v>0.2</v>
      </c>
      <c r="I51" s="60">
        <f t="shared" si="11"/>
        <v>0.1</v>
      </c>
    </row>
  </sheetData>
  <mergeCells count="47">
    <mergeCell ref="A23:B23"/>
    <mergeCell ref="A28:A29"/>
    <mergeCell ref="B28:B29"/>
    <mergeCell ref="A31:A32"/>
    <mergeCell ref="A38:A39"/>
    <mergeCell ref="A33:A34"/>
    <mergeCell ref="A35:A36"/>
    <mergeCell ref="B31:B32"/>
    <mergeCell ref="B33:B34"/>
    <mergeCell ref="B35:B36"/>
    <mergeCell ref="B38:B39"/>
    <mergeCell ref="A3:A5"/>
    <mergeCell ref="A7:A8"/>
    <mergeCell ref="A6:B6"/>
    <mergeCell ref="A27:B27"/>
    <mergeCell ref="A13:A14"/>
    <mergeCell ref="A9:A10"/>
    <mergeCell ref="B9:B10"/>
    <mergeCell ref="A11:A12"/>
    <mergeCell ref="B11:B12"/>
    <mergeCell ref="B13:B14"/>
    <mergeCell ref="B15:B16"/>
    <mergeCell ref="B17:B18"/>
    <mergeCell ref="A15:A16"/>
    <mergeCell ref="A17:A18"/>
    <mergeCell ref="A21:B21"/>
    <mergeCell ref="A22:B22"/>
    <mergeCell ref="B1:I1"/>
    <mergeCell ref="B2:I2"/>
    <mergeCell ref="B3:B5"/>
    <mergeCell ref="C3:I3"/>
    <mergeCell ref="B7:B8"/>
    <mergeCell ref="A49:B49"/>
    <mergeCell ref="A50:B50"/>
    <mergeCell ref="A51:B51"/>
    <mergeCell ref="A24:B24"/>
    <mergeCell ref="A25:B25"/>
    <mergeCell ref="A26:B26"/>
    <mergeCell ref="A46:B46"/>
    <mergeCell ref="A47:B47"/>
    <mergeCell ref="A48:B48"/>
    <mergeCell ref="B40:B41"/>
    <mergeCell ref="A40:A41"/>
    <mergeCell ref="A42:A43"/>
    <mergeCell ref="A44:A45"/>
    <mergeCell ref="B42:B43"/>
    <mergeCell ref="B44:B45"/>
  </mergeCells>
  <pageMargins left="0.25" right="0.25" top="0.75" bottom="0.75" header="0.3" footer="0.3"/>
  <pageSetup paperSize="9" scale="29" fitToHeight="0" orientation="landscape" r:id="rId1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view="pageBreakPreview" topLeftCell="A13" zoomScale="70" zoomScaleNormal="70" zoomScaleSheetLayoutView="70" workbookViewId="0">
      <selection activeCell="A6" sqref="A6:B6"/>
    </sheetView>
  </sheetViews>
  <sheetFormatPr defaultRowHeight="15" x14ac:dyDescent="0.25"/>
  <cols>
    <col min="1" max="1" width="9.140625" customWidth="1"/>
    <col min="2" max="2" width="99" style="48" customWidth="1"/>
    <col min="3" max="3" width="68.140625" customWidth="1"/>
    <col min="4" max="4" width="58.28515625" customWidth="1"/>
    <col min="5" max="5" width="66" customWidth="1"/>
    <col min="6" max="6" width="78.5703125" customWidth="1"/>
  </cols>
  <sheetData>
    <row r="1" spans="1:6" ht="15.75" x14ac:dyDescent="0.25">
      <c r="B1" s="68" t="s">
        <v>201</v>
      </c>
      <c r="C1" s="68"/>
      <c r="D1" s="68"/>
      <c r="E1" s="68"/>
      <c r="F1" s="68"/>
    </row>
    <row r="2" spans="1:6" ht="15.75" x14ac:dyDescent="0.25">
      <c r="B2" s="69" t="s">
        <v>193</v>
      </c>
      <c r="C2" s="69"/>
      <c r="D2" s="69"/>
      <c r="E2" s="69"/>
      <c r="F2" s="69"/>
    </row>
    <row r="3" spans="1:6" ht="15.75" x14ac:dyDescent="0.25">
      <c r="A3" s="72" t="s">
        <v>32</v>
      </c>
      <c r="B3" s="72" t="s">
        <v>1</v>
      </c>
      <c r="C3" s="86" t="s">
        <v>85</v>
      </c>
      <c r="D3" s="87"/>
      <c r="E3" s="87"/>
      <c r="F3" s="87"/>
    </row>
    <row r="4" spans="1:6" ht="15.75" x14ac:dyDescent="0.25">
      <c r="A4" s="72"/>
      <c r="B4" s="72"/>
      <c r="C4" s="21" t="s">
        <v>64</v>
      </c>
      <c r="D4" s="22" t="s">
        <v>65</v>
      </c>
      <c r="E4" s="22" t="s">
        <v>66</v>
      </c>
      <c r="F4" s="22" t="s">
        <v>67</v>
      </c>
    </row>
    <row r="5" spans="1:6" ht="94.5" x14ac:dyDescent="0.25">
      <c r="A5" s="72"/>
      <c r="B5" s="72"/>
      <c r="C5" s="3" t="s">
        <v>86</v>
      </c>
      <c r="D5" s="4" t="s">
        <v>87</v>
      </c>
      <c r="E5" s="4" t="s">
        <v>88</v>
      </c>
      <c r="F5" s="4" t="s">
        <v>89</v>
      </c>
    </row>
    <row r="6" spans="1:6" ht="15.75" x14ac:dyDescent="0.25">
      <c r="A6" s="110" t="s">
        <v>202</v>
      </c>
      <c r="B6" s="111"/>
      <c r="C6" s="5"/>
      <c r="D6" s="6"/>
      <c r="E6" s="6"/>
      <c r="F6" s="7"/>
    </row>
    <row r="7" spans="1:6" ht="15.75" x14ac:dyDescent="0.25">
      <c r="A7" s="88">
        <v>1</v>
      </c>
      <c r="B7" s="88" t="s">
        <v>7</v>
      </c>
      <c r="C7" s="10" t="s">
        <v>14</v>
      </c>
      <c r="D7" s="24" t="s">
        <v>6</v>
      </c>
      <c r="E7" s="24" t="s">
        <v>6</v>
      </c>
      <c r="F7" s="8" t="s">
        <v>26</v>
      </c>
    </row>
    <row r="8" spans="1:6" ht="78.75" x14ac:dyDescent="0.25">
      <c r="A8" s="89"/>
      <c r="B8" s="89"/>
      <c r="C8" s="10"/>
      <c r="D8" s="10" t="s">
        <v>154</v>
      </c>
      <c r="E8" s="10"/>
      <c r="F8" s="11" t="s">
        <v>153</v>
      </c>
    </row>
    <row r="9" spans="1:6" ht="15.75" x14ac:dyDescent="0.25">
      <c r="A9" s="88">
        <v>2</v>
      </c>
      <c r="B9" s="88" t="s">
        <v>8</v>
      </c>
      <c r="C9" s="24" t="s">
        <v>26</v>
      </c>
      <c r="D9" s="10" t="s">
        <v>14</v>
      </c>
      <c r="E9" s="10" t="s">
        <v>14</v>
      </c>
      <c r="F9" s="11" t="s">
        <v>6</v>
      </c>
    </row>
    <row r="10" spans="1:6" ht="126" x14ac:dyDescent="0.25">
      <c r="A10" s="89"/>
      <c r="B10" s="89"/>
      <c r="C10" s="10" t="s">
        <v>158</v>
      </c>
      <c r="D10" s="10" t="s">
        <v>157</v>
      </c>
      <c r="E10" s="10" t="s">
        <v>156</v>
      </c>
      <c r="F10" s="11" t="s">
        <v>155</v>
      </c>
    </row>
    <row r="11" spans="1:6" ht="15.75" x14ac:dyDescent="0.25">
      <c r="A11" s="88">
        <v>3</v>
      </c>
      <c r="B11" s="88" t="s">
        <v>9</v>
      </c>
      <c r="C11" s="24" t="s">
        <v>26</v>
      </c>
      <c r="D11" s="10" t="s">
        <v>6</v>
      </c>
      <c r="E11" s="24" t="s">
        <v>26</v>
      </c>
      <c r="F11" s="24" t="s">
        <v>26</v>
      </c>
    </row>
    <row r="12" spans="1:6" ht="47.25" x14ac:dyDescent="0.25">
      <c r="A12" s="89"/>
      <c r="B12" s="89"/>
      <c r="C12" s="10" t="s">
        <v>159</v>
      </c>
      <c r="D12" s="10"/>
      <c r="E12" s="10" t="s">
        <v>164</v>
      </c>
      <c r="F12" s="11" t="s">
        <v>163</v>
      </c>
    </row>
    <row r="13" spans="1:6" ht="15.75" x14ac:dyDescent="0.25">
      <c r="A13" s="88">
        <v>4</v>
      </c>
      <c r="B13" s="88" t="s">
        <v>10</v>
      </c>
      <c r="C13" s="10" t="s">
        <v>6</v>
      </c>
      <c r="D13" s="10" t="s">
        <v>6</v>
      </c>
      <c r="E13" s="10" t="s">
        <v>14</v>
      </c>
      <c r="F13" s="24" t="s">
        <v>26</v>
      </c>
    </row>
    <row r="14" spans="1:6" ht="78.75" x14ac:dyDescent="0.25">
      <c r="A14" s="89"/>
      <c r="B14" s="89"/>
      <c r="C14" s="10"/>
      <c r="D14" s="10"/>
      <c r="E14" s="10" t="s">
        <v>160</v>
      </c>
      <c r="F14" s="11" t="s">
        <v>161</v>
      </c>
    </row>
    <row r="15" spans="1:6" ht="15.75" x14ac:dyDescent="0.25">
      <c r="A15" s="88">
        <v>5</v>
      </c>
      <c r="B15" s="88" t="s">
        <v>11</v>
      </c>
      <c r="C15" s="10" t="s">
        <v>14</v>
      </c>
      <c r="D15" s="10" t="s">
        <v>14</v>
      </c>
      <c r="E15" s="10" t="s">
        <v>14</v>
      </c>
      <c r="F15" s="10" t="s">
        <v>26</v>
      </c>
    </row>
    <row r="16" spans="1:6" ht="141.75" x14ac:dyDescent="0.25">
      <c r="A16" s="89"/>
      <c r="B16" s="89"/>
      <c r="C16" s="10" t="s">
        <v>169</v>
      </c>
      <c r="D16" s="10"/>
      <c r="E16" s="10" t="s">
        <v>168</v>
      </c>
      <c r="F16" s="11" t="s">
        <v>162</v>
      </c>
    </row>
    <row r="17" spans="1:6" ht="15.75" x14ac:dyDescent="0.25">
      <c r="A17" s="88">
        <v>6</v>
      </c>
      <c r="B17" s="88" t="s">
        <v>12</v>
      </c>
      <c r="C17" s="10" t="s">
        <v>26</v>
      </c>
      <c r="D17" s="10" t="s">
        <v>6</v>
      </c>
      <c r="E17" s="10" t="s">
        <v>6</v>
      </c>
      <c r="F17" s="10" t="s">
        <v>6</v>
      </c>
    </row>
    <row r="18" spans="1:6" ht="126" x14ac:dyDescent="0.25">
      <c r="A18" s="89"/>
      <c r="B18" s="89"/>
      <c r="C18" s="10" t="s">
        <v>167</v>
      </c>
      <c r="D18" s="10"/>
      <c r="E18" s="10"/>
      <c r="F18" s="11" t="s">
        <v>166</v>
      </c>
    </row>
    <row r="19" spans="1:6" ht="31.5" x14ac:dyDescent="0.25">
      <c r="A19" s="10">
        <v>7</v>
      </c>
      <c r="B19" s="10" t="s">
        <v>13</v>
      </c>
      <c r="C19" s="10" t="s">
        <v>14</v>
      </c>
      <c r="D19" s="10" t="s">
        <v>14</v>
      </c>
      <c r="E19" s="10" t="s">
        <v>14</v>
      </c>
      <c r="F19" s="10" t="s">
        <v>14</v>
      </c>
    </row>
    <row r="20" spans="1:6" ht="15.75" x14ac:dyDescent="0.25">
      <c r="A20" s="88">
        <v>8</v>
      </c>
      <c r="B20" s="88" t="s">
        <v>15</v>
      </c>
      <c r="C20" s="12" t="s">
        <v>6</v>
      </c>
      <c r="D20" s="12" t="s">
        <v>6</v>
      </c>
      <c r="E20" s="12" t="s">
        <v>6</v>
      </c>
      <c r="F20" s="23" t="s">
        <v>26</v>
      </c>
    </row>
    <row r="21" spans="1:6" ht="79.5" thickBot="1" x14ac:dyDescent="0.3">
      <c r="A21" s="102"/>
      <c r="B21" s="102"/>
      <c r="C21" s="49"/>
      <c r="D21" s="49"/>
      <c r="E21" s="49"/>
      <c r="F21" s="13" t="s">
        <v>165</v>
      </c>
    </row>
    <row r="22" spans="1:6" ht="15.75" x14ac:dyDescent="0.25">
      <c r="A22" s="62" t="s">
        <v>59</v>
      </c>
      <c r="B22" s="92"/>
      <c r="C22" s="26">
        <f>COUNTIF(C7:C21,"+")</f>
        <v>3</v>
      </c>
      <c r="D22" s="26">
        <f>COUNTIF(D7:D21,"+")</f>
        <v>3</v>
      </c>
      <c r="E22" s="26">
        <f>COUNTIF(E7:E21,"+")</f>
        <v>4</v>
      </c>
      <c r="F22" s="27">
        <f>COUNTIF(F7:F21,"+")</f>
        <v>1</v>
      </c>
    </row>
    <row r="23" spans="1:6" ht="15.75" x14ac:dyDescent="0.25">
      <c r="A23" s="64" t="s">
        <v>60</v>
      </c>
      <c r="B23" s="93"/>
      <c r="C23" s="28">
        <f>COUNTIF(C7:C21,"-")</f>
        <v>2</v>
      </c>
      <c r="D23" s="28">
        <f>COUNTIF(D7:D21,"-")</f>
        <v>5</v>
      </c>
      <c r="E23" s="28">
        <f>COUNTIF(E7:E21,"-")</f>
        <v>3</v>
      </c>
      <c r="F23" s="29">
        <f>COUNTIF(F7:F21,"-")</f>
        <v>2</v>
      </c>
    </row>
    <row r="24" spans="1:6" ht="16.5" thickBot="1" x14ac:dyDescent="0.3">
      <c r="A24" s="80" t="s">
        <v>61</v>
      </c>
      <c r="B24" s="99"/>
      <c r="C24" s="54">
        <f>COUNTIF(C7:C21," +/-")</f>
        <v>3</v>
      </c>
      <c r="D24" s="54">
        <f>COUNTIF(D7:D21," +/-")</f>
        <v>0</v>
      </c>
      <c r="E24" s="54">
        <f>COUNTIF(E7:E21," +/-")</f>
        <v>1</v>
      </c>
      <c r="F24" s="55">
        <f>COUNTIF(F7:F21," +/-")</f>
        <v>5</v>
      </c>
    </row>
    <row r="25" spans="1:6" ht="15.75" x14ac:dyDescent="0.25">
      <c r="A25" s="62" t="s">
        <v>194</v>
      </c>
      <c r="B25" s="63"/>
      <c r="C25" s="53">
        <f>C22/SUM(C$22:C$24)</f>
        <v>0.375</v>
      </c>
      <c r="D25" s="53">
        <f t="shared" ref="D25:F25" si="0">D22/SUM(D$22:D$24)</f>
        <v>0.375</v>
      </c>
      <c r="E25" s="53">
        <f t="shared" si="0"/>
        <v>0.5</v>
      </c>
      <c r="F25" s="57">
        <f t="shared" si="0"/>
        <v>0.125</v>
      </c>
    </row>
    <row r="26" spans="1:6" ht="15.75" x14ac:dyDescent="0.25">
      <c r="A26" s="64" t="s">
        <v>195</v>
      </c>
      <c r="B26" s="65"/>
      <c r="C26" s="56">
        <f t="shared" ref="C26:F26" si="1">C23/SUM(C$22:C$24)</f>
        <v>0.25</v>
      </c>
      <c r="D26" s="56">
        <f t="shared" si="1"/>
        <v>0.625</v>
      </c>
      <c r="E26" s="56">
        <f t="shared" si="1"/>
        <v>0.375</v>
      </c>
      <c r="F26" s="58">
        <f t="shared" si="1"/>
        <v>0.25</v>
      </c>
    </row>
    <row r="27" spans="1:6" ht="16.5" thickBot="1" x14ac:dyDescent="0.3">
      <c r="A27" s="66" t="s">
        <v>196</v>
      </c>
      <c r="B27" s="67"/>
      <c r="C27" s="59">
        <f t="shared" ref="C27:F27" si="2">C24/SUM(C$22:C$24)</f>
        <v>0.375</v>
      </c>
      <c r="D27" s="59">
        <f t="shared" si="2"/>
        <v>0</v>
      </c>
      <c r="E27" s="59">
        <f t="shared" si="2"/>
        <v>0.125</v>
      </c>
      <c r="F27" s="60">
        <f t="shared" si="2"/>
        <v>0.625</v>
      </c>
    </row>
    <row r="28" spans="1:6" ht="15.75" x14ac:dyDescent="0.25">
      <c r="A28" s="108" t="s">
        <v>197</v>
      </c>
      <c r="B28" s="109"/>
      <c r="C28" s="50"/>
      <c r="D28" s="51"/>
      <c r="E28" s="51"/>
      <c r="F28" s="52"/>
    </row>
    <row r="29" spans="1:6" ht="15.75" x14ac:dyDescent="0.25">
      <c r="A29" s="94">
        <v>9</v>
      </c>
      <c r="B29" s="106" t="s">
        <v>16</v>
      </c>
      <c r="C29" s="44" t="s">
        <v>26</v>
      </c>
      <c r="D29" s="44" t="s">
        <v>6</v>
      </c>
      <c r="E29" s="44" t="s">
        <v>14</v>
      </c>
      <c r="F29" s="15" t="s">
        <v>6</v>
      </c>
    </row>
    <row r="30" spans="1:6" ht="78.75" x14ac:dyDescent="0.25">
      <c r="A30" s="95"/>
      <c r="B30" s="107"/>
      <c r="C30" s="14" t="s">
        <v>170</v>
      </c>
      <c r="D30" s="14"/>
      <c r="E30" s="14" t="s">
        <v>171</v>
      </c>
      <c r="F30" s="15"/>
    </row>
    <row r="31" spans="1:6" ht="15.75" x14ac:dyDescent="0.25">
      <c r="A31" s="94">
        <v>10</v>
      </c>
      <c r="B31" s="94" t="s">
        <v>17</v>
      </c>
      <c r="C31" s="44" t="s">
        <v>14</v>
      </c>
      <c r="D31" s="44" t="s">
        <v>6</v>
      </c>
      <c r="E31" s="44" t="s">
        <v>14</v>
      </c>
      <c r="F31" s="15" t="s">
        <v>6</v>
      </c>
    </row>
    <row r="32" spans="1:6" ht="78.75" x14ac:dyDescent="0.25">
      <c r="A32" s="95"/>
      <c r="B32" s="95"/>
      <c r="C32" s="16" t="s">
        <v>174</v>
      </c>
      <c r="D32" s="16"/>
      <c r="E32" s="16" t="s">
        <v>173</v>
      </c>
      <c r="F32" s="17"/>
    </row>
    <row r="33" spans="1:6" ht="15.75" x14ac:dyDescent="0.25">
      <c r="A33" s="94">
        <v>11</v>
      </c>
      <c r="B33" s="94" t="s">
        <v>18</v>
      </c>
      <c r="C33" s="18" t="s">
        <v>14</v>
      </c>
      <c r="D33" s="16" t="s">
        <v>14</v>
      </c>
      <c r="E33" s="16" t="s">
        <v>14</v>
      </c>
      <c r="F33" s="17" t="s">
        <v>26</v>
      </c>
    </row>
    <row r="34" spans="1:6" ht="78.75" x14ac:dyDescent="0.25">
      <c r="A34" s="95"/>
      <c r="B34" s="95"/>
      <c r="C34" s="18"/>
      <c r="D34" s="16"/>
      <c r="E34" s="16"/>
      <c r="F34" s="17" t="s">
        <v>172</v>
      </c>
    </row>
    <row r="35" spans="1:6" ht="15.75" x14ac:dyDescent="0.25">
      <c r="A35" s="94">
        <v>12</v>
      </c>
      <c r="B35" s="94" t="s">
        <v>19</v>
      </c>
      <c r="C35" s="18" t="s">
        <v>6</v>
      </c>
      <c r="D35" s="16" t="s">
        <v>26</v>
      </c>
      <c r="E35" s="16" t="s">
        <v>14</v>
      </c>
      <c r="F35" s="16" t="s">
        <v>26</v>
      </c>
    </row>
    <row r="36" spans="1:6" ht="157.5" x14ac:dyDescent="0.25">
      <c r="A36" s="95"/>
      <c r="B36" s="95"/>
      <c r="C36" s="16"/>
      <c r="D36" s="16" t="s">
        <v>175</v>
      </c>
      <c r="E36" s="16" t="s">
        <v>176</v>
      </c>
      <c r="F36" s="17" t="s">
        <v>177</v>
      </c>
    </row>
    <row r="37" spans="1:6" ht="15.75" x14ac:dyDescent="0.25">
      <c r="A37" s="94">
        <v>13</v>
      </c>
      <c r="B37" s="94" t="s">
        <v>20</v>
      </c>
      <c r="C37" s="16" t="s">
        <v>14</v>
      </c>
      <c r="D37" s="16" t="s">
        <v>6</v>
      </c>
      <c r="E37" s="16" t="s">
        <v>26</v>
      </c>
      <c r="F37" s="17" t="s">
        <v>6</v>
      </c>
    </row>
    <row r="38" spans="1:6" ht="47.25" x14ac:dyDescent="0.25">
      <c r="A38" s="95"/>
      <c r="B38" s="95"/>
      <c r="C38" s="16" t="s">
        <v>188</v>
      </c>
      <c r="D38" s="16"/>
      <c r="E38" s="16" t="s">
        <v>189</v>
      </c>
      <c r="F38" s="17"/>
    </row>
    <row r="39" spans="1:6" ht="15.75" x14ac:dyDescent="0.25">
      <c r="A39" s="94">
        <v>14</v>
      </c>
      <c r="B39" s="94" t="s">
        <v>21</v>
      </c>
      <c r="C39" s="16" t="s">
        <v>26</v>
      </c>
      <c r="D39" s="16" t="s">
        <v>6</v>
      </c>
      <c r="E39" s="16" t="s">
        <v>6</v>
      </c>
      <c r="F39" s="17" t="s">
        <v>26</v>
      </c>
    </row>
    <row r="40" spans="1:6" ht="63" x14ac:dyDescent="0.25">
      <c r="A40" s="95"/>
      <c r="B40" s="95"/>
      <c r="C40" s="16" t="s">
        <v>187</v>
      </c>
      <c r="D40" s="16"/>
      <c r="E40" s="16"/>
      <c r="F40" s="17" t="s">
        <v>186</v>
      </c>
    </row>
    <row r="41" spans="1:6" ht="15.75" x14ac:dyDescent="0.25">
      <c r="A41" s="94">
        <v>15</v>
      </c>
      <c r="B41" s="94" t="s">
        <v>22</v>
      </c>
      <c r="C41" s="16" t="s">
        <v>14</v>
      </c>
      <c r="D41" s="16" t="s">
        <v>6</v>
      </c>
      <c r="E41" s="16" t="s">
        <v>14</v>
      </c>
      <c r="F41" s="17" t="s">
        <v>6</v>
      </c>
    </row>
    <row r="42" spans="1:6" ht="47.25" x14ac:dyDescent="0.25">
      <c r="A42" s="95"/>
      <c r="B42" s="95"/>
      <c r="C42" s="18" t="s">
        <v>178</v>
      </c>
      <c r="D42" s="16"/>
      <c r="E42" s="16" t="s">
        <v>179</v>
      </c>
      <c r="F42" s="17"/>
    </row>
    <row r="43" spans="1:6" ht="15.75" x14ac:dyDescent="0.25">
      <c r="A43" s="94">
        <v>16</v>
      </c>
      <c r="B43" s="94" t="s">
        <v>23</v>
      </c>
      <c r="C43" s="16" t="s">
        <v>14</v>
      </c>
      <c r="D43" s="16" t="s">
        <v>6</v>
      </c>
      <c r="E43" s="16" t="s">
        <v>14</v>
      </c>
      <c r="F43" s="17" t="s">
        <v>6</v>
      </c>
    </row>
    <row r="44" spans="1:6" ht="63" x14ac:dyDescent="0.25">
      <c r="A44" s="95"/>
      <c r="B44" s="95"/>
      <c r="C44" s="16" t="s">
        <v>180</v>
      </c>
      <c r="D44" s="16" t="s">
        <v>181</v>
      </c>
      <c r="E44" s="16" t="s">
        <v>182</v>
      </c>
      <c r="F44" s="17"/>
    </row>
    <row r="45" spans="1:6" ht="15.75" x14ac:dyDescent="0.25">
      <c r="A45" s="94">
        <v>17</v>
      </c>
      <c r="B45" s="94" t="s">
        <v>24</v>
      </c>
      <c r="C45" s="16" t="s">
        <v>14</v>
      </c>
      <c r="D45" s="16" t="s">
        <v>6</v>
      </c>
      <c r="E45" s="16" t="s">
        <v>14</v>
      </c>
      <c r="F45" s="17" t="s">
        <v>26</v>
      </c>
    </row>
    <row r="46" spans="1:6" ht="220.5" x14ac:dyDescent="0.25">
      <c r="A46" s="95"/>
      <c r="B46" s="95"/>
      <c r="C46" s="16" t="s">
        <v>184</v>
      </c>
      <c r="D46" s="16"/>
      <c r="E46" s="16" t="s">
        <v>185</v>
      </c>
      <c r="F46" s="17" t="s">
        <v>183</v>
      </c>
    </row>
    <row r="47" spans="1:6" ht="15.75" x14ac:dyDescent="0.25">
      <c r="A47" s="94">
        <v>18</v>
      </c>
      <c r="B47" s="94" t="s">
        <v>25</v>
      </c>
      <c r="C47" s="16" t="s">
        <v>14</v>
      </c>
      <c r="D47" s="16" t="s">
        <v>6</v>
      </c>
      <c r="E47" s="16" t="s">
        <v>14</v>
      </c>
      <c r="F47" s="17" t="s">
        <v>6</v>
      </c>
    </row>
    <row r="48" spans="1:6" ht="79.5" thickBot="1" x14ac:dyDescent="0.3">
      <c r="A48" s="95"/>
      <c r="B48" s="95"/>
      <c r="C48" s="16" t="s">
        <v>191</v>
      </c>
      <c r="D48" s="16"/>
      <c r="E48" s="16" t="s">
        <v>190</v>
      </c>
      <c r="F48" s="17"/>
    </row>
    <row r="49" spans="1:6" ht="15.75" x14ac:dyDescent="0.25">
      <c r="A49" s="62" t="s">
        <v>59</v>
      </c>
      <c r="B49" s="92"/>
      <c r="C49" s="26">
        <f>COUNTIF(C29:C48,"+")</f>
        <v>7</v>
      </c>
      <c r="D49" s="26">
        <f>COUNTIF(D29:D48,"+")</f>
        <v>1</v>
      </c>
      <c r="E49" s="26">
        <f>COUNTIF(E29:E48,"+")</f>
        <v>8</v>
      </c>
      <c r="F49" s="27">
        <f>COUNTIF(F29:F48,"+")</f>
        <v>0</v>
      </c>
    </row>
    <row r="50" spans="1:6" ht="15.75" x14ac:dyDescent="0.25">
      <c r="A50" s="64" t="s">
        <v>60</v>
      </c>
      <c r="B50" s="93"/>
      <c r="C50" s="28">
        <f>COUNTIF(C29:C48,"-")</f>
        <v>1</v>
      </c>
      <c r="D50" s="28">
        <f>COUNTIF(D29:D48,"-")</f>
        <v>8</v>
      </c>
      <c r="E50" s="28">
        <f>COUNTIF(E29:E48,"-")</f>
        <v>1</v>
      </c>
      <c r="F50" s="29">
        <f>COUNTIF(F29:F48,"-")</f>
        <v>6</v>
      </c>
    </row>
    <row r="51" spans="1:6" ht="16.5" thickBot="1" x14ac:dyDescent="0.3">
      <c r="A51" s="66" t="s">
        <v>61</v>
      </c>
      <c r="B51" s="105"/>
      <c r="C51" s="30">
        <f>COUNTIF(C29:C48," +/-")</f>
        <v>2</v>
      </c>
      <c r="D51" s="30">
        <f>COUNTIF(D29:D48," +/-")</f>
        <v>1</v>
      </c>
      <c r="E51" s="30">
        <f>COUNTIF(E29:E48," +/-")</f>
        <v>1</v>
      </c>
      <c r="F51" s="31">
        <f>COUNTIF(F29:F48," +/-")</f>
        <v>4</v>
      </c>
    </row>
    <row r="52" spans="1:6" ht="15.75" x14ac:dyDescent="0.25">
      <c r="A52" s="62" t="s">
        <v>194</v>
      </c>
      <c r="B52" s="63"/>
      <c r="C52" s="53">
        <f>C49/SUM(C$49:C$51)</f>
        <v>0.7</v>
      </c>
      <c r="D52" s="53">
        <f t="shared" ref="D52:F52" si="3">D49/SUM(D$49:D$51)</f>
        <v>0.1</v>
      </c>
      <c r="E52" s="53">
        <f t="shared" si="3"/>
        <v>0.8</v>
      </c>
      <c r="F52" s="57">
        <f t="shared" si="3"/>
        <v>0</v>
      </c>
    </row>
    <row r="53" spans="1:6" ht="15.75" x14ac:dyDescent="0.25">
      <c r="A53" s="64" t="s">
        <v>195</v>
      </c>
      <c r="B53" s="65"/>
      <c r="C53" s="56">
        <f t="shared" ref="C53:F53" si="4">C50/SUM(C$49:C$51)</f>
        <v>0.1</v>
      </c>
      <c r="D53" s="56">
        <f t="shared" si="4"/>
        <v>0.8</v>
      </c>
      <c r="E53" s="56">
        <f t="shared" si="4"/>
        <v>0.1</v>
      </c>
      <c r="F53" s="58">
        <f t="shared" si="4"/>
        <v>0.6</v>
      </c>
    </row>
    <row r="54" spans="1:6" ht="16.5" thickBot="1" x14ac:dyDescent="0.3">
      <c r="A54" s="66" t="s">
        <v>196</v>
      </c>
      <c r="B54" s="67"/>
      <c r="C54" s="59">
        <f t="shared" ref="C54:F54" si="5">C51/SUM(C$49:C$51)</f>
        <v>0.2</v>
      </c>
      <c r="D54" s="59">
        <f t="shared" si="5"/>
        <v>0.1</v>
      </c>
      <c r="E54" s="59">
        <f t="shared" si="5"/>
        <v>0.1</v>
      </c>
      <c r="F54" s="60">
        <f t="shared" si="5"/>
        <v>0.4</v>
      </c>
    </row>
  </sheetData>
  <mergeCells count="53">
    <mergeCell ref="B1:F1"/>
    <mergeCell ref="B2:F2"/>
    <mergeCell ref="B3:B5"/>
    <mergeCell ref="C3:F3"/>
    <mergeCell ref="B7:B8"/>
    <mergeCell ref="A22:B22"/>
    <mergeCell ref="A3:A5"/>
    <mergeCell ref="A7:A8"/>
    <mergeCell ref="A6:B6"/>
    <mergeCell ref="B13:B14"/>
    <mergeCell ref="A13:A14"/>
    <mergeCell ref="A11:A12"/>
    <mergeCell ref="A9:A10"/>
    <mergeCell ref="B9:B10"/>
    <mergeCell ref="B11:B12"/>
    <mergeCell ref="B20:B21"/>
    <mergeCell ref="A17:A18"/>
    <mergeCell ref="A15:A16"/>
    <mergeCell ref="B17:B18"/>
    <mergeCell ref="B15:B16"/>
    <mergeCell ref="A20:A21"/>
    <mergeCell ref="A23:B23"/>
    <mergeCell ref="A24:B24"/>
    <mergeCell ref="A29:A30"/>
    <mergeCell ref="A31:A32"/>
    <mergeCell ref="A33:A34"/>
    <mergeCell ref="A28:B28"/>
    <mergeCell ref="A35:A36"/>
    <mergeCell ref="B29:B30"/>
    <mergeCell ref="B31:B32"/>
    <mergeCell ref="B33:B34"/>
    <mergeCell ref="B35:B36"/>
    <mergeCell ref="A37:A38"/>
    <mergeCell ref="A39:A40"/>
    <mergeCell ref="A41:A42"/>
    <mergeCell ref="A43:A44"/>
    <mergeCell ref="A45:A46"/>
    <mergeCell ref="A52:B52"/>
    <mergeCell ref="A53:B53"/>
    <mergeCell ref="A54:B54"/>
    <mergeCell ref="A25:B25"/>
    <mergeCell ref="A26:B26"/>
    <mergeCell ref="A27:B27"/>
    <mergeCell ref="A47:A48"/>
    <mergeCell ref="B47:B48"/>
    <mergeCell ref="A49:B49"/>
    <mergeCell ref="A50:B50"/>
    <mergeCell ref="A51:B51"/>
    <mergeCell ref="B37:B38"/>
    <mergeCell ref="B39:B40"/>
    <mergeCell ref="B41:B42"/>
    <mergeCell ref="B43:B44"/>
    <mergeCell ref="B45:B46"/>
  </mergeCells>
  <pageMargins left="0.25" right="0.25" top="0.75" bottom="0.75" header="0.3" footer="0.3"/>
  <pageSetup paperSize="9" scale="37" fitToHeight="0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цели</vt:lpstr>
      <vt:lpstr>цель 1</vt:lpstr>
      <vt:lpstr>цель 2</vt:lpstr>
      <vt:lpstr>цель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Тихонова Дарья Александровна</dc:creator>
  <cp:lastModifiedBy>Тихонова Дарья Александровна</cp:lastModifiedBy>
  <cp:lastPrinted>2024-12-17T09:54:56Z</cp:lastPrinted>
  <dcterms:created xsi:type="dcterms:W3CDTF">2024-08-06T14:20:03Z</dcterms:created>
  <dcterms:modified xsi:type="dcterms:W3CDTF">2024-12-17T09:54:59Z</dcterms:modified>
</cp:coreProperties>
</file>