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240" yWindow="480" windowWidth="15870" windowHeight="12975"/>
  </bookViews>
  <sheets>
    <sheet name="приложение № 4 млн. рублей (2)" sheetId="5" r:id="rId1"/>
    <sheet name="Лист1" sheetId="2" state="hidden" r:id="rId2"/>
    <sheet name="Лист2" sheetId="3" state="hidden" r:id="rId3"/>
  </sheets>
  <externalReferences>
    <externalReference r:id="rId4"/>
    <externalReference r:id="rId5"/>
    <externalReference r:id="rId6"/>
    <externalReference r:id="rId7"/>
  </externalReferences>
  <definedNames>
    <definedName name="_xlnm._FilterDatabase" localSheetId="0" hidden="1">'приложение № 4 млн. рублей (2)'!$A$11:$G$439</definedName>
    <definedName name="ColLastYearFB">[1]Управление!$AF$17</definedName>
    <definedName name="ColThisYearFB">[1]Управление!$AE$17</definedName>
    <definedName name="dffgg">#REF!</definedName>
    <definedName name="PeriodLastYearName">[1]Управление!$AF$20</definedName>
    <definedName name="PeriodThisYearName">[1]Управление!$AE$20</definedName>
    <definedName name="XDO_?BUDGET_NAME_S1?">#REF!</definedName>
    <definedName name="XDO_?BUDGET_NAME_S1_W?">#REF!</definedName>
    <definedName name="XDO_?COL_2_1_7?">#REF!</definedName>
    <definedName name="XDO_?COL_2_2_6?">'[2]2.2'!#REF!</definedName>
    <definedName name="XDO_?COL_3_1_4?">#REF!</definedName>
    <definedName name="XDO_?COL_3_2_5?">#REF!</definedName>
    <definedName name="XDO_?D06?">#REF!</definedName>
    <definedName name="XDO_?DATA004_S1?">#REF!</definedName>
    <definedName name="XDO_?DATA004_S1_1?">#REF!</definedName>
    <definedName name="XDO_?DATA004_S1_D?">#REF!</definedName>
    <definedName name="XDO_?DATA004_S1_D_1?">#REF!</definedName>
    <definedName name="XDO_?DATA004_S2?">#REF!</definedName>
    <definedName name="XDO_?DATA004_S2_0?">#REF!</definedName>
    <definedName name="XDO_?DATA004_S2_1?">#REF!</definedName>
    <definedName name="XDO_?DATA004_S2_2?">#REF!</definedName>
    <definedName name="XDO_?DATA004_S2_D?">#REF!</definedName>
    <definedName name="XDO_?DATA004_S2_D_1?">#REF!</definedName>
    <definedName name="XDO_?DATA004_S3_0?">#REF!</definedName>
    <definedName name="XDO_?DATA004_S3_1?">#REF!</definedName>
    <definedName name="XDO_?DATA004_S3_1_F0?">#REF!</definedName>
    <definedName name="XDO_?DATA004_S3_2?">#REF!</definedName>
    <definedName name="XDO_?DATA004_S3_2_F0?">#REF!</definedName>
    <definedName name="XDO_?DATA004_S3_3_F0?">#REF!</definedName>
    <definedName name="XDO_?DATA004_S3_4_F0?">#REF!</definedName>
    <definedName name="XDO_?DATA004_S3_4_I_F0?">#REF!</definedName>
    <definedName name="XDO_?DATA004_S3_5_F0?">#REF!</definedName>
    <definedName name="XDO_?DATA004_S3_5_I_F0?">#REF!</definedName>
    <definedName name="XDO_?DATA004_S4_0?">#REF!</definedName>
    <definedName name="XDO_?DATA004_S4_I?">#REF!</definedName>
    <definedName name="XDO_?DATA004_S5_0?">#REF!</definedName>
    <definedName name="XDO_?DATA004_S5_1?">#REF!</definedName>
    <definedName name="XDO_?DATA004_S5_2?">#REF!</definedName>
    <definedName name="XDO_?DATA004_S5_2_D?">#REF!</definedName>
    <definedName name="XDO_?DATA004_S5_3?">#REF!</definedName>
    <definedName name="XDO_?DATA004_S5_3_D?">#REF!</definedName>
    <definedName name="XDO_?DATA004_S5_4?">#REF!</definedName>
    <definedName name="XDO_?DATA004_S5_5?">#REF!</definedName>
    <definedName name="XDO_?DATA004_S5_5_D?">#REF!</definedName>
    <definedName name="XDO_?DATA004_S5_6?">#REF!</definedName>
    <definedName name="XDO_?DATA004_S5_6_D?">#REF!</definedName>
    <definedName name="XDO_?DATA004_S6_0?">#REF!</definedName>
    <definedName name="XDO_?DATA005_S1?">#REF!</definedName>
    <definedName name="XDO_?DATA005_S1_1?">#REF!</definedName>
    <definedName name="XDO_?DATA005_S2_0?">#REF!</definedName>
    <definedName name="XDO_?DATA005_S2_1?">#REF!</definedName>
    <definedName name="XDO_?DATA005_S2_2?">#REF!</definedName>
    <definedName name="XDO_?DATA005_S3_0?">#REF!</definedName>
    <definedName name="XDO_?DATA005_S3_1?">#REF!</definedName>
    <definedName name="XDO_?DATA005_S3_1_F0?">#REF!</definedName>
    <definedName name="XDO_?DATA005_S3_2?">#REF!</definedName>
    <definedName name="XDO_?DATA005_S3_2_F0?">#REF!</definedName>
    <definedName name="XDO_?DATA005_S3_3_F0?">#REF!</definedName>
    <definedName name="XDO_?DATA005_S3_4_F0?">#REF!</definedName>
    <definedName name="XDO_?DATA005_S3_4_I_F0?">#REF!</definedName>
    <definedName name="XDO_?DATA005_S3_5_F0?">#REF!</definedName>
    <definedName name="XDO_?DATA005_S3_5_I_F0?">#REF!</definedName>
    <definedName name="XDO_?DATA005_S4_0?">#REF!</definedName>
    <definedName name="XDO_?DATA005_S4_I?">#REF!</definedName>
    <definedName name="XDO_?DATA005_S5_0?">#REF!</definedName>
    <definedName name="XDO_?DATA005_S5_1?">#REF!</definedName>
    <definedName name="XDO_?DATA005_S5_2?">#REF!</definedName>
    <definedName name="XDO_?DATA005_S5_2_D?">#REF!</definedName>
    <definedName name="XDO_?DATA005_S5_3?">#REF!</definedName>
    <definedName name="XDO_?DATA005_S5_3_D?">#REF!</definedName>
    <definedName name="XDO_?DATA005_S5_4?">#REF!</definedName>
    <definedName name="XDO_?DATA005_S5_5?">#REF!</definedName>
    <definedName name="XDO_?DATA005_S5_5_D?">#REF!</definedName>
    <definedName name="XDO_?DATA005_S5_6?">#REF!</definedName>
    <definedName name="XDO_?DATA005_S5_6_D?">#REF!</definedName>
    <definedName name="XDO_?DATA005_S6_1?">#REF!</definedName>
    <definedName name="XDO_?DATA005_S6_2?">#REF!</definedName>
    <definedName name="XDO_?DATA005_S6_2_D?">#REF!</definedName>
    <definedName name="XDO_?DATA005_S6_2_D_1?">#REF!</definedName>
    <definedName name="XDO_?DATA005_S6_3?">#REF!</definedName>
    <definedName name="XDO_?DATA005_S6_3_D?">#REF!</definedName>
    <definedName name="XDO_?DATA005_S6_3_D_1?">#REF!</definedName>
    <definedName name="XDO_?DATA006_S1?">#REF!</definedName>
    <definedName name="XDO_?DATA006_S1_1?">#REF!</definedName>
    <definedName name="XDO_?DATA006_S2_0?">#REF!</definedName>
    <definedName name="XDO_?DATA006_S2_1?">#REF!</definedName>
    <definedName name="XDO_?DATA006_S3_0?">#REF!</definedName>
    <definedName name="XDO_?DATA006_S3_1?">#REF!</definedName>
    <definedName name="XDO_?DATA006_S3_1_F0?">#REF!</definedName>
    <definedName name="XDO_?DATA006_S3_2?">#REF!</definedName>
    <definedName name="XDO_?DATA006_S3_2_F0?">#REF!</definedName>
    <definedName name="XDO_?DATA006_S3_3_F0?">#REF!</definedName>
    <definedName name="XDO_?DATA006_S4_I?">#REF!</definedName>
    <definedName name="XDO_?DATA006_S5_1?">#REF!</definedName>
    <definedName name="XDO_?DATA006_S5_2?">#REF!</definedName>
    <definedName name="XDO_?DATA006_S5_2_D?">#REF!</definedName>
    <definedName name="XDO_?DATA006_S5_3?">#REF!</definedName>
    <definedName name="XDO_?DATA006_S5_3_D?">#REF!</definedName>
    <definedName name="XDO_?DATA006_S5_4?">#REF!</definedName>
    <definedName name="XDO_?DATA006_S5_5?">#REF!</definedName>
    <definedName name="XDO_?DATA006_S5_5_D?">#REF!</definedName>
    <definedName name="XDO_?DATA006_S5_6?">#REF!</definedName>
    <definedName name="XDO_?DATA006_S5_6_D?">#REF!</definedName>
    <definedName name="XDO_?DATA006_S6_1?">#REF!</definedName>
    <definedName name="XDO_?DATA006_S6_2?">#REF!</definedName>
    <definedName name="XDO_?DATA006_S6_2_D?">#REF!</definedName>
    <definedName name="XDO_?DATA006_S6_2_D_1?">#REF!</definedName>
    <definedName name="XDO_?DATA006_S6_3?">#REF!</definedName>
    <definedName name="XDO_?DATA006_S6_3_D?">#REF!</definedName>
    <definedName name="XDO_?DATA006_S6_3_D_1?">#REF!</definedName>
    <definedName name="XDO_?DATA007_S3?">#REF!</definedName>
    <definedName name="XDO_?DATA007_S3_1?">#REF!</definedName>
    <definedName name="XDO_?DATA007_S3_D?">#REF!</definedName>
    <definedName name="XDO_?DATA007_S3_D_1?">#REF!</definedName>
    <definedName name="XDO_?DATA007_S5_1?">#REF!</definedName>
    <definedName name="XDO_?DATA007_S5_2?">#REF!</definedName>
    <definedName name="XDO_?DATA007_S5_2_D?">#REF!</definedName>
    <definedName name="XDO_?DATA007_S5_3?">#REF!</definedName>
    <definedName name="XDO_?DATA007_S5_3_D?">#REF!</definedName>
    <definedName name="XDO_?DATA007_S5_4?">#REF!</definedName>
    <definedName name="XDO_?DATA007_S5_5?">#REF!</definedName>
    <definedName name="XDO_?DATA007_S5_5_D?">#REF!</definedName>
    <definedName name="XDO_?DATA007_S5_6?">#REF!</definedName>
    <definedName name="XDO_?DATA007_S5_6_D?">#REF!</definedName>
    <definedName name="XDO_?DATA007_S6_1?">#REF!</definedName>
    <definedName name="XDO_?DATA007_S6_2?">#REF!</definedName>
    <definedName name="XDO_?DATA007_S6_2_D?">#REF!</definedName>
    <definedName name="XDO_?DATA007_S6_2_D_1?">#REF!</definedName>
    <definedName name="XDO_?DATA007_S6_3?">#REF!</definedName>
    <definedName name="XDO_?DATA007_S6_3_D?">#REF!</definedName>
    <definedName name="XDO_?DATA007_S6_3_D_1?">#REF!</definedName>
    <definedName name="XDO_?DATA008_S3?">#REF!</definedName>
    <definedName name="XDO_?DATA008_S3_1?">#REF!</definedName>
    <definedName name="XDO_?DATA008_S3_D?">#REF!</definedName>
    <definedName name="XDO_?DATA008_S3_D_1?">#REF!</definedName>
    <definedName name="XDO_?DATA008_S6_1?">#REF!</definedName>
    <definedName name="XDO_?DATA008_S6_2?">#REF!</definedName>
    <definedName name="XDO_?DATA008_S6_2_D?">#REF!</definedName>
    <definedName name="XDO_?DATA008_S6_2_D_1?">#REF!</definedName>
    <definedName name="XDO_?DATA008_S6_3?">#REF!</definedName>
    <definedName name="XDO_?DATA008_S6_3_D?">#REF!</definedName>
    <definedName name="XDO_?DATA008_S6_3_D_1?">#REF!</definedName>
    <definedName name="XDO_?DATA009_S3?">#REF!</definedName>
    <definedName name="XDO_?DATA009_S3_1?">#REF!</definedName>
    <definedName name="XDO_?DATA009_S3_D?">#REF!</definedName>
    <definedName name="XDO_?DATA009_S3_D_1?">#REF!</definedName>
    <definedName name="XDO_?DATA010_S3?">#REF!</definedName>
    <definedName name="XDO_?DATA010_S3_D?">#REF!</definedName>
    <definedName name="XDO_?DATA010_S3_D_1?">#REF!</definedName>
    <definedName name="XDO_?DESC1?">#REF!</definedName>
    <definedName name="XDO_?KBK_R1?">#REF!</definedName>
    <definedName name="XDO_?KBK_R2?">#REF!</definedName>
    <definedName name="XDO_?KBK_R3?">#REF!</definedName>
    <definedName name="XDO_?KBK_R4?">#REF!</definedName>
    <definedName name="XDO_?KP_206_11_VS?">#REF!</definedName>
    <definedName name="XDO_?LINE_NAME_S1_1?">#REF!</definedName>
    <definedName name="XDO_?LINE_NAME_S1_D?">#REF!</definedName>
    <definedName name="XDO_?LINE_NAME_S1_D_1?">#REF!</definedName>
    <definedName name="XDO_?LINE_NAME_S2_1?">#REF!</definedName>
    <definedName name="XDO_?LINE_NAME_S2_D?">#REF!</definedName>
    <definedName name="XDO_?LINE_NAME_S2_D_1?">#REF!</definedName>
    <definedName name="XDO_?LINE_NAME_S3_1_FO?">#REF!</definedName>
    <definedName name="XDO_?LINE_NAME_S3_2_FO?">#REF!</definedName>
    <definedName name="XDO_?LINE_NAME_S3_4_F0?">#REF!</definedName>
    <definedName name="XDO_?LINE_NAME_S3_5_F0?">#REF!</definedName>
    <definedName name="XDO_?LINE_NAME_S3_D?">#REF!</definedName>
    <definedName name="XDO_?LINE_NAME_S3_D_1?">#REF!</definedName>
    <definedName name="XDO_?LINE_NAME_S4_1?">#REF!</definedName>
    <definedName name="XDO_?LINE_NAME_S5_2_D?">#REF!</definedName>
    <definedName name="XDO_?LINE_NAME_S5_3_D?">#REF!</definedName>
    <definedName name="XDO_?LINE_NAME_S5_5_D?">#REF!</definedName>
    <definedName name="XDO_?LINE_NAME_S5_6_D?">#REF!</definedName>
    <definedName name="XDO_?LINE_NAME_S6_2_D?">#REF!</definedName>
    <definedName name="XDO_?LINE_NAME_S6_2_D_1?">#REF!</definedName>
    <definedName name="XDO_?LINE_NAME_S6_3_D?">#REF!</definedName>
    <definedName name="XDO_?LINE_NAME_S6_3_D_1?">#REF!</definedName>
    <definedName name="XDO_?MEASURE?">#REF!</definedName>
    <definedName name="XDO_?OKATO_CODE_S1?">#REF!</definedName>
    <definedName name="XDO_?ON_DATE?">#REF!</definedName>
    <definedName name="XDO_?PB_221_VS?">#REF!</definedName>
    <definedName name="XDO_?PPP_CODE_S1?">#REF!</definedName>
    <definedName name="XDO_?REPORT_DATE_S1?">#REF!</definedName>
    <definedName name="XDO_?REPORT_DATE_TEXT_S1?">#REF!</definedName>
    <definedName name="XDO_?SEGMENT1_S1_1?">#REF!</definedName>
    <definedName name="XDO_?SEGMENT1_S2_1?">#REF!</definedName>
    <definedName name="XDO_?SEGMENT1_S3_1_F0?">#REF!</definedName>
    <definedName name="XDO_?SEGMENT1_S3_2_F0?">#REF!</definedName>
    <definedName name="XDO_?SEGMENT1_S4_1?">#REF!</definedName>
    <definedName name="XDO_?SEGMENT2_S1_1?">#REF!</definedName>
    <definedName name="XDO_?SEGMENT2_S1_D?">#REF!</definedName>
    <definedName name="XDO_?SEGMENT2_S1_D_1?">#REF!</definedName>
    <definedName name="XDO_?SEGMENT2_S2_1?">#REF!</definedName>
    <definedName name="XDO_?SEGMENT2_S2_D?">#REF!</definedName>
    <definedName name="XDO_?SEGMENT2_S2_D_1?">#REF!</definedName>
    <definedName name="XDO_?SEGMENT2_S3_1_F0?">#REF!</definedName>
    <definedName name="XDO_?SEGMENT2_S3_2_F0?">#REF!</definedName>
    <definedName name="XDO_?SEGMENT2_S3_4_F0?">#REF!</definedName>
    <definedName name="XDO_?SEGMENT2_S3_5_F0?">#REF!</definedName>
    <definedName name="XDO_?SEGMENT2_S3_D?">#REF!</definedName>
    <definedName name="XDO_?SEGMENT2_S3_D_1?">#REF!</definedName>
    <definedName name="XDO_?SEGMENT2_S4_1?">#REF!</definedName>
    <definedName name="XDO_?SEGMENT2_S5_2_D?">#REF!</definedName>
    <definedName name="XDO_?SEGMENT2_S5_3_D?">#REF!</definedName>
    <definedName name="XDO_?SEGMENT2_S5_5_D?">#REF!</definedName>
    <definedName name="XDO_?SEGMENT2_S5_6_D?">#REF!</definedName>
    <definedName name="XDO_?SEGMENT2_S6_2_D?">#REF!</definedName>
    <definedName name="XDO_?SEGMENT2_S6_2_D_1?">#REF!</definedName>
    <definedName name="XDO_?SEGMENT2_S6_3_D?">#REF!</definedName>
    <definedName name="XDO_?SEGMENT2_S6_3_D_1?">#REF!</definedName>
    <definedName name="XDO_?SEGMENT3_S1_1?">#REF!</definedName>
    <definedName name="XDO_?SEGMENT3_S2_1?">#REF!</definedName>
    <definedName name="XDO_?SEGMENT3_S2_D?">#REF!</definedName>
    <definedName name="XDO_?SEGMENT3_S2_D_1?">#REF!</definedName>
    <definedName name="XDO_?SEGMENT3_S3_1_F0?">#REF!</definedName>
    <definedName name="XDO_?SEGMENT3_S3_2_F0?">#REF!</definedName>
    <definedName name="XDO_?SEGMENT3_S3_4_F0?">#REF!</definedName>
    <definedName name="XDO_?SEGMENT3_S3_5_F0?">#REF!</definedName>
    <definedName name="XDO_?SEGMENT3_S3_D?">#REF!</definedName>
    <definedName name="XDO_?SEGMENT3_S3_D_1?">#REF!</definedName>
    <definedName name="XDO_?SEGMENT3_S6_2_D?">#REF!</definedName>
    <definedName name="XDO_?SEGMENT3_S6_3_D?">#REF!</definedName>
    <definedName name="XDO_?SEGMENT4_S2_1?">#REF!</definedName>
    <definedName name="XDO_?SEGMENT4_S3_D?">#REF!</definedName>
    <definedName name="XDO_?SEGMENT4_S3_D_1?">#REF!</definedName>
    <definedName name="XDO_?SEGMENT5_S2_1?">#REF!</definedName>
    <definedName name="XDO_?SEGMENT5_S3_D?">#REF!</definedName>
    <definedName name="XDO_?SEGMENT5_S3_D_1?">#REF!</definedName>
    <definedName name="XDO_?SIGNATURE_ATTRIBUTE10?">#REF!</definedName>
    <definedName name="XDO_?SIGNATURE_ATTRIBUTE2?">#REF!</definedName>
    <definedName name="XDO_?SIGNATURE_ATTRIBUTE4?">#REF!</definedName>
    <definedName name="XDO_?SIGNATURE_ATTRIBUTE6?">#REF!</definedName>
    <definedName name="XDO_?SOURCE_CODE_S1?">#REF!</definedName>
    <definedName name="XDO_?SOURCE_NAME_S1?">#REF!</definedName>
    <definedName name="XDO_?SOURCE_NAME_S1_W?">#REF!</definedName>
    <definedName name="XDO_GROUP_?DS_BASE_1?">#REF!</definedName>
    <definedName name="XDO_GROUP_?HEADER?">#REF!</definedName>
    <definedName name="XDO_GROUP_?HEADER_SIGN?">#REF!</definedName>
    <definedName name="XDO_GROUP_?LINE_S1?">#REF!</definedName>
    <definedName name="XDO_GROUP_?LINE_S1_010?">#REF!</definedName>
    <definedName name="XDO_GROUP_?LINE_S1_010_B?">#REF!</definedName>
    <definedName name="XDO_GROUP_?LINE_S1_B?">#REF!</definedName>
    <definedName name="XDO_GROUP_?LINE_S1_D?">#REF!</definedName>
    <definedName name="XDO_GROUP_?LINE_S1_D_1?">#REF!</definedName>
    <definedName name="XDO_GROUP_?LINE_S1_D_2?">#REF!</definedName>
    <definedName name="XDO_GROUP_?LINE_S2?">#REF!</definedName>
    <definedName name="XDO_GROUP_?LINE_S2_1?">#REF!</definedName>
    <definedName name="XDO_GROUP_?LINE_S2_2?">#REF!</definedName>
    <definedName name="XDO_GROUP_?LINE_S2_2_B?">'[3]Расходы вед. (откр.)'!#REF!</definedName>
    <definedName name="XDO_GROUP_?LINE_S2_200?">#REF!</definedName>
    <definedName name="XDO_GROUP_?LINE_S2_200B?">'[3]Расходы вед. (откр.)'!#REF!</definedName>
    <definedName name="XDO_GROUP_?LINE_S2_B?">#REF!</definedName>
    <definedName name="XDO_GROUP_?LINE_S2_D?">#REF!</definedName>
    <definedName name="XDO_GROUP_?LINE_S2_D_1?">#REF!</definedName>
    <definedName name="XDO_GROUP_?LINE_S2_D_2?">#REF!</definedName>
    <definedName name="XDO_GROUP_?LINE_S3?">#REF!</definedName>
    <definedName name="XDO_GROUP_?LINE_S3_0?">#REF!</definedName>
    <definedName name="XDO_GROUP_?LINE_S3_0_B?">#REF!</definedName>
    <definedName name="XDO_GROUP_?LINE_S3_1?">#REF!</definedName>
    <definedName name="XDO_GROUP_?LINE_S3_1_B?">#REF!</definedName>
    <definedName name="XDO_GROUP_?LINE_S3_1_F0?">#REF!</definedName>
    <definedName name="XDO_GROUP_?LINE_S3_2?">#REF!</definedName>
    <definedName name="XDO_GROUP_?LINE_S3_2_B?">#REF!</definedName>
    <definedName name="XDO_GROUP_?LINE_S3_2_F0?">#REF!</definedName>
    <definedName name="XDO_GROUP_?LINE_S3_3_F0?">#REF!</definedName>
    <definedName name="XDO_GROUP_?LINE_S3_3_FO_B?">#REF!</definedName>
    <definedName name="XDO_GROUP_?LINE_S3_4_1_D?">#REF!</definedName>
    <definedName name="XDO_GROUP_?LINE_S3_4_1_I?">#REF!</definedName>
    <definedName name="XDO_GROUP_?LINE_S3_4_2_I?">#REF!</definedName>
    <definedName name="XDO_GROUP_?LINE_S3_4_F0?">#REF!</definedName>
    <definedName name="XDO_GROUP_?LINE_S3_4_FO_B?">#REF!</definedName>
    <definedName name="XDO_GROUP_?LINE_S3_4_I_F0?">#REF!</definedName>
    <definedName name="XDO_GROUP_?LINE_S3_5_F0?">#REF!</definedName>
    <definedName name="XDO_GROUP_?LINE_S3_5_FO_B?">#REF!</definedName>
    <definedName name="XDO_GROUP_?LINE_S3_5_I_F0?">#REF!</definedName>
    <definedName name="XDO_GROUP_?LINE_S3_B?">#REF!</definedName>
    <definedName name="XDO_GROUP_?LINE_S3_D?">#REF!</definedName>
    <definedName name="XDO_GROUP_?LINE_S3_D_1?">#REF!</definedName>
    <definedName name="XDO_GROUP_?LINE_S3_D_2?">#REF!</definedName>
    <definedName name="XDO_GROUP_?LINE_S4_1_B?">'[2]2.2'!#REF!</definedName>
    <definedName name="XDO_GROUP_?LINE_S4_2_B?">#REF!</definedName>
    <definedName name="XDO_GROUP_?LINE_S4_B?">'[2]2.2'!#REF!</definedName>
    <definedName name="XDO_GROUP_?LINE_S4_D?">'[2]2.2'!#REF!</definedName>
    <definedName name="XDO_GROUP_?LINE_S4_D_1?">'[2]2.2'!#REF!</definedName>
    <definedName name="XDO_GROUP_?LINE_S5_1?">#REF!</definedName>
    <definedName name="XDO_GROUP_?LINE_S5_1_B?">#REF!</definedName>
    <definedName name="XDO_GROUP_?LINE_S5_2?">#REF!</definedName>
    <definedName name="XDO_GROUP_?LINE_S5_2_B?">#REF!</definedName>
    <definedName name="XDO_GROUP_?LINE_S5_2_D?">#REF!</definedName>
    <definedName name="XDO_GROUP_?LINE_S5_3?">#REF!</definedName>
    <definedName name="XDO_GROUP_?LINE_S5_3_B?">#REF!</definedName>
    <definedName name="XDO_GROUP_?LINE_S5_3_D?">#REF!</definedName>
    <definedName name="XDO_GROUP_?LINE_S5_4?">#REF!</definedName>
    <definedName name="XDO_GROUP_?LINE_S5_4_B?">#REF!</definedName>
    <definedName name="XDO_GROUP_?LINE_S5_5?">#REF!</definedName>
    <definedName name="XDO_GROUP_?LINE_S5_5_B?">#REF!</definedName>
    <definedName name="XDO_GROUP_?LINE_S5_5_D?">#REF!</definedName>
    <definedName name="XDO_GROUP_?LINE_S5_6?">#REF!</definedName>
    <definedName name="XDO_GROUP_?LINE_S5_6_B?">#REF!</definedName>
    <definedName name="XDO_GROUP_?LINE_S5_6_D?">#REF!</definedName>
    <definedName name="XDO_GROUP_?LINE_S6_1?">#REF!</definedName>
    <definedName name="XDO_GROUP_?LINE_S6_1_B?">#REF!</definedName>
    <definedName name="XDO_GROUP_?LINE_S6_2?">#REF!</definedName>
    <definedName name="XDO_GROUP_?LINE_S6_2_B?">#REF!</definedName>
    <definedName name="XDO_GROUP_?LINE_S6_2_D?">#REF!</definedName>
    <definedName name="XDO_GROUP_?LINE_S6_2_D_1?">#REF!</definedName>
    <definedName name="XDO_GROUP_?LINE_S6_2_D_2?">#REF!</definedName>
    <definedName name="XDO_GROUP_?LINE_S6_3?">#REF!</definedName>
    <definedName name="XDO_GROUP_?LINE_S6_3_B?">#REF!</definedName>
    <definedName name="XDO_GROUP_?LINE_S6_3_D?">#REF!</definedName>
    <definedName name="XDO_GROUP_?LINE_S6_3_D_1?">#REF!</definedName>
    <definedName name="XDO_GROUP_?LINE_S6_3_D_2?">#REF!</definedName>
    <definedName name="XDO_GROUP_?LIST_DS_BASE_1?">#REF!</definedName>
    <definedName name="XDO_GROUP_?null1?">#REF!</definedName>
    <definedName name="XDO_GROUP_?null11?">#REF!</definedName>
    <definedName name="XDO_GROUP_?null12?">#REF!</definedName>
    <definedName name="XDO_GROUP_?null13?">#REF!</definedName>
    <definedName name="XDO_GROUP_?null2?">#REF!</definedName>
    <definedName name="XDO_GROUP_?null3?">#REF!</definedName>
    <definedName name="XDO_GROUP_?null4?">'[2]2.2'!#REF!</definedName>
    <definedName name="XDO_GROUP_?null5?">#REF!</definedName>
    <definedName name="XDO_GROUP_?null6?">#REF!</definedName>
    <definedName name="XDO_GROUP_?null7?">#REF!</definedName>
    <definedName name="XDO_GROUP_?null8?">#REF!</definedName>
    <definedName name="XDO_GROUP_?null9?">#REF!</definedName>
    <definedName name="вапп">#REF!</definedName>
    <definedName name="е2">#REF!</definedName>
    <definedName name="_xlnm.Print_Titles" localSheetId="0">'приложение № 4 млн. рублей (2)'!$8:$11</definedName>
    <definedName name="исп">#REF!</definedName>
    <definedName name="исх">#REF!</definedName>
    <definedName name="к1">#REF!</definedName>
    <definedName name="к2">#REF!</definedName>
    <definedName name="_xlnm.Print_Area" localSheetId="0">'приложение № 4 млн. рублей (2)'!$A$1:$O$439</definedName>
    <definedName name="олдо">#REF!</definedName>
    <definedName name="паправки">#REF!</definedName>
    <definedName name="пр">[4]Управление!$AF$17</definedName>
    <definedName name="приб">[4]Управление!$AE$20</definedName>
    <definedName name="прибвб2">[4]Управление!$AF$20</definedName>
    <definedName name="роварпопа">#REF!</definedName>
    <definedName name="уава">#REF!</definedName>
    <definedName name="Утверждено_Федеральным_законом__О_федеральном_бюджете_на_2007_год">#REF!</definedName>
    <definedName name="утч">#REF!</definedName>
    <definedName name="чэт">#REF!</definedName>
    <definedName name="щ">#REF!</definedName>
  </definedNames>
  <calcPr calcId="145621"/>
</workbook>
</file>

<file path=xl/calcChain.xml><?xml version="1.0" encoding="utf-8"?>
<calcChain xmlns="http://schemas.openxmlformats.org/spreadsheetml/2006/main">
  <c r="L137" i="5" l="1"/>
  <c r="M137" i="5"/>
  <c r="N137" i="5"/>
  <c r="O137" i="5"/>
  <c r="O291" i="5"/>
  <c r="L291" i="5"/>
  <c r="M335" i="5"/>
  <c r="N335" i="5"/>
  <c r="L373" i="5"/>
  <c r="M373" i="5"/>
  <c r="N373" i="5"/>
  <c r="O373" i="5"/>
  <c r="H373" i="5"/>
  <c r="I373" i="5"/>
  <c r="J373" i="5"/>
  <c r="K373" i="5"/>
  <c r="L372" i="5"/>
  <c r="M372" i="5"/>
  <c r="N372" i="5"/>
  <c r="O372" i="5"/>
  <c r="H372" i="5"/>
  <c r="I372" i="5"/>
  <c r="J372" i="5"/>
  <c r="K372" i="5"/>
  <c r="L370" i="5"/>
  <c r="M370" i="5"/>
  <c r="N370" i="5"/>
  <c r="O370" i="5"/>
  <c r="L371" i="5"/>
  <c r="M371" i="5"/>
  <c r="N371" i="5"/>
  <c r="O371" i="5"/>
  <c r="H370" i="5"/>
  <c r="I370" i="5"/>
  <c r="J370" i="5"/>
  <c r="K370" i="5"/>
  <c r="H371" i="5"/>
  <c r="I371" i="5"/>
  <c r="J371" i="5"/>
  <c r="K371" i="5"/>
  <c r="L363" i="5"/>
  <c r="M363" i="5"/>
  <c r="N363" i="5"/>
  <c r="O363" i="5"/>
  <c r="H363" i="5"/>
  <c r="I363" i="5"/>
  <c r="J363" i="5"/>
  <c r="K363" i="5"/>
  <c r="L359" i="5"/>
  <c r="M359" i="5"/>
  <c r="N359" i="5"/>
  <c r="O359" i="5"/>
  <c r="H359" i="5"/>
  <c r="I359" i="5"/>
  <c r="J359" i="5"/>
  <c r="K359" i="5"/>
  <c r="L352" i="5"/>
  <c r="M352" i="5"/>
  <c r="N352" i="5"/>
  <c r="O352" i="5"/>
  <c r="H352" i="5"/>
  <c r="I352" i="5"/>
  <c r="J352" i="5"/>
  <c r="K352" i="5"/>
  <c r="L345" i="5"/>
  <c r="M345" i="5"/>
  <c r="N345" i="5"/>
  <c r="O345" i="5"/>
  <c r="L346" i="5"/>
  <c r="M346" i="5"/>
  <c r="N346" i="5"/>
  <c r="O346" i="5"/>
  <c r="L347" i="5"/>
  <c r="M347" i="5"/>
  <c r="N347" i="5"/>
  <c r="O347" i="5"/>
  <c r="L348" i="5"/>
  <c r="M348" i="5"/>
  <c r="N348" i="5"/>
  <c r="O348" i="5"/>
  <c r="L349" i="5"/>
  <c r="M349" i="5"/>
  <c r="N349" i="5"/>
  <c r="O349" i="5"/>
  <c r="L350" i="5"/>
  <c r="M350" i="5"/>
  <c r="N350" i="5"/>
  <c r="O350" i="5"/>
  <c r="H345" i="5"/>
  <c r="I345" i="5"/>
  <c r="J345" i="5"/>
  <c r="K345" i="5"/>
  <c r="H346" i="5"/>
  <c r="I346" i="5"/>
  <c r="J346" i="5"/>
  <c r="K346" i="5"/>
  <c r="H347" i="5"/>
  <c r="I347" i="5"/>
  <c r="J347" i="5"/>
  <c r="K347" i="5"/>
  <c r="H348" i="5"/>
  <c r="I348" i="5"/>
  <c r="J348" i="5"/>
  <c r="K348" i="5"/>
  <c r="H349" i="5"/>
  <c r="I349" i="5"/>
  <c r="J349" i="5"/>
  <c r="K349" i="5"/>
  <c r="H350" i="5"/>
  <c r="I350" i="5"/>
  <c r="J350" i="5"/>
  <c r="K350" i="5"/>
  <c r="L343" i="5"/>
  <c r="M343" i="5"/>
  <c r="N343" i="5"/>
  <c r="O343" i="5"/>
  <c r="H343" i="5"/>
  <c r="I343" i="5"/>
  <c r="J343" i="5"/>
  <c r="K343" i="5"/>
  <c r="O319" i="5"/>
  <c r="O320" i="5"/>
  <c r="O321" i="5"/>
  <c r="O322" i="5"/>
  <c r="O323" i="5"/>
  <c r="O324" i="5"/>
  <c r="O325" i="5"/>
  <c r="O326" i="5"/>
  <c r="O327" i="5"/>
  <c r="O328" i="5"/>
  <c r="O329" i="5"/>
  <c r="O330" i="5"/>
  <c r="O331" i="5"/>
  <c r="O332" i="5"/>
  <c r="O333" i="5"/>
  <c r="O334" i="5"/>
  <c r="O335" i="5"/>
  <c r="O336" i="5"/>
  <c r="O337" i="5"/>
  <c r="O338" i="5"/>
  <c r="O339" i="5"/>
  <c r="O340" i="5"/>
  <c r="O341" i="5"/>
  <c r="O342" i="5"/>
  <c r="O344" i="5"/>
  <c r="O351" i="5"/>
  <c r="O353" i="5"/>
  <c r="O358" i="5"/>
  <c r="O360" i="5"/>
  <c r="O361" i="5"/>
  <c r="O362" i="5"/>
  <c r="O364" i="5"/>
  <c r="O365" i="5"/>
  <c r="O366" i="5"/>
  <c r="O367" i="5"/>
  <c r="O368" i="5"/>
  <c r="O369" i="5"/>
  <c r="O374" i="5"/>
  <c r="O375" i="5"/>
  <c r="O317" i="5"/>
  <c r="O318"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4" i="5"/>
  <c r="L351" i="5"/>
  <c r="L353" i="5"/>
  <c r="L358" i="5"/>
  <c r="L360" i="5"/>
  <c r="L361" i="5"/>
  <c r="L362" i="5"/>
  <c r="L364" i="5"/>
  <c r="L365" i="5"/>
  <c r="L366" i="5"/>
  <c r="L367" i="5"/>
  <c r="L368" i="5"/>
  <c r="L369" i="5"/>
  <c r="L374" i="5"/>
  <c r="L375" i="5"/>
  <c r="H335" i="5"/>
  <c r="I335" i="5"/>
  <c r="J335" i="5"/>
  <c r="K335" i="5"/>
  <c r="O302" i="5"/>
  <c r="O303" i="5"/>
  <c r="O304" i="5"/>
  <c r="O305" i="5"/>
  <c r="N302" i="5"/>
  <c r="N303" i="5"/>
  <c r="M302" i="5"/>
  <c r="M303" i="5"/>
  <c r="L302" i="5"/>
  <c r="L303" i="5"/>
  <c r="L304" i="5"/>
  <c r="L305" i="5"/>
  <c r="H302" i="5"/>
  <c r="I302" i="5"/>
  <c r="J302" i="5"/>
  <c r="K302" i="5"/>
  <c r="H303" i="5"/>
  <c r="I303" i="5"/>
  <c r="J303" i="5"/>
  <c r="K303" i="5"/>
  <c r="O287" i="5"/>
  <c r="N287" i="5"/>
  <c r="M287" i="5"/>
  <c r="L287" i="5"/>
  <c r="H287" i="5"/>
  <c r="I287" i="5"/>
  <c r="J287" i="5"/>
  <c r="K287" i="5"/>
  <c r="O278" i="5"/>
  <c r="N278" i="5"/>
  <c r="M278" i="5"/>
  <c r="L278" i="5"/>
  <c r="H278" i="5"/>
  <c r="I278" i="5"/>
  <c r="J278" i="5"/>
  <c r="K278" i="5"/>
  <c r="O261" i="5"/>
  <c r="N261" i="5"/>
  <c r="M261" i="5"/>
  <c r="L261" i="5"/>
  <c r="H261" i="5"/>
  <c r="I261" i="5"/>
  <c r="J261" i="5"/>
  <c r="K261" i="5"/>
  <c r="O207" i="5"/>
  <c r="N207" i="5"/>
  <c r="M207" i="5"/>
  <c r="L207" i="5"/>
  <c r="H207" i="5"/>
  <c r="I207" i="5"/>
  <c r="J207" i="5"/>
  <c r="K207" i="5"/>
  <c r="N90" i="5"/>
  <c r="M90" i="5"/>
  <c r="H90" i="5"/>
  <c r="I90" i="5"/>
  <c r="J90" i="5"/>
  <c r="K90" i="5"/>
  <c r="O68" i="5"/>
  <c r="N68" i="5"/>
  <c r="M68" i="5"/>
  <c r="L68" i="5"/>
  <c r="H68" i="5"/>
  <c r="I68" i="5"/>
  <c r="J68" i="5"/>
  <c r="K68" i="5"/>
  <c r="O61" i="5"/>
  <c r="N61" i="5"/>
  <c r="M61" i="5"/>
  <c r="L61" i="5"/>
  <c r="H61" i="5"/>
  <c r="I61" i="5"/>
  <c r="J61" i="5"/>
  <c r="K61" i="5"/>
  <c r="N51" i="5"/>
  <c r="N52" i="5"/>
  <c r="H50" i="5"/>
  <c r="I50" i="5"/>
  <c r="J50" i="5"/>
  <c r="K50" i="5"/>
  <c r="H51" i="5"/>
  <c r="I51" i="5"/>
  <c r="J51" i="5"/>
  <c r="K51" i="5"/>
  <c r="H52" i="5"/>
  <c r="I52" i="5"/>
  <c r="J52" i="5"/>
  <c r="K52" i="5"/>
  <c r="O41" i="5"/>
  <c r="O42" i="5"/>
  <c r="N41" i="5"/>
  <c r="N42" i="5"/>
  <c r="M41" i="5"/>
  <c r="M42" i="5"/>
  <c r="L41" i="5"/>
  <c r="L42" i="5"/>
  <c r="H41" i="5"/>
  <c r="I41" i="5"/>
  <c r="J41" i="5"/>
  <c r="K41" i="5"/>
  <c r="H42" i="5"/>
  <c r="I42" i="5"/>
  <c r="J42" i="5"/>
  <c r="K42" i="5"/>
  <c r="O14" i="5" l="1"/>
  <c r="N14" i="5"/>
  <c r="M14" i="5"/>
  <c r="L14" i="5"/>
  <c r="K14" i="5"/>
  <c r="J14" i="5"/>
  <c r="I14" i="5"/>
  <c r="H14" i="5"/>
  <c r="H16" i="5"/>
  <c r="I16" i="5"/>
  <c r="J16" i="5"/>
  <c r="K16" i="5"/>
  <c r="L16" i="5"/>
  <c r="M16" i="5"/>
  <c r="N16" i="5"/>
  <c r="O16" i="5"/>
  <c r="H17" i="5"/>
  <c r="I17" i="5"/>
  <c r="J17" i="5"/>
  <c r="K17" i="5"/>
  <c r="L17" i="5"/>
  <c r="M17" i="5"/>
  <c r="N17" i="5"/>
  <c r="O17" i="5"/>
  <c r="H18" i="5"/>
  <c r="I18" i="5"/>
  <c r="J18" i="5"/>
  <c r="K18" i="5"/>
  <c r="L18" i="5"/>
  <c r="M18" i="5"/>
  <c r="N18" i="5"/>
  <c r="O18" i="5"/>
  <c r="H19" i="5"/>
  <c r="I19" i="5"/>
  <c r="J19" i="5"/>
  <c r="K19" i="5"/>
  <c r="L19" i="5"/>
  <c r="M19" i="5"/>
  <c r="N19" i="5"/>
  <c r="O19" i="5"/>
  <c r="H20" i="5"/>
  <c r="I20" i="5"/>
  <c r="J20" i="5"/>
  <c r="K20" i="5"/>
  <c r="L20" i="5"/>
  <c r="M20" i="5"/>
  <c r="N20" i="5"/>
  <c r="O20" i="5"/>
  <c r="H21" i="5"/>
  <c r="I21" i="5"/>
  <c r="J21" i="5"/>
  <c r="K21" i="5"/>
  <c r="L21" i="5"/>
  <c r="M21" i="5"/>
  <c r="N21" i="5"/>
  <c r="O21" i="5"/>
  <c r="H22" i="5"/>
  <c r="I22" i="5"/>
  <c r="J22" i="5"/>
  <c r="K22" i="5"/>
  <c r="L22" i="5"/>
  <c r="M22" i="5"/>
  <c r="N22" i="5"/>
  <c r="O22" i="5"/>
  <c r="H23" i="5"/>
  <c r="I23" i="5"/>
  <c r="J23" i="5"/>
  <c r="K23" i="5"/>
  <c r="L23" i="5"/>
  <c r="M23" i="5"/>
  <c r="N23" i="5"/>
  <c r="O23" i="5"/>
  <c r="H24" i="5"/>
  <c r="I24" i="5"/>
  <c r="J24" i="5"/>
  <c r="K24" i="5"/>
  <c r="L24" i="5"/>
  <c r="M24" i="5"/>
  <c r="N24" i="5"/>
  <c r="O24" i="5"/>
  <c r="H25" i="5"/>
  <c r="I25" i="5"/>
  <c r="J25" i="5"/>
  <c r="K25" i="5"/>
  <c r="M25" i="5"/>
  <c r="N25" i="5"/>
  <c r="H26" i="5"/>
  <c r="I26" i="5"/>
  <c r="J26" i="5"/>
  <c r="K26" i="5"/>
  <c r="L26" i="5"/>
  <c r="M26" i="5"/>
  <c r="N26" i="5"/>
  <c r="O26" i="5"/>
  <c r="H27" i="5"/>
  <c r="I27" i="5"/>
  <c r="J27" i="5"/>
  <c r="K27" i="5"/>
  <c r="L27" i="5"/>
  <c r="M27" i="5"/>
  <c r="N27" i="5"/>
  <c r="O27" i="5"/>
  <c r="H28" i="5"/>
  <c r="I28" i="5"/>
  <c r="J28" i="5"/>
  <c r="K28" i="5"/>
  <c r="L28" i="5"/>
  <c r="M28" i="5"/>
  <c r="N28" i="5"/>
  <c r="O28" i="5"/>
  <c r="H29" i="5"/>
  <c r="I29" i="5"/>
  <c r="J29" i="5"/>
  <c r="K29" i="5"/>
  <c r="L29" i="5"/>
  <c r="M29" i="5"/>
  <c r="N29" i="5"/>
  <c r="O29" i="5"/>
  <c r="H30" i="5"/>
  <c r="I30" i="5"/>
  <c r="J30" i="5"/>
  <c r="K30" i="5"/>
  <c r="L30" i="5"/>
  <c r="M30" i="5"/>
  <c r="N30" i="5"/>
  <c r="O30" i="5"/>
  <c r="H31" i="5"/>
  <c r="I31" i="5"/>
  <c r="J31" i="5"/>
  <c r="K31" i="5"/>
  <c r="L31" i="5"/>
  <c r="M31" i="5"/>
  <c r="N31" i="5"/>
  <c r="O31" i="5"/>
  <c r="H32" i="5"/>
  <c r="I32" i="5"/>
  <c r="J32" i="5"/>
  <c r="K32" i="5"/>
  <c r="H33" i="5"/>
  <c r="I33" i="5"/>
  <c r="J33" i="5"/>
  <c r="K33" i="5"/>
  <c r="H34" i="5"/>
  <c r="I34" i="5"/>
  <c r="J34" i="5"/>
  <c r="K34" i="5"/>
  <c r="L34" i="5"/>
  <c r="M34" i="5"/>
  <c r="N34" i="5"/>
  <c r="O34" i="5"/>
  <c r="H35" i="5"/>
  <c r="I35" i="5"/>
  <c r="J35" i="5"/>
  <c r="K35" i="5"/>
  <c r="L35" i="5"/>
  <c r="M35" i="5"/>
  <c r="N35" i="5"/>
  <c r="O35" i="5"/>
  <c r="H36" i="5"/>
  <c r="I36" i="5"/>
  <c r="J36" i="5"/>
  <c r="K36" i="5"/>
  <c r="L36" i="5"/>
  <c r="M36" i="5"/>
  <c r="N36" i="5"/>
  <c r="O36" i="5"/>
  <c r="H37" i="5"/>
  <c r="I37" i="5"/>
  <c r="J37" i="5"/>
  <c r="K37" i="5"/>
  <c r="L37" i="5"/>
  <c r="M37" i="5"/>
  <c r="N37" i="5"/>
  <c r="O37" i="5"/>
  <c r="H38" i="5"/>
  <c r="I38" i="5"/>
  <c r="J38" i="5"/>
  <c r="K38" i="5"/>
  <c r="L38" i="5"/>
  <c r="M38" i="5"/>
  <c r="N38" i="5"/>
  <c r="O38" i="5"/>
  <c r="H39" i="5"/>
  <c r="I39" i="5"/>
  <c r="J39" i="5"/>
  <c r="K39" i="5"/>
  <c r="L39" i="5"/>
  <c r="M39" i="5"/>
  <c r="N39" i="5"/>
  <c r="O39" i="5"/>
  <c r="H40" i="5"/>
  <c r="I40" i="5"/>
  <c r="J40" i="5"/>
  <c r="K40" i="5"/>
  <c r="H43" i="5"/>
  <c r="I43" i="5"/>
  <c r="J43" i="5"/>
  <c r="K43" i="5"/>
  <c r="L43" i="5"/>
  <c r="M43" i="5"/>
  <c r="N43" i="5"/>
  <c r="O43" i="5"/>
  <c r="H44" i="5"/>
  <c r="I44" i="5"/>
  <c r="J44" i="5"/>
  <c r="K44" i="5"/>
  <c r="L44" i="5"/>
  <c r="M44" i="5"/>
  <c r="N44" i="5"/>
  <c r="O44" i="5"/>
  <c r="H45" i="5"/>
  <c r="I45" i="5"/>
  <c r="J45" i="5"/>
  <c r="K45" i="5"/>
  <c r="L45" i="5"/>
  <c r="M45" i="5"/>
  <c r="N45" i="5"/>
  <c r="O45" i="5"/>
  <c r="H46" i="5"/>
  <c r="I46" i="5"/>
  <c r="J46" i="5"/>
  <c r="K46" i="5"/>
  <c r="L46" i="5"/>
  <c r="M46" i="5"/>
  <c r="N46" i="5"/>
  <c r="O46" i="5"/>
  <c r="H47" i="5"/>
  <c r="I47" i="5"/>
  <c r="J47" i="5"/>
  <c r="K47" i="5"/>
  <c r="L47" i="5"/>
  <c r="M47" i="5"/>
  <c r="N47" i="5"/>
  <c r="O47" i="5"/>
  <c r="H48" i="5"/>
  <c r="I48" i="5"/>
  <c r="J48" i="5"/>
  <c r="K48" i="5"/>
  <c r="L48" i="5"/>
  <c r="M48" i="5"/>
  <c r="N48" i="5"/>
  <c r="O48" i="5"/>
  <c r="H49" i="5"/>
  <c r="I49" i="5"/>
  <c r="J49" i="5"/>
  <c r="K49" i="5"/>
  <c r="M49" i="5"/>
  <c r="N49" i="5"/>
  <c r="H53" i="5"/>
  <c r="I53" i="5"/>
  <c r="J53" i="5"/>
  <c r="K53" i="5"/>
  <c r="L53" i="5"/>
  <c r="M53" i="5"/>
  <c r="N53" i="5"/>
  <c r="O53" i="5"/>
  <c r="H54" i="5"/>
  <c r="I54" i="5"/>
  <c r="J54" i="5"/>
  <c r="K54" i="5"/>
  <c r="L54" i="5"/>
  <c r="M54" i="5"/>
  <c r="N54" i="5"/>
  <c r="O54" i="5"/>
  <c r="H55" i="5"/>
  <c r="I55" i="5"/>
  <c r="J55" i="5"/>
  <c r="K55" i="5"/>
  <c r="L55" i="5"/>
  <c r="M55" i="5"/>
  <c r="N55" i="5"/>
  <c r="O55" i="5"/>
  <c r="H56" i="5"/>
  <c r="I56" i="5"/>
  <c r="J56" i="5"/>
  <c r="K56" i="5"/>
  <c r="L56" i="5"/>
  <c r="M56" i="5"/>
  <c r="N56" i="5"/>
  <c r="O56" i="5"/>
  <c r="H57" i="5"/>
  <c r="I57" i="5"/>
  <c r="J57" i="5"/>
  <c r="K57" i="5"/>
  <c r="L57" i="5"/>
  <c r="M57" i="5"/>
  <c r="N57" i="5"/>
  <c r="O57" i="5"/>
  <c r="H58" i="5"/>
  <c r="I58" i="5"/>
  <c r="J58" i="5"/>
  <c r="K58" i="5"/>
  <c r="L58" i="5"/>
  <c r="M58" i="5"/>
  <c r="N58" i="5"/>
  <c r="O58" i="5"/>
  <c r="H59" i="5"/>
  <c r="I59" i="5"/>
  <c r="J59" i="5"/>
  <c r="K59" i="5"/>
  <c r="L59" i="5"/>
  <c r="M59" i="5"/>
  <c r="N59" i="5"/>
  <c r="O59" i="5"/>
  <c r="H60" i="5"/>
  <c r="I60" i="5"/>
  <c r="J60" i="5"/>
  <c r="K60" i="5"/>
  <c r="L60" i="5"/>
  <c r="M60" i="5"/>
  <c r="N60" i="5"/>
  <c r="O60" i="5"/>
  <c r="H62" i="5"/>
  <c r="I62" i="5"/>
  <c r="J62" i="5"/>
  <c r="K62" i="5"/>
  <c r="L62" i="5"/>
  <c r="M62" i="5"/>
  <c r="N62" i="5"/>
  <c r="O62" i="5"/>
  <c r="H63" i="5"/>
  <c r="I63" i="5"/>
  <c r="J63" i="5"/>
  <c r="K63" i="5"/>
  <c r="L63" i="5"/>
  <c r="M63" i="5"/>
  <c r="N63" i="5"/>
  <c r="O63" i="5"/>
  <c r="H64" i="5"/>
  <c r="I64" i="5"/>
  <c r="J64" i="5"/>
  <c r="K64" i="5"/>
  <c r="L64" i="5"/>
  <c r="M64" i="5"/>
  <c r="N64" i="5"/>
  <c r="O64" i="5"/>
  <c r="H65" i="5"/>
  <c r="I65" i="5"/>
  <c r="J65" i="5"/>
  <c r="K65" i="5"/>
  <c r="L65" i="5"/>
  <c r="M65" i="5"/>
  <c r="N65" i="5"/>
  <c r="O65" i="5"/>
  <c r="H66" i="5"/>
  <c r="I66" i="5"/>
  <c r="J66" i="5"/>
  <c r="K66" i="5"/>
  <c r="L66" i="5"/>
  <c r="M66" i="5"/>
  <c r="N66" i="5"/>
  <c r="O66" i="5"/>
  <c r="H67" i="5"/>
  <c r="I67" i="5"/>
  <c r="J67" i="5"/>
  <c r="K67" i="5"/>
  <c r="L67" i="5"/>
  <c r="M67" i="5"/>
  <c r="N67" i="5"/>
  <c r="O67" i="5"/>
  <c r="H69" i="5"/>
  <c r="I69" i="5"/>
  <c r="J69" i="5"/>
  <c r="K69" i="5"/>
  <c r="L69" i="5"/>
  <c r="M69" i="5"/>
  <c r="N69" i="5"/>
  <c r="O69" i="5"/>
  <c r="H70" i="5"/>
  <c r="I70" i="5"/>
  <c r="J70" i="5"/>
  <c r="K70" i="5"/>
  <c r="L70" i="5"/>
  <c r="M70" i="5"/>
  <c r="N70" i="5"/>
  <c r="O70" i="5"/>
  <c r="H71" i="5"/>
  <c r="I71" i="5"/>
  <c r="J71" i="5"/>
  <c r="K71" i="5"/>
  <c r="L71" i="5"/>
  <c r="M71" i="5"/>
  <c r="N71" i="5"/>
  <c r="O71" i="5"/>
  <c r="H72" i="5"/>
  <c r="I72" i="5"/>
  <c r="J72" i="5"/>
  <c r="K72" i="5"/>
  <c r="L72" i="5"/>
  <c r="M72" i="5"/>
  <c r="N72" i="5"/>
  <c r="O72" i="5"/>
  <c r="H73" i="5"/>
  <c r="I73" i="5"/>
  <c r="J73" i="5"/>
  <c r="K73" i="5"/>
  <c r="L73" i="5"/>
  <c r="M73" i="5"/>
  <c r="N73" i="5"/>
  <c r="O73" i="5"/>
  <c r="H74" i="5"/>
  <c r="I74" i="5"/>
  <c r="J74" i="5"/>
  <c r="K74" i="5"/>
  <c r="L74" i="5"/>
  <c r="M74" i="5"/>
  <c r="N74" i="5"/>
  <c r="O74" i="5"/>
  <c r="H75" i="5"/>
  <c r="I75" i="5"/>
  <c r="J75" i="5"/>
  <c r="K75" i="5"/>
  <c r="L75" i="5"/>
  <c r="M75" i="5"/>
  <c r="N75" i="5"/>
  <c r="O75" i="5"/>
  <c r="H76" i="5"/>
  <c r="I76" i="5"/>
  <c r="J76" i="5"/>
  <c r="K76" i="5"/>
  <c r="L76" i="5"/>
  <c r="M76" i="5"/>
  <c r="N76" i="5"/>
  <c r="O76" i="5"/>
  <c r="H77" i="5"/>
  <c r="I77" i="5"/>
  <c r="J77" i="5"/>
  <c r="K77" i="5"/>
  <c r="L77" i="5"/>
  <c r="M77" i="5"/>
  <c r="N77" i="5"/>
  <c r="O77" i="5"/>
  <c r="H78" i="5"/>
  <c r="I78" i="5"/>
  <c r="J78" i="5"/>
  <c r="K78" i="5"/>
  <c r="H79" i="5"/>
  <c r="I79" i="5"/>
  <c r="J79" i="5"/>
  <c r="K79" i="5"/>
  <c r="H80" i="5"/>
  <c r="I80" i="5"/>
  <c r="J80" i="5"/>
  <c r="K80" i="5"/>
  <c r="L80" i="5"/>
  <c r="M80" i="5"/>
  <c r="N80" i="5"/>
  <c r="O80" i="5"/>
  <c r="H81" i="5"/>
  <c r="I81" i="5"/>
  <c r="J81" i="5"/>
  <c r="K81" i="5"/>
  <c r="L81" i="5"/>
  <c r="M81" i="5"/>
  <c r="N81" i="5"/>
  <c r="O81" i="5"/>
  <c r="H82" i="5"/>
  <c r="I82" i="5"/>
  <c r="J82" i="5"/>
  <c r="K82" i="5"/>
  <c r="L82" i="5"/>
  <c r="M82" i="5"/>
  <c r="N82" i="5"/>
  <c r="O82" i="5"/>
  <c r="H83" i="5"/>
  <c r="I83" i="5"/>
  <c r="J83" i="5"/>
  <c r="K83" i="5"/>
  <c r="L83" i="5"/>
  <c r="M83" i="5"/>
  <c r="N83" i="5"/>
  <c r="O83" i="5"/>
  <c r="H84" i="5"/>
  <c r="I84" i="5"/>
  <c r="J84" i="5"/>
  <c r="K84" i="5"/>
  <c r="L84" i="5"/>
  <c r="M84" i="5"/>
  <c r="N84" i="5"/>
  <c r="O84" i="5"/>
  <c r="H85" i="5"/>
  <c r="I85" i="5"/>
  <c r="J85" i="5"/>
  <c r="K85" i="5"/>
  <c r="L85" i="5"/>
  <c r="M85" i="5"/>
  <c r="N85" i="5"/>
  <c r="O85" i="5"/>
  <c r="H86" i="5"/>
  <c r="I86" i="5"/>
  <c r="J86" i="5"/>
  <c r="K86" i="5"/>
  <c r="L86" i="5"/>
  <c r="M86" i="5"/>
  <c r="N86" i="5"/>
  <c r="O86" i="5"/>
  <c r="H87" i="5"/>
  <c r="I87" i="5"/>
  <c r="J87" i="5"/>
  <c r="K87" i="5"/>
  <c r="L87" i="5"/>
  <c r="M87" i="5"/>
  <c r="N87" i="5"/>
  <c r="O87" i="5"/>
  <c r="H88" i="5"/>
  <c r="I88" i="5"/>
  <c r="J88" i="5"/>
  <c r="K88" i="5"/>
  <c r="L88" i="5"/>
  <c r="M88" i="5"/>
  <c r="N88" i="5"/>
  <c r="O88" i="5"/>
  <c r="H89" i="5"/>
  <c r="I89" i="5"/>
  <c r="J89" i="5"/>
  <c r="K89" i="5"/>
  <c r="H91" i="5"/>
  <c r="I91" i="5"/>
  <c r="J91" i="5"/>
  <c r="K91" i="5"/>
  <c r="L91" i="5"/>
  <c r="M91" i="5"/>
  <c r="N91" i="5"/>
  <c r="O91" i="5"/>
  <c r="H92" i="5"/>
  <c r="I92" i="5"/>
  <c r="J92" i="5"/>
  <c r="K92" i="5"/>
  <c r="L92" i="5"/>
  <c r="M92" i="5"/>
  <c r="N92" i="5"/>
  <c r="O92" i="5"/>
  <c r="H93" i="5"/>
  <c r="I93" i="5"/>
  <c r="J93" i="5"/>
  <c r="K93" i="5"/>
  <c r="L93" i="5"/>
  <c r="M93" i="5"/>
  <c r="N93" i="5"/>
  <c r="O93" i="5"/>
  <c r="H94" i="5"/>
  <c r="I94" i="5"/>
  <c r="J94" i="5"/>
  <c r="K94" i="5"/>
  <c r="H95" i="5"/>
  <c r="I95" i="5"/>
  <c r="J95" i="5"/>
  <c r="K95" i="5"/>
  <c r="L95" i="5"/>
  <c r="M95" i="5"/>
  <c r="N95" i="5"/>
  <c r="O95" i="5"/>
  <c r="H96" i="5"/>
  <c r="I96" i="5"/>
  <c r="J96" i="5"/>
  <c r="K96" i="5"/>
  <c r="L96" i="5"/>
  <c r="M96" i="5"/>
  <c r="N96" i="5"/>
  <c r="O96" i="5"/>
  <c r="H97" i="5"/>
  <c r="I97" i="5"/>
  <c r="J97" i="5"/>
  <c r="K97" i="5"/>
  <c r="L97" i="5"/>
  <c r="M97" i="5"/>
  <c r="N97" i="5"/>
  <c r="O97" i="5"/>
  <c r="H98" i="5"/>
  <c r="I98" i="5"/>
  <c r="J98" i="5"/>
  <c r="K98" i="5"/>
  <c r="L98" i="5"/>
  <c r="M98" i="5"/>
  <c r="N98" i="5"/>
  <c r="O98" i="5"/>
  <c r="H99" i="5"/>
  <c r="I99" i="5"/>
  <c r="J99" i="5"/>
  <c r="K99" i="5"/>
  <c r="L99" i="5"/>
  <c r="M99" i="5"/>
  <c r="N99" i="5"/>
  <c r="O99" i="5"/>
  <c r="H100" i="5"/>
  <c r="I100" i="5"/>
  <c r="J100" i="5"/>
  <c r="K100" i="5"/>
  <c r="L100" i="5"/>
  <c r="M100" i="5"/>
  <c r="N100" i="5"/>
  <c r="O100" i="5"/>
  <c r="H101" i="5"/>
  <c r="I101" i="5"/>
  <c r="J101" i="5"/>
  <c r="K101" i="5"/>
  <c r="L101" i="5"/>
  <c r="M101" i="5"/>
  <c r="N101" i="5"/>
  <c r="O101" i="5"/>
  <c r="H102" i="5"/>
  <c r="I102" i="5"/>
  <c r="J102" i="5"/>
  <c r="K102" i="5"/>
  <c r="L102" i="5"/>
  <c r="M102" i="5"/>
  <c r="N102" i="5"/>
  <c r="O102" i="5"/>
  <c r="H103" i="5"/>
  <c r="I103" i="5"/>
  <c r="J103" i="5"/>
  <c r="K103" i="5"/>
  <c r="L103" i="5"/>
  <c r="M103" i="5"/>
  <c r="N103" i="5"/>
  <c r="O103" i="5"/>
  <c r="H104" i="5"/>
  <c r="I104" i="5"/>
  <c r="J104" i="5"/>
  <c r="K104" i="5"/>
  <c r="L104" i="5"/>
  <c r="M104" i="5"/>
  <c r="N104" i="5"/>
  <c r="O104" i="5"/>
  <c r="H105" i="5"/>
  <c r="I105" i="5"/>
  <c r="J105" i="5"/>
  <c r="K105" i="5"/>
  <c r="L105" i="5"/>
  <c r="M105" i="5"/>
  <c r="N105" i="5"/>
  <c r="O105" i="5"/>
  <c r="H106" i="5"/>
  <c r="I106" i="5"/>
  <c r="J106" i="5"/>
  <c r="K106" i="5"/>
  <c r="L106" i="5"/>
  <c r="M106" i="5"/>
  <c r="N106" i="5"/>
  <c r="O106" i="5"/>
  <c r="H107" i="5"/>
  <c r="I107" i="5"/>
  <c r="J107" i="5"/>
  <c r="K107" i="5"/>
  <c r="L107" i="5"/>
  <c r="M107" i="5"/>
  <c r="N107" i="5"/>
  <c r="O107" i="5"/>
  <c r="H108" i="5"/>
  <c r="I108" i="5"/>
  <c r="J108" i="5"/>
  <c r="K108" i="5"/>
  <c r="L108" i="5"/>
  <c r="M108" i="5"/>
  <c r="N108" i="5"/>
  <c r="O108" i="5"/>
  <c r="H109" i="5"/>
  <c r="I109" i="5"/>
  <c r="J109" i="5"/>
  <c r="K109" i="5"/>
  <c r="L109" i="5"/>
  <c r="M109" i="5"/>
  <c r="N109" i="5"/>
  <c r="O109" i="5"/>
  <c r="H110" i="5"/>
  <c r="I110" i="5"/>
  <c r="J110" i="5"/>
  <c r="K110" i="5"/>
  <c r="L110" i="5"/>
  <c r="M110" i="5"/>
  <c r="N110" i="5"/>
  <c r="O110" i="5"/>
  <c r="H111" i="5"/>
  <c r="I111" i="5"/>
  <c r="J111" i="5"/>
  <c r="K111" i="5"/>
  <c r="L111" i="5"/>
  <c r="M111" i="5"/>
  <c r="N111" i="5"/>
  <c r="O111" i="5"/>
  <c r="H112" i="5"/>
  <c r="I112" i="5"/>
  <c r="J112" i="5"/>
  <c r="K112" i="5"/>
  <c r="L112" i="5"/>
  <c r="M112" i="5"/>
  <c r="N112" i="5"/>
  <c r="O112" i="5"/>
  <c r="H113" i="5"/>
  <c r="I113" i="5"/>
  <c r="J113" i="5"/>
  <c r="K113" i="5"/>
  <c r="L113" i="5"/>
  <c r="M113" i="5"/>
  <c r="N113" i="5"/>
  <c r="O113" i="5"/>
  <c r="H114" i="5"/>
  <c r="I114" i="5"/>
  <c r="J114" i="5"/>
  <c r="K114" i="5"/>
  <c r="L114" i="5"/>
  <c r="M114" i="5"/>
  <c r="N114" i="5"/>
  <c r="O114" i="5"/>
  <c r="H115" i="5"/>
  <c r="I115" i="5"/>
  <c r="J115" i="5"/>
  <c r="K115" i="5"/>
  <c r="L115" i="5"/>
  <c r="M115" i="5"/>
  <c r="N115" i="5"/>
  <c r="O115" i="5"/>
  <c r="H116" i="5"/>
  <c r="I116" i="5"/>
  <c r="J116" i="5"/>
  <c r="K116" i="5"/>
  <c r="L116" i="5"/>
  <c r="M116" i="5"/>
  <c r="N116" i="5"/>
  <c r="O116" i="5"/>
  <c r="H117" i="5"/>
  <c r="I117" i="5"/>
  <c r="J117" i="5"/>
  <c r="K117" i="5"/>
  <c r="L117" i="5"/>
  <c r="M117" i="5"/>
  <c r="N117" i="5"/>
  <c r="O117" i="5"/>
  <c r="H118" i="5"/>
  <c r="I118" i="5"/>
  <c r="J118" i="5"/>
  <c r="K118" i="5"/>
  <c r="L118" i="5"/>
  <c r="M118" i="5"/>
  <c r="N118" i="5"/>
  <c r="O118" i="5"/>
  <c r="H119" i="5"/>
  <c r="I119" i="5"/>
  <c r="J119" i="5"/>
  <c r="K119" i="5"/>
  <c r="L119" i="5"/>
  <c r="M119" i="5"/>
  <c r="N119" i="5"/>
  <c r="O119" i="5"/>
  <c r="H120" i="5"/>
  <c r="I120" i="5"/>
  <c r="J120" i="5"/>
  <c r="K120" i="5"/>
  <c r="L120" i="5"/>
  <c r="M120" i="5"/>
  <c r="N120" i="5"/>
  <c r="O120" i="5"/>
  <c r="H121" i="5"/>
  <c r="I121" i="5"/>
  <c r="J121" i="5"/>
  <c r="K121" i="5"/>
  <c r="L121" i="5"/>
  <c r="M121" i="5"/>
  <c r="N121" i="5"/>
  <c r="O121" i="5"/>
  <c r="H122" i="5"/>
  <c r="I122" i="5"/>
  <c r="J122" i="5"/>
  <c r="K122" i="5"/>
  <c r="L122" i="5"/>
  <c r="M122" i="5"/>
  <c r="N122" i="5"/>
  <c r="O122" i="5"/>
  <c r="H123" i="5"/>
  <c r="I123" i="5"/>
  <c r="J123" i="5"/>
  <c r="K123" i="5"/>
  <c r="L123" i="5"/>
  <c r="M123" i="5"/>
  <c r="N123" i="5"/>
  <c r="O123" i="5"/>
  <c r="H124" i="5"/>
  <c r="I124" i="5"/>
  <c r="J124" i="5"/>
  <c r="K124" i="5"/>
  <c r="L124" i="5"/>
  <c r="M124" i="5"/>
  <c r="N124" i="5"/>
  <c r="O124" i="5"/>
  <c r="H125" i="5"/>
  <c r="I125" i="5"/>
  <c r="J125" i="5"/>
  <c r="K125" i="5"/>
  <c r="L125" i="5"/>
  <c r="M125" i="5"/>
  <c r="N125" i="5"/>
  <c r="O125" i="5"/>
  <c r="H126" i="5"/>
  <c r="I126" i="5"/>
  <c r="J126" i="5"/>
  <c r="K126" i="5"/>
  <c r="H127" i="5"/>
  <c r="I127" i="5"/>
  <c r="J127" i="5"/>
  <c r="K127" i="5"/>
  <c r="L127" i="5"/>
  <c r="M127" i="5"/>
  <c r="N127" i="5"/>
  <c r="O127" i="5"/>
  <c r="H128" i="5"/>
  <c r="I128" i="5"/>
  <c r="J128" i="5"/>
  <c r="K128" i="5"/>
  <c r="L128" i="5"/>
  <c r="M128" i="5"/>
  <c r="N128" i="5"/>
  <c r="O128" i="5"/>
  <c r="H129" i="5"/>
  <c r="I129" i="5"/>
  <c r="J129" i="5"/>
  <c r="K129" i="5"/>
  <c r="L129" i="5"/>
  <c r="M129" i="5"/>
  <c r="N129" i="5"/>
  <c r="O129" i="5"/>
  <c r="H130" i="5"/>
  <c r="I130" i="5"/>
  <c r="J130" i="5"/>
  <c r="K130" i="5"/>
  <c r="L130" i="5"/>
  <c r="M130" i="5"/>
  <c r="N130" i="5"/>
  <c r="O130" i="5"/>
  <c r="H131" i="5"/>
  <c r="I131" i="5"/>
  <c r="J131" i="5"/>
  <c r="K131" i="5"/>
  <c r="L131" i="5"/>
  <c r="M131" i="5"/>
  <c r="N131" i="5"/>
  <c r="O131" i="5"/>
  <c r="H132" i="5"/>
  <c r="I132" i="5"/>
  <c r="J132" i="5"/>
  <c r="K132" i="5"/>
  <c r="L132" i="5"/>
  <c r="M132" i="5"/>
  <c r="N132" i="5"/>
  <c r="O132" i="5"/>
  <c r="H133" i="5"/>
  <c r="I133" i="5"/>
  <c r="J133" i="5"/>
  <c r="K133" i="5"/>
  <c r="L133" i="5"/>
  <c r="M133" i="5"/>
  <c r="N133" i="5"/>
  <c r="O133" i="5"/>
  <c r="H134" i="5"/>
  <c r="I134" i="5"/>
  <c r="J134" i="5"/>
  <c r="K134" i="5"/>
  <c r="L134" i="5"/>
  <c r="M134" i="5"/>
  <c r="N134" i="5"/>
  <c r="O134" i="5"/>
  <c r="H135" i="5"/>
  <c r="I135" i="5"/>
  <c r="J135" i="5"/>
  <c r="K135" i="5"/>
  <c r="L135" i="5"/>
  <c r="M135" i="5"/>
  <c r="N135" i="5"/>
  <c r="O135" i="5"/>
  <c r="H136" i="5"/>
  <c r="I136" i="5"/>
  <c r="J136" i="5"/>
  <c r="K136" i="5"/>
  <c r="H137" i="5"/>
  <c r="I137" i="5"/>
  <c r="J137" i="5"/>
  <c r="K137" i="5"/>
  <c r="H138" i="5"/>
  <c r="I138" i="5"/>
  <c r="J138" i="5"/>
  <c r="K138" i="5"/>
  <c r="L138" i="5"/>
  <c r="M138" i="5"/>
  <c r="N138" i="5"/>
  <c r="O138" i="5"/>
  <c r="H139" i="5"/>
  <c r="I139" i="5"/>
  <c r="J139" i="5"/>
  <c r="K139" i="5"/>
  <c r="L139" i="5"/>
  <c r="M139" i="5"/>
  <c r="N139" i="5"/>
  <c r="O139" i="5"/>
  <c r="H140" i="5"/>
  <c r="I140" i="5"/>
  <c r="J140" i="5"/>
  <c r="K140" i="5"/>
  <c r="L140" i="5"/>
  <c r="M140" i="5"/>
  <c r="N140" i="5"/>
  <c r="O140" i="5"/>
  <c r="H141" i="5"/>
  <c r="I141" i="5"/>
  <c r="J141" i="5"/>
  <c r="K141" i="5"/>
  <c r="L141" i="5"/>
  <c r="M141" i="5"/>
  <c r="N141" i="5"/>
  <c r="O141" i="5"/>
  <c r="H142" i="5"/>
  <c r="I142" i="5"/>
  <c r="J142" i="5"/>
  <c r="K142" i="5"/>
  <c r="L142" i="5"/>
  <c r="M142" i="5"/>
  <c r="N142" i="5"/>
  <c r="O142" i="5"/>
  <c r="H143" i="5"/>
  <c r="I143" i="5"/>
  <c r="J143" i="5"/>
  <c r="K143" i="5"/>
  <c r="L143" i="5"/>
  <c r="M143" i="5"/>
  <c r="N143" i="5"/>
  <c r="O143" i="5"/>
  <c r="H144" i="5"/>
  <c r="I144" i="5"/>
  <c r="J144" i="5"/>
  <c r="K144" i="5"/>
  <c r="L144" i="5"/>
  <c r="M144" i="5"/>
  <c r="N144" i="5"/>
  <c r="O144" i="5"/>
  <c r="H145" i="5"/>
  <c r="I145" i="5"/>
  <c r="J145" i="5"/>
  <c r="K145" i="5"/>
  <c r="L145" i="5"/>
  <c r="M145" i="5"/>
  <c r="N145" i="5"/>
  <c r="O145" i="5"/>
  <c r="H146" i="5"/>
  <c r="I146" i="5"/>
  <c r="J146" i="5"/>
  <c r="K146" i="5"/>
  <c r="L146" i="5"/>
  <c r="M146" i="5"/>
  <c r="N146" i="5"/>
  <c r="O146" i="5"/>
  <c r="H147" i="5"/>
  <c r="I147" i="5"/>
  <c r="J147" i="5"/>
  <c r="K147" i="5"/>
  <c r="L147" i="5"/>
  <c r="M147" i="5"/>
  <c r="N147" i="5"/>
  <c r="O147" i="5"/>
  <c r="H148" i="5"/>
  <c r="I148" i="5"/>
  <c r="J148" i="5"/>
  <c r="K148" i="5"/>
  <c r="L148" i="5"/>
  <c r="M148" i="5"/>
  <c r="N148" i="5"/>
  <c r="O148" i="5"/>
  <c r="H149" i="5"/>
  <c r="I149" i="5"/>
  <c r="J149" i="5"/>
  <c r="K149" i="5"/>
  <c r="L149" i="5"/>
  <c r="M149" i="5"/>
  <c r="N149" i="5"/>
  <c r="O149" i="5"/>
  <c r="H150" i="5"/>
  <c r="I150" i="5"/>
  <c r="J150" i="5"/>
  <c r="K150" i="5"/>
  <c r="L150" i="5"/>
  <c r="M150" i="5"/>
  <c r="N150" i="5"/>
  <c r="O150" i="5"/>
  <c r="H151" i="5"/>
  <c r="I151" i="5"/>
  <c r="J151" i="5"/>
  <c r="K151" i="5"/>
  <c r="L151" i="5"/>
  <c r="M151" i="5"/>
  <c r="N151" i="5"/>
  <c r="O151" i="5"/>
  <c r="H152" i="5"/>
  <c r="I152" i="5"/>
  <c r="J152" i="5"/>
  <c r="K152" i="5"/>
  <c r="L152" i="5"/>
  <c r="M152" i="5"/>
  <c r="N152" i="5"/>
  <c r="O152" i="5"/>
  <c r="H153" i="5"/>
  <c r="I153" i="5"/>
  <c r="J153" i="5"/>
  <c r="K153" i="5"/>
  <c r="L153" i="5"/>
  <c r="M153" i="5"/>
  <c r="N153" i="5"/>
  <c r="O153" i="5"/>
  <c r="H154" i="5"/>
  <c r="I154" i="5"/>
  <c r="J154" i="5"/>
  <c r="K154" i="5"/>
  <c r="H155" i="5"/>
  <c r="I155" i="5"/>
  <c r="J155" i="5"/>
  <c r="K155" i="5"/>
  <c r="L155" i="5"/>
  <c r="M155" i="5"/>
  <c r="N155" i="5"/>
  <c r="O155" i="5"/>
  <c r="H156" i="5"/>
  <c r="I156" i="5"/>
  <c r="J156" i="5"/>
  <c r="K156" i="5"/>
  <c r="L156" i="5"/>
  <c r="M156" i="5"/>
  <c r="N156" i="5"/>
  <c r="O156" i="5"/>
  <c r="H157" i="5"/>
  <c r="I157" i="5"/>
  <c r="J157" i="5"/>
  <c r="K157" i="5"/>
  <c r="L157" i="5"/>
  <c r="M157" i="5"/>
  <c r="N157" i="5"/>
  <c r="O157" i="5"/>
  <c r="H158" i="5"/>
  <c r="I158" i="5"/>
  <c r="J158" i="5"/>
  <c r="K158" i="5"/>
  <c r="L158" i="5"/>
  <c r="M158" i="5"/>
  <c r="N158" i="5"/>
  <c r="O158" i="5"/>
  <c r="H159" i="5"/>
  <c r="I159" i="5"/>
  <c r="J159" i="5"/>
  <c r="K159" i="5"/>
  <c r="L159" i="5"/>
  <c r="M159" i="5"/>
  <c r="N159" i="5"/>
  <c r="O159" i="5"/>
  <c r="H160" i="5"/>
  <c r="I160" i="5"/>
  <c r="J160" i="5"/>
  <c r="K160" i="5"/>
  <c r="L160" i="5"/>
  <c r="M160" i="5"/>
  <c r="N160" i="5"/>
  <c r="O160" i="5"/>
  <c r="H161" i="5"/>
  <c r="I161" i="5"/>
  <c r="J161" i="5"/>
  <c r="K161" i="5"/>
  <c r="L161" i="5"/>
  <c r="M161" i="5"/>
  <c r="N161" i="5"/>
  <c r="O161" i="5"/>
  <c r="H162" i="5"/>
  <c r="I162" i="5"/>
  <c r="J162" i="5"/>
  <c r="K162" i="5"/>
  <c r="L162" i="5"/>
  <c r="M162" i="5"/>
  <c r="N162" i="5"/>
  <c r="O162" i="5"/>
  <c r="H163" i="5"/>
  <c r="I163" i="5"/>
  <c r="J163" i="5"/>
  <c r="K163" i="5"/>
  <c r="H164" i="5"/>
  <c r="I164" i="5"/>
  <c r="J164" i="5"/>
  <c r="K164" i="5"/>
  <c r="H165" i="5"/>
  <c r="I165" i="5"/>
  <c r="J165" i="5"/>
  <c r="K165" i="5"/>
  <c r="L165" i="5"/>
  <c r="M165" i="5"/>
  <c r="N165" i="5"/>
  <c r="O165" i="5"/>
  <c r="H166" i="5"/>
  <c r="I166" i="5"/>
  <c r="J166" i="5"/>
  <c r="K166" i="5"/>
  <c r="L166" i="5"/>
  <c r="M166" i="5"/>
  <c r="N166" i="5"/>
  <c r="O166" i="5"/>
  <c r="H167" i="5"/>
  <c r="I167" i="5"/>
  <c r="J167" i="5"/>
  <c r="K167" i="5"/>
  <c r="L167" i="5"/>
  <c r="M167" i="5"/>
  <c r="N167" i="5"/>
  <c r="O167" i="5"/>
  <c r="H168" i="5"/>
  <c r="I168" i="5"/>
  <c r="J168" i="5"/>
  <c r="K168" i="5"/>
  <c r="L168" i="5"/>
  <c r="M168" i="5"/>
  <c r="N168" i="5"/>
  <c r="O168" i="5"/>
  <c r="H169" i="5"/>
  <c r="I169" i="5"/>
  <c r="J169" i="5"/>
  <c r="K169" i="5"/>
  <c r="L169" i="5"/>
  <c r="M169" i="5"/>
  <c r="N169" i="5"/>
  <c r="O169" i="5"/>
  <c r="H170" i="5"/>
  <c r="I170" i="5"/>
  <c r="J170" i="5"/>
  <c r="K170" i="5"/>
  <c r="L170" i="5"/>
  <c r="M170" i="5"/>
  <c r="N170" i="5"/>
  <c r="O170" i="5"/>
  <c r="H171" i="5"/>
  <c r="I171" i="5"/>
  <c r="J171" i="5"/>
  <c r="K171" i="5"/>
  <c r="L171" i="5"/>
  <c r="M171" i="5"/>
  <c r="N171" i="5"/>
  <c r="O171" i="5"/>
  <c r="H172" i="5"/>
  <c r="I172" i="5"/>
  <c r="J172" i="5"/>
  <c r="K172" i="5"/>
  <c r="H173" i="5"/>
  <c r="I173" i="5"/>
  <c r="J173" i="5"/>
  <c r="K173" i="5"/>
  <c r="L173" i="5"/>
  <c r="M173" i="5"/>
  <c r="N173" i="5"/>
  <c r="O173" i="5"/>
  <c r="H174" i="5"/>
  <c r="I174" i="5"/>
  <c r="J174" i="5"/>
  <c r="K174" i="5"/>
  <c r="L174" i="5"/>
  <c r="M174" i="5"/>
  <c r="N174" i="5"/>
  <c r="O174" i="5"/>
  <c r="H175" i="5"/>
  <c r="I175" i="5"/>
  <c r="J175" i="5"/>
  <c r="K175" i="5"/>
  <c r="L175" i="5"/>
  <c r="M175" i="5"/>
  <c r="N175" i="5"/>
  <c r="O175" i="5"/>
  <c r="H176" i="5"/>
  <c r="I176" i="5"/>
  <c r="J176" i="5"/>
  <c r="K176" i="5"/>
  <c r="L176" i="5"/>
  <c r="M176" i="5"/>
  <c r="N176" i="5"/>
  <c r="O176" i="5"/>
  <c r="H177" i="5"/>
  <c r="I177" i="5"/>
  <c r="J177" i="5"/>
  <c r="K177" i="5"/>
  <c r="L177" i="5"/>
  <c r="M177" i="5"/>
  <c r="N177" i="5"/>
  <c r="O177" i="5"/>
  <c r="H178" i="5"/>
  <c r="I178" i="5"/>
  <c r="J178" i="5"/>
  <c r="K178" i="5"/>
  <c r="L178" i="5"/>
  <c r="M178" i="5"/>
  <c r="N178" i="5"/>
  <c r="O178" i="5"/>
  <c r="H179" i="5"/>
  <c r="I179" i="5"/>
  <c r="J179" i="5"/>
  <c r="K179" i="5"/>
  <c r="L179" i="5"/>
  <c r="M179" i="5"/>
  <c r="N179" i="5"/>
  <c r="O179" i="5"/>
  <c r="H180" i="5"/>
  <c r="I180" i="5"/>
  <c r="J180" i="5"/>
  <c r="K180" i="5"/>
  <c r="L180" i="5"/>
  <c r="M180" i="5"/>
  <c r="N180" i="5"/>
  <c r="O180" i="5"/>
  <c r="H181" i="5"/>
  <c r="I181" i="5"/>
  <c r="J181" i="5"/>
  <c r="K181" i="5"/>
  <c r="L181" i="5"/>
  <c r="M181" i="5"/>
  <c r="N181" i="5"/>
  <c r="O181" i="5"/>
  <c r="H182" i="5"/>
  <c r="I182" i="5"/>
  <c r="J182" i="5"/>
  <c r="K182" i="5"/>
  <c r="L182" i="5"/>
  <c r="M182" i="5"/>
  <c r="N182" i="5"/>
  <c r="O182" i="5"/>
  <c r="H183" i="5"/>
  <c r="I183" i="5"/>
  <c r="J183" i="5"/>
  <c r="K183" i="5"/>
  <c r="L183" i="5"/>
  <c r="M183" i="5"/>
  <c r="N183" i="5"/>
  <c r="O183" i="5"/>
  <c r="H184" i="5"/>
  <c r="I184" i="5"/>
  <c r="J184" i="5"/>
  <c r="K184" i="5"/>
  <c r="L184" i="5"/>
  <c r="M184" i="5"/>
  <c r="N184" i="5"/>
  <c r="O184" i="5"/>
  <c r="H185" i="5"/>
  <c r="I185" i="5"/>
  <c r="J185" i="5"/>
  <c r="K185" i="5"/>
  <c r="L185" i="5"/>
  <c r="M185" i="5"/>
  <c r="N185" i="5"/>
  <c r="O185" i="5"/>
  <c r="H186" i="5"/>
  <c r="I186" i="5"/>
  <c r="J186" i="5"/>
  <c r="K186" i="5"/>
  <c r="L186" i="5"/>
  <c r="M186" i="5"/>
  <c r="N186" i="5"/>
  <c r="O186" i="5"/>
  <c r="H187" i="5"/>
  <c r="I187" i="5"/>
  <c r="J187" i="5"/>
  <c r="K187" i="5"/>
  <c r="L187" i="5"/>
  <c r="M187" i="5"/>
  <c r="N187" i="5"/>
  <c r="O187" i="5"/>
  <c r="H188" i="5"/>
  <c r="I188" i="5"/>
  <c r="J188" i="5"/>
  <c r="K188" i="5"/>
  <c r="L188" i="5"/>
  <c r="M188" i="5"/>
  <c r="N188" i="5"/>
  <c r="O188" i="5"/>
  <c r="H189" i="5"/>
  <c r="I189" i="5"/>
  <c r="J189" i="5"/>
  <c r="K189" i="5"/>
  <c r="L189" i="5"/>
  <c r="M189" i="5"/>
  <c r="N189" i="5"/>
  <c r="O189" i="5"/>
  <c r="H190" i="5"/>
  <c r="I190" i="5"/>
  <c r="J190" i="5"/>
  <c r="K190" i="5"/>
  <c r="L190" i="5"/>
  <c r="M190" i="5"/>
  <c r="N190" i="5"/>
  <c r="O190" i="5"/>
  <c r="H191" i="5"/>
  <c r="I191" i="5"/>
  <c r="J191" i="5"/>
  <c r="K191" i="5"/>
  <c r="H192" i="5"/>
  <c r="I192" i="5"/>
  <c r="J192" i="5"/>
  <c r="K192" i="5"/>
  <c r="L192" i="5"/>
  <c r="M192" i="5"/>
  <c r="N192" i="5"/>
  <c r="O192" i="5"/>
  <c r="H193" i="5"/>
  <c r="I193" i="5"/>
  <c r="J193" i="5"/>
  <c r="K193" i="5"/>
  <c r="H194" i="5"/>
  <c r="I194" i="5"/>
  <c r="J194" i="5"/>
  <c r="K194" i="5"/>
  <c r="L194" i="5"/>
  <c r="M194" i="5"/>
  <c r="N194" i="5"/>
  <c r="O194" i="5"/>
  <c r="H195" i="5"/>
  <c r="I195" i="5"/>
  <c r="J195" i="5"/>
  <c r="K195" i="5"/>
  <c r="L195" i="5"/>
  <c r="M195" i="5"/>
  <c r="N195" i="5"/>
  <c r="O195" i="5"/>
  <c r="H196" i="5"/>
  <c r="I196" i="5"/>
  <c r="J196" i="5"/>
  <c r="K196" i="5"/>
  <c r="L196" i="5"/>
  <c r="M196" i="5"/>
  <c r="N196" i="5"/>
  <c r="O196" i="5"/>
  <c r="H197" i="5"/>
  <c r="I197" i="5"/>
  <c r="J197" i="5"/>
  <c r="K197" i="5"/>
  <c r="L197" i="5"/>
  <c r="M197" i="5"/>
  <c r="N197" i="5"/>
  <c r="O197" i="5"/>
  <c r="H198" i="5"/>
  <c r="I198" i="5"/>
  <c r="J198" i="5"/>
  <c r="K198" i="5"/>
  <c r="L198" i="5"/>
  <c r="M198" i="5"/>
  <c r="N198" i="5"/>
  <c r="O198" i="5"/>
  <c r="H199" i="5"/>
  <c r="I199" i="5"/>
  <c r="J199" i="5"/>
  <c r="K199" i="5"/>
  <c r="L199" i="5"/>
  <c r="M199" i="5"/>
  <c r="N199" i="5"/>
  <c r="O199" i="5"/>
  <c r="H200" i="5"/>
  <c r="I200" i="5"/>
  <c r="J200" i="5"/>
  <c r="K200" i="5"/>
  <c r="L200" i="5"/>
  <c r="M200" i="5"/>
  <c r="N200" i="5"/>
  <c r="O200" i="5"/>
  <c r="H201" i="5"/>
  <c r="I201" i="5"/>
  <c r="J201" i="5"/>
  <c r="K201" i="5"/>
  <c r="L201" i="5"/>
  <c r="M201" i="5"/>
  <c r="N201" i="5"/>
  <c r="O201" i="5"/>
  <c r="H202" i="5"/>
  <c r="I202" i="5"/>
  <c r="J202" i="5"/>
  <c r="K202" i="5"/>
  <c r="L202" i="5"/>
  <c r="M202" i="5"/>
  <c r="N202" i="5"/>
  <c r="O202" i="5"/>
  <c r="H203" i="5"/>
  <c r="I203" i="5"/>
  <c r="J203" i="5"/>
  <c r="K203" i="5"/>
  <c r="L203" i="5"/>
  <c r="M203" i="5"/>
  <c r="N203" i="5"/>
  <c r="O203" i="5"/>
  <c r="H204" i="5"/>
  <c r="I204" i="5"/>
  <c r="J204" i="5"/>
  <c r="K204" i="5"/>
  <c r="L204" i="5"/>
  <c r="M204" i="5"/>
  <c r="N204" i="5"/>
  <c r="O204" i="5"/>
  <c r="H205" i="5"/>
  <c r="I205" i="5"/>
  <c r="J205" i="5"/>
  <c r="K205" i="5"/>
  <c r="L205" i="5"/>
  <c r="M205" i="5"/>
  <c r="N205" i="5"/>
  <c r="O205" i="5"/>
  <c r="H206" i="5"/>
  <c r="I206" i="5"/>
  <c r="J206" i="5"/>
  <c r="K206" i="5"/>
  <c r="L206" i="5"/>
  <c r="M206" i="5"/>
  <c r="N206" i="5"/>
  <c r="O206" i="5"/>
  <c r="H208" i="5"/>
  <c r="I208" i="5"/>
  <c r="J208" i="5"/>
  <c r="K208" i="5"/>
  <c r="L208" i="5"/>
  <c r="M208" i="5"/>
  <c r="N208" i="5"/>
  <c r="O208" i="5"/>
  <c r="H209" i="5"/>
  <c r="I209" i="5"/>
  <c r="J209" i="5"/>
  <c r="K209" i="5"/>
  <c r="L209" i="5"/>
  <c r="M209" i="5"/>
  <c r="N209" i="5"/>
  <c r="O209" i="5"/>
  <c r="H210" i="5"/>
  <c r="I210" i="5"/>
  <c r="J210" i="5"/>
  <c r="K210" i="5"/>
  <c r="L210" i="5"/>
  <c r="M210" i="5"/>
  <c r="N210" i="5"/>
  <c r="O210" i="5"/>
  <c r="H211" i="5"/>
  <c r="I211" i="5"/>
  <c r="J211" i="5"/>
  <c r="K211" i="5"/>
  <c r="L211" i="5"/>
  <c r="M211" i="5"/>
  <c r="N211" i="5"/>
  <c r="O211" i="5"/>
  <c r="H212" i="5"/>
  <c r="I212" i="5"/>
  <c r="J212" i="5"/>
  <c r="K212" i="5"/>
  <c r="H213" i="5"/>
  <c r="I213" i="5"/>
  <c r="J213" i="5"/>
  <c r="K213" i="5"/>
  <c r="H214" i="5"/>
  <c r="I214" i="5"/>
  <c r="J214" i="5"/>
  <c r="K214" i="5"/>
  <c r="H215" i="5"/>
  <c r="I215" i="5"/>
  <c r="J215" i="5"/>
  <c r="K215" i="5"/>
  <c r="H216" i="5"/>
  <c r="I216" i="5"/>
  <c r="J216" i="5"/>
  <c r="K216" i="5"/>
  <c r="H217" i="5"/>
  <c r="I217" i="5"/>
  <c r="J217" i="5"/>
  <c r="K217" i="5"/>
  <c r="H218" i="5"/>
  <c r="I218" i="5"/>
  <c r="J218" i="5"/>
  <c r="K218" i="5"/>
  <c r="L218" i="5"/>
  <c r="M218" i="5"/>
  <c r="N218" i="5"/>
  <c r="O218" i="5"/>
  <c r="H219" i="5"/>
  <c r="I219" i="5"/>
  <c r="J219" i="5"/>
  <c r="K219" i="5"/>
  <c r="L219" i="5"/>
  <c r="M219" i="5"/>
  <c r="N219" i="5"/>
  <c r="O219" i="5"/>
  <c r="H220" i="5"/>
  <c r="I220" i="5"/>
  <c r="J220" i="5"/>
  <c r="K220" i="5"/>
  <c r="L220" i="5"/>
  <c r="M220" i="5"/>
  <c r="N220" i="5"/>
  <c r="O220" i="5"/>
  <c r="H221" i="5"/>
  <c r="I221" i="5"/>
  <c r="J221" i="5"/>
  <c r="K221" i="5"/>
  <c r="L221" i="5"/>
  <c r="M221" i="5"/>
  <c r="N221" i="5"/>
  <c r="O221" i="5"/>
  <c r="H222" i="5"/>
  <c r="I222" i="5"/>
  <c r="J222" i="5"/>
  <c r="K222" i="5"/>
  <c r="L222" i="5"/>
  <c r="M222" i="5"/>
  <c r="N222" i="5"/>
  <c r="O222" i="5"/>
  <c r="H223" i="5"/>
  <c r="I223" i="5"/>
  <c r="J223" i="5"/>
  <c r="K223" i="5"/>
  <c r="H224" i="5"/>
  <c r="I224" i="5"/>
  <c r="J224" i="5"/>
  <c r="K224" i="5"/>
  <c r="L224" i="5"/>
  <c r="M224" i="5"/>
  <c r="N224" i="5"/>
  <c r="O224" i="5"/>
  <c r="H225" i="5"/>
  <c r="I225" i="5"/>
  <c r="J225" i="5"/>
  <c r="K225" i="5"/>
  <c r="L225" i="5"/>
  <c r="M225" i="5"/>
  <c r="N225" i="5"/>
  <c r="O225" i="5"/>
  <c r="H226" i="5"/>
  <c r="I226" i="5"/>
  <c r="J226" i="5"/>
  <c r="K226" i="5"/>
  <c r="L226" i="5"/>
  <c r="M226" i="5"/>
  <c r="N226" i="5"/>
  <c r="O226" i="5"/>
  <c r="H227" i="5"/>
  <c r="I227" i="5"/>
  <c r="J227" i="5"/>
  <c r="K227" i="5"/>
  <c r="L227" i="5"/>
  <c r="M227" i="5"/>
  <c r="N227" i="5"/>
  <c r="O227" i="5"/>
  <c r="H228" i="5"/>
  <c r="I228" i="5"/>
  <c r="J228" i="5"/>
  <c r="K228" i="5"/>
  <c r="L228" i="5"/>
  <c r="M228" i="5"/>
  <c r="N228" i="5"/>
  <c r="O228" i="5"/>
  <c r="H229" i="5"/>
  <c r="I229" i="5"/>
  <c r="J229" i="5"/>
  <c r="K229" i="5"/>
  <c r="L229" i="5"/>
  <c r="M229" i="5"/>
  <c r="N229" i="5"/>
  <c r="O229" i="5"/>
  <c r="H230" i="5"/>
  <c r="I230" i="5"/>
  <c r="J230" i="5"/>
  <c r="K230" i="5"/>
  <c r="L230" i="5"/>
  <c r="M230" i="5"/>
  <c r="N230" i="5"/>
  <c r="O230" i="5"/>
  <c r="H231" i="5"/>
  <c r="I231" i="5"/>
  <c r="J231" i="5"/>
  <c r="K231" i="5"/>
  <c r="L231" i="5"/>
  <c r="M231" i="5"/>
  <c r="N231" i="5"/>
  <c r="O231" i="5"/>
  <c r="H232" i="5"/>
  <c r="I232" i="5"/>
  <c r="J232" i="5"/>
  <c r="K232" i="5"/>
  <c r="L232" i="5"/>
  <c r="M232" i="5"/>
  <c r="N232" i="5"/>
  <c r="O232" i="5"/>
  <c r="H233" i="5"/>
  <c r="I233" i="5"/>
  <c r="J233" i="5"/>
  <c r="K233" i="5"/>
  <c r="L233" i="5"/>
  <c r="M233" i="5"/>
  <c r="N233" i="5"/>
  <c r="O233" i="5"/>
  <c r="H234" i="5"/>
  <c r="I234" i="5"/>
  <c r="J234" i="5"/>
  <c r="K234" i="5"/>
  <c r="L234" i="5"/>
  <c r="M234" i="5"/>
  <c r="N234" i="5"/>
  <c r="O234" i="5"/>
  <c r="H235" i="5"/>
  <c r="I235" i="5"/>
  <c r="J235" i="5"/>
  <c r="K235" i="5"/>
  <c r="L235" i="5"/>
  <c r="M235" i="5"/>
  <c r="N235" i="5"/>
  <c r="O235" i="5"/>
  <c r="H236" i="5"/>
  <c r="I236" i="5"/>
  <c r="J236" i="5"/>
  <c r="K236" i="5"/>
  <c r="L236" i="5"/>
  <c r="M236" i="5"/>
  <c r="N236" i="5"/>
  <c r="O236" i="5"/>
  <c r="H237" i="5"/>
  <c r="I237" i="5"/>
  <c r="J237" i="5"/>
  <c r="K237" i="5"/>
  <c r="L237" i="5"/>
  <c r="M237" i="5"/>
  <c r="N237" i="5"/>
  <c r="O237" i="5"/>
  <c r="H238" i="5"/>
  <c r="I238" i="5"/>
  <c r="J238" i="5"/>
  <c r="K238" i="5"/>
  <c r="L238" i="5"/>
  <c r="M238" i="5"/>
  <c r="N238" i="5"/>
  <c r="O238" i="5"/>
  <c r="H239" i="5"/>
  <c r="I239" i="5"/>
  <c r="J239" i="5"/>
  <c r="K239" i="5"/>
  <c r="L239" i="5"/>
  <c r="M239" i="5"/>
  <c r="N239" i="5"/>
  <c r="O239" i="5"/>
  <c r="H240" i="5"/>
  <c r="I240" i="5"/>
  <c r="J240" i="5"/>
  <c r="K240" i="5"/>
  <c r="L240" i="5"/>
  <c r="M240" i="5"/>
  <c r="N240" i="5"/>
  <c r="O240" i="5"/>
  <c r="H241" i="5"/>
  <c r="I241" i="5"/>
  <c r="J241" i="5"/>
  <c r="K241" i="5"/>
  <c r="L241" i="5"/>
  <c r="M241" i="5"/>
  <c r="N241" i="5"/>
  <c r="O241" i="5"/>
  <c r="H242" i="5"/>
  <c r="I242" i="5"/>
  <c r="J242" i="5"/>
  <c r="K242" i="5"/>
  <c r="L242" i="5"/>
  <c r="M242" i="5"/>
  <c r="N242" i="5"/>
  <c r="O242" i="5"/>
  <c r="H243" i="5"/>
  <c r="I243" i="5"/>
  <c r="J243" i="5"/>
  <c r="K243" i="5"/>
  <c r="L243" i="5"/>
  <c r="M243" i="5"/>
  <c r="N243" i="5"/>
  <c r="O243" i="5"/>
  <c r="H244" i="5"/>
  <c r="I244" i="5"/>
  <c r="J244" i="5"/>
  <c r="K244" i="5"/>
  <c r="L244" i="5"/>
  <c r="M244" i="5"/>
  <c r="N244" i="5"/>
  <c r="O244" i="5"/>
  <c r="H245" i="5"/>
  <c r="I245" i="5"/>
  <c r="J245" i="5"/>
  <c r="K245" i="5"/>
  <c r="L245" i="5"/>
  <c r="M245" i="5"/>
  <c r="N245" i="5"/>
  <c r="O245" i="5"/>
  <c r="H246" i="5"/>
  <c r="I246" i="5"/>
  <c r="J246" i="5"/>
  <c r="K246" i="5"/>
  <c r="L246" i="5"/>
  <c r="M246" i="5"/>
  <c r="N246" i="5"/>
  <c r="O246" i="5"/>
  <c r="H247" i="5"/>
  <c r="I247" i="5"/>
  <c r="J247" i="5"/>
  <c r="K247" i="5"/>
  <c r="L247" i="5"/>
  <c r="M247" i="5"/>
  <c r="N247" i="5"/>
  <c r="O247" i="5"/>
  <c r="H248" i="5"/>
  <c r="I248" i="5"/>
  <c r="J248" i="5"/>
  <c r="K248" i="5"/>
  <c r="L248" i="5"/>
  <c r="M248" i="5"/>
  <c r="N248" i="5"/>
  <c r="O248" i="5"/>
  <c r="H249" i="5"/>
  <c r="I249" i="5"/>
  <c r="J249" i="5"/>
  <c r="K249" i="5"/>
  <c r="L249" i="5"/>
  <c r="M249" i="5"/>
  <c r="N249" i="5"/>
  <c r="O249" i="5"/>
  <c r="H250" i="5"/>
  <c r="I250" i="5"/>
  <c r="J250" i="5"/>
  <c r="K250" i="5"/>
  <c r="L250" i="5"/>
  <c r="M250" i="5"/>
  <c r="N250" i="5"/>
  <c r="O250" i="5"/>
  <c r="H251" i="5"/>
  <c r="I251" i="5"/>
  <c r="J251" i="5"/>
  <c r="K251" i="5"/>
  <c r="L251" i="5"/>
  <c r="M251" i="5"/>
  <c r="N251" i="5"/>
  <c r="O251" i="5"/>
  <c r="H252" i="5"/>
  <c r="I252" i="5"/>
  <c r="J252" i="5"/>
  <c r="K252" i="5"/>
  <c r="H253" i="5"/>
  <c r="I253" i="5"/>
  <c r="J253" i="5"/>
  <c r="K253" i="5"/>
  <c r="L253" i="5"/>
  <c r="M253" i="5"/>
  <c r="N253" i="5"/>
  <c r="O253" i="5"/>
  <c r="H254" i="5"/>
  <c r="I254" i="5"/>
  <c r="J254" i="5"/>
  <c r="K254" i="5"/>
  <c r="L254" i="5"/>
  <c r="H255" i="5"/>
  <c r="I255" i="5"/>
  <c r="J255" i="5"/>
  <c r="K255" i="5"/>
  <c r="L255" i="5"/>
  <c r="M255" i="5"/>
  <c r="N255" i="5"/>
  <c r="O255" i="5"/>
  <c r="H256" i="5"/>
  <c r="I256" i="5"/>
  <c r="J256" i="5"/>
  <c r="K256" i="5"/>
  <c r="L256" i="5"/>
  <c r="M256" i="5"/>
  <c r="N256" i="5"/>
  <c r="O256" i="5"/>
  <c r="H257" i="5"/>
  <c r="I257" i="5"/>
  <c r="J257" i="5"/>
  <c r="K257" i="5"/>
  <c r="L257" i="5"/>
  <c r="M257" i="5"/>
  <c r="N257" i="5"/>
  <c r="O257" i="5"/>
  <c r="H258" i="5"/>
  <c r="I258" i="5"/>
  <c r="J258" i="5"/>
  <c r="K258" i="5"/>
  <c r="L258" i="5"/>
  <c r="M258" i="5"/>
  <c r="N258" i="5"/>
  <c r="O258" i="5"/>
  <c r="H259" i="5"/>
  <c r="I259" i="5"/>
  <c r="J259" i="5"/>
  <c r="K259" i="5"/>
  <c r="L259" i="5"/>
  <c r="M259" i="5"/>
  <c r="N259" i="5"/>
  <c r="O259" i="5"/>
  <c r="H260" i="5"/>
  <c r="I260" i="5"/>
  <c r="J260" i="5"/>
  <c r="K260" i="5"/>
  <c r="L260" i="5"/>
  <c r="M260" i="5"/>
  <c r="N260" i="5"/>
  <c r="O260" i="5"/>
  <c r="H262" i="5"/>
  <c r="I262" i="5"/>
  <c r="J262" i="5"/>
  <c r="K262" i="5"/>
  <c r="L262" i="5"/>
  <c r="M262" i="5"/>
  <c r="N262" i="5"/>
  <c r="O262" i="5"/>
  <c r="H263" i="5"/>
  <c r="I263" i="5"/>
  <c r="J263" i="5"/>
  <c r="K263" i="5"/>
  <c r="L263" i="5"/>
  <c r="M263" i="5"/>
  <c r="N263" i="5"/>
  <c r="O263" i="5"/>
  <c r="H264" i="5"/>
  <c r="I264" i="5"/>
  <c r="J264" i="5"/>
  <c r="K264" i="5"/>
  <c r="H265" i="5"/>
  <c r="I265" i="5"/>
  <c r="J265" i="5"/>
  <c r="K265" i="5"/>
  <c r="L265" i="5"/>
  <c r="M265" i="5"/>
  <c r="N265" i="5"/>
  <c r="O265" i="5"/>
  <c r="H266" i="5"/>
  <c r="I266" i="5"/>
  <c r="J266" i="5"/>
  <c r="K266" i="5"/>
  <c r="L266" i="5"/>
  <c r="M266" i="5"/>
  <c r="N266" i="5"/>
  <c r="O266" i="5"/>
  <c r="H267" i="5"/>
  <c r="I267" i="5"/>
  <c r="J267" i="5"/>
  <c r="K267" i="5"/>
  <c r="L267" i="5"/>
  <c r="M267" i="5"/>
  <c r="N267" i="5"/>
  <c r="O267" i="5"/>
  <c r="H268" i="5"/>
  <c r="I268" i="5"/>
  <c r="J268" i="5"/>
  <c r="K268" i="5"/>
  <c r="L268" i="5"/>
  <c r="M268" i="5"/>
  <c r="N268" i="5"/>
  <c r="O268" i="5"/>
  <c r="H269" i="5"/>
  <c r="I269" i="5"/>
  <c r="J269" i="5"/>
  <c r="K269" i="5"/>
  <c r="L269" i="5"/>
  <c r="M269" i="5"/>
  <c r="N269" i="5"/>
  <c r="O269" i="5"/>
  <c r="H270" i="5"/>
  <c r="I270" i="5"/>
  <c r="J270" i="5"/>
  <c r="K270" i="5"/>
  <c r="L270" i="5"/>
  <c r="M270" i="5"/>
  <c r="N270" i="5"/>
  <c r="O270" i="5"/>
  <c r="H271" i="5"/>
  <c r="I271" i="5"/>
  <c r="J271" i="5"/>
  <c r="K271" i="5"/>
  <c r="L271" i="5"/>
  <c r="M271" i="5"/>
  <c r="N271" i="5"/>
  <c r="O271" i="5"/>
  <c r="H272" i="5"/>
  <c r="I272" i="5"/>
  <c r="J272" i="5"/>
  <c r="K272" i="5"/>
  <c r="L272" i="5"/>
  <c r="M272" i="5"/>
  <c r="N272" i="5"/>
  <c r="O272" i="5"/>
  <c r="H273" i="5"/>
  <c r="I273" i="5"/>
  <c r="J273" i="5"/>
  <c r="K273" i="5"/>
  <c r="L273" i="5"/>
  <c r="M273" i="5"/>
  <c r="N273" i="5"/>
  <c r="O273" i="5"/>
  <c r="H274" i="5"/>
  <c r="I274" i="5"/>
  <c r="J274" i="5"/>
  <c r="K274" i="5"/>
  <c r="L274" i="5"/>
  <c r="M274" i="5"/>
  <c r="N274" i="5"/>
  <c r="O274" i="5"/>
  <c r="H275" i="5"/>
  <c r="I275" i="5"/>
  <c r="J275" i="5"/>
  <c r="K275" i="5"/>
  <c r="L275" i="5"/>
  <c r="M275" i="5"/>
  <c r="N275" i="5"/>
  <c r="O275" i="5"/>
  <c r="H276" i="5"/>
  <c r="I276" i="5"/>
  <c r="J276" i="5"/>
  <c r="K276" i="5"/>
  <c r="H277" i="5"/>
  <c r="I277" i="5"/>
  <c r="J277" i="5"/>
  <c r="K277" i="5"/>
  <c r="L277" i="5"/>
  <c r="M277" i="5"/>
  <c r="N277" i="5"/>
  <c r="O277" i="5"/>
  <c r="H279" i="5"/>
  <c r="I279" i="5"/>
  <c r="J279" i="5"/>
  <c r="K279" i="5"/>
  <c r="L279" i="5"/>
  <c r="M279" i="5"/>
  <c r="N279" i="5"/>
  <c r="O279" i="5"/>
  <c r="H280" i="5"/>
  <c r="I280" i="5"/>
  <c r="J280" i="5"/>
  <c r="K280" i="5"/>
  <c r="L280" i="5"/>
  <c r="M280" i="5"/>
  <c r="N280" i="5"/>
  <c r="O280" i="5"/>
  <c r="H281" i="5"/>
  <c r="I281" i="5"/>
  <c r="J281" i="5"/>
  <c r="K281" i="5"/>
  <c r="L281" i="5"/>
  <c r="M281" i="5"/>
  <c r="N281" i="5"/>
  <c r="O281" i="5"/>
  <c r="H282" i="5"/>
  <c r="I282" i="5"/>
  <c r="J282" i="5"/>
  <c r="K282" i="5"/>
  <c r="H283" i="5"/>
  <c r="I283" i="5"/>
  <c r="J283" i="5"/>
  <c r="K283" i="5"/>
  <c r="L283" i="5"/>
  <c r="M283" i="5"/>
  <c r="N283" i="5"/>
  <c r="O283" i="5"/>
  <c r="H284" i="5"/>
  <c r="I284" i="5"/>
  <c r="J284" i="5"/>
  <c r="K284" i="5"/>
  <c r="L284" i="5"/>
  <c r="M284" i="5"/>
  <c r="N284" i="5"/>
  <c r="O284" i="5"/>
  <c r="H285" i="5"/>
  <c r="I285" i="5"/>
  <c r="J285" i="5"/>
  <c r="K285" i="5"/>
  <c r="H286" i="5"/>
  <c r="I286" i="5"/>
  <c r="J286" i="5"/>
  <c r="K286" i="5"/>
  <c r="H288" i="5"/>
  <c r="I288" i="5"/>
  <c r="J288" i="5"/>
  <c r="K288" i="5"/>
  <c r="H289" i="5"/>
  <c r="I289" i="5"/>
  <c r="J289" i="5"/>
  <c r="K289" i="5"/>
  <c r="H290" i="5"/>
  <c r="I290" i="5"/>
  <c r="J290" i="5"/>
  <c r="K290" i="5"/>
  <c r="H291" i="5"/>
  <c r="I291" i="5"/>
  <c r="J291" i="5"/>
  <c r="K291" i="5"/>
  <c r="M291" i="5"/>
  <c r="N291" i="5"/>
  <c r="H292" i="5"/>
  <c r="I292" i="5"/>
  <c r="J292" i="5"/>
  <c r="K292" i="5"/>
  <c r="L292" i="5"/>
  <c r="M292" i="5"/>
  <c r="N292" i="5"/>
  <c r="O292" i="5"/>
  <c r="H293" i="5"/>
  <c r="I293" i="5"/>
  <c r="J293" i="5"/>
  <c r="K293" i="5"/>
  <c r="L293" i="5"/>
  <c r="M293" i="5"/>
  <c r="N293" i="5"/>
  <c r="O293" i="5"/>
  <c r="H294" i="5"/>
  <c r="I294" i="5"/>
  <c r="J294" i="5"/>
  <c r="K294" i="5"/>
  <c r="L294" i="5"/>
  <c r="M294" i="5"/>
  <c r="N294" i="5"/>
  <c r="O294" i="5"/>
  <c r="H295" i="5"/>
  <c r="I295" i="5"/>
  <c r="J295" i="5"/>
  <c r="K295" i="5"/>
  <c r="L295" i="5"/>
  <c r="M295" i="5"/>
  <c r="N295" i="5"/>
  <c r="O295" i="5"/>
  <c r="H296" i="5"/>
  <c r="I296" i="5"/>
  <c r="J296" i="5"/>
  <c r="K296" i="5"/>
  <c r="H297" i="5"/>
  <c r="I297" i="5"/>
  <c r="J297" i="5"/>
  <c r="K297" i="5"/>
  <c r="H298" i="5"/>
  <c r="I298" i="5"/>
  <c r="J298" i="5"/>
  <c r="K298" i="5"/>
  <c r="L298" i="5"/>
  <c r="H299" i="5"/>
  <c r="I299" i="5"/>
  <c r="J299" i="5"/>
  <c r="K299" i="5"/>
  <c r="L299" i="5"/>
  <c r="M299" i="5"/>
  <c r="N299" i="5"/>
  <c r="O299" i="5"/>
  <c r="H300" i="5"/>
  <c r="I300" i="5"/>
  <c r="J300" i="5"/>
  <c r="K300" i="5"/>
  <c r="L300" i="5"/>
  <c r="M300" i="5"/>
  <c r="N300" i="5"/>
  <c r="O300" i="5"/>
  <c r="H301" i="5"/>
  <c r="I301" i="5"/>
  <c r="J301" i="5"/>
  <c r="K301" i="5"/>
  <c r="H304" i="5"/>
  <c r="I304" i="5"/>
  <c r="J304" i="5"/>
  <c r="K304" i="5"/>
  <c r="M304" i="5"/>
  <c r="N304" i="5"/>
  <c r="H305" i="5"/>
  <c r="I305" i="5"/>
  <c r="J305" i="5"/>
  <c r="K305" i="5"/>
  <c r="M305" i="5"/>
  <c r="N305" i="5"/>
  <c r="H306" i="5"/>
  <c r="I306" i="5"/>
  <c r="J306" i="5"/>
  <c r="K306" i="5"/>
  <c r="L306" i="5"/>
  <c r="M306" i="5"/>
  <c r="N306" i="5"/>
  <c r="O306" i="5"/>
  <c r="H307" i="5"/>
  <c r="I307" i="5"/>
  <c r="J307" i="5"/>
  <c r="K307" i="5"/>
  <c r="L307" i="5"/>
  <c r="M307" i="5"/>
  <c r="N307" i="5"/>
  <c r="O307" i="5"/>
  <c r="H308" i="5"/>
  <c r="I308" i="5"/>
  <c r="J308" i="5"/>
  <c r="K308" i="5"/>
  <c r="L308" i="5"/>
  <c r="M308" i="5"/>
  <c r="N308" i="5"/>
  <c r="O308" i="5"/>
  <c r="H309" i="5"/>
  <c r="I309" i="5"/>
  <c r="J309" i="5"/>
  <c r="K309" i="5"/>
  <c r="L309" i="5"/>
  <c r="M309" i="5"/>
  <c r="N309" i="5"/>
  <c r="O309" i="5"/>
  <c r="H310" i="5"/>
  <c r="I310" i="5"/>
  <c r="J310" i="5"/>
  <c r="K310" i="5"/>
  <c r="L310" i="5"/>
  <c r="M310" i="5"/>
  <c r="N310" i="5"/>
  <c r="O310" i="5"/>
  <c r="H311" i="5"/>
  <c r="I311" i="5"/>
  <c r="J311" i="5"/>
  <c r="K311" i="5"/>
  <c r="H312" i="5"/>
  <c r="I312" i="5"/>
  <c r="J312" i="5"/>
  <c r="K312" i="5"/>
  <c r="L312" i="5"/>
  <c r="M312" i="5"/>
  <c r="N312" i="5"/>
  <c r="O312" i="5"/>
  <c r="H313" i="5"/>
  <c r="I313" i="5"/>
  <c r="J313" i="5"/>
  <c r="K313" i="5"/>
  <c r="L313" i="5"/>
  <c r="M313" i="5"/>
  <c r="N313" i="5"/>
  <c r="O313" i="5"/>
  <c r="H314" i="5"/>
  <c r="I314" i="5"/>
  <c r="J314" i="5"/>
  <c r="K314" i="5"/>
  <c r="L314" i="5"/>
  <c r="M314" i="5"/>
  <c r="N314" i="5"/>
  <c r="O314" i="5"/>
  <c r="H315" i="5"/>
  <c r="I315" i="5"/>
  <c r="J315" i="5"/>
  <c r="K315" i="5"/>
  <c r="L315" i="5"/>
  <c r="M315" i="5"/>
  <c r="N315" i="5"/>
  <c r="O315" i="5"/>
  <c r="H316" i="5"/>
  <c r="I316" i="5"/>
  <c r="J316" i="5"/>
  <c r="K316" i="5"/>
  <c r="L316" i="5"/>
  <c r="M316" i="5"/>
  <c r="N316" i="5"/>
  <c r="O316" i="5"/>
  <c r="H317" i="5"/>
  <c r="I317" i="5"/>
  <c r="J317" i="5"/>
  <c r="K317" i="5"/>
  <c r="M317" i="5"/>
  <c r="N317" i="5"/>
  <c r="H318" i="5"/>
  <c r="I318" i="5"/>
  <c r="J318" i="5"/>
  <c r="K318" i="5"/>
  <c r="M318" i="5"/>
  <c r="N318" i="5"/>
  <c r="H319" i="5"/>
  <c r="I319" i="5"/>
  <c r="J319" i="5"/>
  <c r="K319" i="5"/>
  <c r="M319" i="5"/>
  <c r="N319" i="5"/>
  <c r="H320" i="5"/>
  <c r="I320" i="5"/>
  <c r="J320" i="5"/>
  <c r="K320" i="5"/>
  <c r="M320" i="5"/>
  <c r="N320" i="5"/>
  <c r="H321" i="5"/>
  <c r="I321" i="5"/>
  <c r="J321" i="5"/>
  <c r="K321" i="5"/>
  <c r="M321" i="5"/>
  <c r="N321" i="5"/>
  <c r="H322" i="5"/>
  <c r="I322" i="5"/>
  <c r="J322" i="5"/>
  <c r="K322" i="5"/>
  <c r="M322" i="5"/>
  <c r="N322" i="5"/>
  <c r="H323" i="5"/>
  <c r="I323" i="5"/>
  <c r="J323" i="5"/>
  <c r="K323" i="5"/>
  <c r="M323" i="5"/>
  <c r="N323" i="5"/>
  <c r="H324" i="5"/>
  <c r="I324" i="5"/>
  <c r="J324" i="5"/>
  <c r="K324" i="5"/>
  <c r="M324" i="5"/>
  <c r="N324" i="5"/>
  <c r="H325" i="5"/>
  <c r="I325" i="5"/>
  <c r="J325" i="5"/>
  <c r="K325" i="5"/>
  <c r="M325" i="5"/>
  <c r="N325" i="5"/>
  <c r="H326" i="5"/>
  <c r="I326" i="5"/>
  <c r="J326" i="5"/>
  <c r="K326" i="5"/>
  <c r="M326" i="5"/>
  <c r="N326" i="5"/>
  <c r="H327" i="5"/>
  <c r="I327" i="5"/>
  <c r="J327" i="5"/>
  <c r="K327" i="5"/>
  <c r="M327" i="5"/>
  <c r="N327" i="5"/>
  <c r="H328" i="5"/>
  <c r="I328" i="5"/>
  <c r="J328" i="5"/>
  <c r="K328" i="5"/>
  <c r="M328" i="5"/>
  <c r="N328" i="5"/>
  <c r="H329" i="5"/>
  <c r="I329" i="5"/>
  <c r="J329" i="5"/>
  <c r="K329" i="5"/>
  <c r="M329" i="5"/>
  <c r="N329" i="5"/>
  <c r="H330" i="5"/>
  <c r="I330" i="5"/>
  <c r="J330" i="5"/>
  <c r="K330" i="5"/>
  <c r="M330" i="5"/>
  <c r="N330" i="5"/>
  <c r="H331" i="5"/>
  <c r="I331" i="5"/>
  <c r="J331" i="5"/>
  <c r="K331" i="5"/>
  <c r="M331" i="5"/>
  <c r="N331" i="5"/>
  <c r="H332" i="5"/>
  <c r="I332" i="5"/>
  <c r="J332" i="5"/>
  <c r="K332" i="5"/>
  <c r="M332" i="5"/>
  <c r="N332" i="5"/>
  <c r="H333" i="5"/>
  <c r="I333" i="5"/>
  <c r="J333" i="5"/>
  <c r="K333" i="5"/>
  <c r="M333" i="5"/>
  <c r="N333" i="5"/>
  <c r="H334" i="5"/>
  <c r="I334" i="5"/>
  <c r="J334" i="5"/>
  <c r="K334" i="5"/>
  <c r="M334" i="5"/>
  <c r="N334" i="5"/>
  <c r="H336" i="5"/>
  <c r="I336" i="5"/>
  <c r="J336" i="5"/>
  <c r="K336" i="5"/>
  <c r="M336" i="5"/>
  <c r="N336" i="5"/>
  <c r="H337" i="5"/>
  <c r="I337" i="5"/>
  <c r="J337" i="5"/>
  <c r="K337" i="5"/>
  <c r="M337" i="5"/>
  <c r="N337" i="5"/>
  <c r="H338" i="5"/>
  <c r="I338" i="5"/>
  <c r="J338" i="5"/>
  <c r="K338" i="5"/>
  <c r="M338" i="5"/>
  <c r="N338" i="5"/>
  <c r="H339" i="5"/>
  <c r="I339" i="5"/>
  <c r="J339" i="5"/>
  <c r="K339" i="5"/>
  <c r="M339" i="5"/>
  <c r="N339" i="5"/>
  <c r="H340" i="5"/>
  <c r="I340" i="5"/>
  <c r="J340" i="5"/>
  <c r="K340" i="5"/>
  <c r="M340" i="5"/>
  <c r="N340" i="5"/>
  <c r="H341" i="5"/>
  <c r="I341" i="5"/>
  <c r="J341" i="5"/>
  <c r="K341" i="5"/>
  <c r="M341" i="5"/>
  <c r="N341" i="5"/>
  <c r="H342" i="5"/>
  <c r="I342" i="5"/>
  <c r="J342" i="5"/>
  <c r="K342" i="5"/>
  <c r="M342" i="5"/>
  <c r="N342" i="5"/>
  <c r="H344" i="5"/>
  <c r="I344" i="5"/>
  <c r="J344" i="5"/>
  <c r="K344" i="5"/>
  <c r="M344" i="5"/>
  <c r="N344" i="5"/>
  <c r="H351" i="5"/>
  <c r="I351" i="5"/>
  <c r="J351" i="5"/>
  <c r="K351" i="5"/>
  <c r="M351" i="5"/>
  <c r="N351" i="5"/>
  <c r="H353" i="5"/>
  <c r="I353" i="5"/>
  <c r="J353" i="5"/>
  <c r="K353" i="5"/>
  <c r="M353" i="5"/>
  <c r="N353" i="5"/>
  <c r="H354" i="5"/>
  <c r="I354" i="5"/>
  <c r="J354" i="5"/>
  <c r="K354" i="5"/>
  <c r="H355" i="5"/>
  <c r="I355" i="5"/>
  <c r="J355" i="5"/>
  <c r="K355" i="5"/>
  <c r="H356" i="5"/>
  <c r="I356" i="5"/>
  <c r="J356" i="5"/>
  <c r="K356" i="5"/>
  <c r="H357" i="5"/>
  <c r="I357" i="5"/>
  <c r="J357" i="5"/>
  <c r="K357" i="5"/>
  <c r="H358" i="5"/>
  <c r="I358" i="5"/>
  <c r="J358" i="5"/>
  <c r="K358" i="5"/>
  <c r="M358" i="5"/>
  <c r="N358" i="5"/>
  <c r="H360" i="5"/>
  <c r="I360" i="5"/>
  <c r="J360" i="5"/>
  <c r="K360" i="5"/>
  <c r="M360" i="5"/>
  <c r="N360" i="5"/>
  <c r="H361" i="5"/>
  <c r="I361" i="5"/>
  <c r="J361" i="5"/>
  <c r="K361" i="5"/>
  <c r="M361" i="5"/>
  <c r="N361" i="5"/>
  <c r="H362" i="5"/>
  <c r="I362" i="5"/>
  <c r="J362" i="5"/>
  <c r="K362" i="5"/>
  <c r="M362" i="5"/>
  <c r="N362" i="5"/>
  <c r="H364" i="5"/>
  <c r="I364" i="5"/>
  <c r="J364" i="5"/>
  <c r="K364" i="5"/>
  <c r="M364" i="5"/>
  <c r="N364" i="5"/>
  <c r="H365" i="5"/>
  <c r="I365" i="5"/>
  <c r="J365" i="5"/>
  <c r="K365" i="5"/>
  <c r="M365" i="5"/>
  <c r="N365" i="5"/>
  <c r="H366" i="5"/>
  <c r="I366" i="5"/>
  <c r="J366" i="5"/>
  <c r="K366" i="5"/>
  <c r="M366" i="5"/>
  <c r="N366" i="5"/>
  <c r="H367" i="5"/>
  <c r="I367" i="5"/>
  <c r="J367" i="5"/>
  <c r="K367" i="5"/>
  <c r="M367" i="5"/>
  <c r="N367" i="5"/>
  <c r="H368" i="5"/>
  <c r="I368" i="5"/>
  <c r="J368" i="5"/>
  <c r="K368" i="5"/>
  <c r="M368" i="5"/>
  <c r="N368" i="5"/>
  <c r="H369" i="5"/>
  <c r="I369" i="5"/>
  <c r="J369" i="5"/>
  <c r="K369" i="5"/>
  <c r="M369" i="5"/>
  <c r="N369" i="5"/>
  <c r="H374" i="5"/>
  <c r="I374" i="5"/>
  <c r="J374" i="5"/>
  <c r="K374" i="5"/>
  <c r="M374" i="5"/>
  <c r="N374" i="5"/>
  <c r="H375" i="5"/>
  <c r="I375" i="5"/>
  <c r="J375" i="5"/>
  <c r="K375" i="5"/>
  <c r="M375" i="5"/>
  <c r="N375" i="5"/>
  <c r="H376" i="5"/>
  <c r="I376" i="5"/>
  <c r="J376" i="5"/>
  <c r="K376" i="5"/>
  <c r="H377" i="5"/>
  <c r="I377" i="5"/>
  <c r="J377" i="5"/>
  <c r="K377" i="5"/>
  <c r="H378" i="5"/>
  <c r="I378" i="5"/>
  <c r="J378" i="5"/>
  <c r="K378" i="5"/>
  <c r="H379" i="5"/>
  <c r="I379" i="5"/>
  <c r="J379" i="5"/>
  <c r="K379" i="5"/>
  <c r="H380" i="5"/>
  <c r="I380" i="5"/>
  <c r="J380" i="5"/>
  <c r="K380" i="5"/>
  <c r="H381" i="5"/>
  <c r="I381" i="5"/>
  <c r="J381" i="5"/>
  <c r="K381" i="5"/>
  <c r="H382" i="5"/>
  <c r="I382" i="5"/>
  <c r="J382" i="5"/>
  <c r="K382" i="5"/>
  <c r="H383" i="5"/>
  <c r="I383" i="5"/>
  <c r="J383" i="5"/>
  <c r="K383" i="5"/>
  <c r="H384" i="5"/>
  <c r="I384" i="5"/>
  <c r="J384" i="5"/>
  <c r="K384" i="5"/>
  <c r="H385" i="5"/>
  <c r="I385" i="5"/>
  <c r="J385" i="5"/>
  <c r="K385" i="5"/>
  <c r="H386" i="5"/>
  <c r="I386" i="5"/>
  <c r="J386" i="5"/>
  <c r="K386" i="5"/>
  <c r="H387" i="5"/>
  <c r="I387" i="5"/>
  <c r="J387" i="5"/>
  <c r="K387" i="5"/>
  <c r="H388" i="5"/>
  <c r="I388" i="5"/>
  <c r="J388" i="5"/>
  <c r="K388" i="5"/>
  <c r="H389" i="5"/>
  <c r="I389" i="5"/>
  <c r="J389" i="5"/>
  <c r="K389" i="5"/>
  <c r="H390" i="5"/>
  <c r="I390" i="5"/>
  <c r="J390" i="5"/>
  <c r="K390" i="5"/>
  <c r="H391" i="5"/>
  <c r="I391" i="5"/>
  <c r="J391" i="5"/>
  <c r="K391" i="5"/>
  <c r="H392" i="5"/>
  <c r="I392" i="5"/>
  <c r="J392" i="5"/>
  <c r="K392" i="5"/>
  <c r="H393" i="5"/>
  <c r="I393" i="5"/>
  <c r="J393" i="5"/>
  <c r="K393" i="5"/>
  <c r="H394" i="5"/>
  <c r="I394" i="5"/>
  <c r="J394" i="5"/>
  <c r="K394" i="5"/>
  <c r="H395" i="5"/>
  <c r="I395" i="5"/>
  <c r="J395" i="5"/>
  <c r="K395" i="5"/>
  <c r="H396" i="5"/>
  <c r="I396" i="5"/>
  <c r="J396" i="5"/>
  <c r="K396" i="5"/>
  <c r="H397" i="5"/>
  <c r="I397" i="5"/>
  <c r="J397" i="5"/>
  <c r="K397" i="5"/>
  <c r="H398" i="5"/>
  <c r="I398" i="5"/>
  <c r="J398" i="5"/>
  <c r="K398" i="5"/>
  <c r="H399" i="5"/>
  <c r="I399" i="5"/>
  <c r="J399" i="5"/>
  <c r="K399" i="5"/>
  <c r="H400" i="5"/>
  <c r="I400" i="5"/>
  <c r="J400" i="5"/>
  <c r="K400" i="5"/>
  <c r="H401" i="5"/>
  <c r="I401" i="5"/>
  <c r="J401" i="5"/>
  <c r="K401" i="5"/>
  <c r="H402" i="5"/>
  <c r="I402" i="5"/>
  <c r="J402" i="5"/>
  <c r="K402" i="5"/>
  <c r="H403" i="5"/>
  <c r="I403" i="5"/>
  <c r="J403" i="5"/>
  <c r="K403" i="5"/>
  <c r="H404" i="5"/>
  <c r="I404" i="5"/>
  <c r="J404" i="5"/>
  <c r="K404" i="5"/>
  <c r="H405" i="5"/>
  <c r="I405" i="5"/>
  <c r="J405" i="5"/>
  <c r="K405" i="5"/>
  <c r="H406" i="5"/>
  <c r="I406" i="5"/>
  <c r="J406" i="5"/>
  <c r="K406" i="5"/>
  <c r="H407" i="5"/>
  <c r="I407" i="5"/>
  <c r="J407" i="5"/>
  <c r="K407" i="5"/>
  <c r="H408" i="5"/>
  <c r="I408" i="5"/>
  <c r="J408" i="5"/>
  <c r="K408" i="5"/>
  <c r="H409" i="5"/>
  <c r="I409" i="5"/>
  <c r="J409" i="5"/>
  <c r="K409" i="5"/>
  <c r="H410" i="5"/>
  <c r="I410" i="5"/>
  <c r="J410" i="5"/>
  <c r="K410" i="5"/>
  <c r="H411" i="5"/>
  <c r="I411" i="5"/>
  <c r="J411" i="5"/>
  <c r="K411" i="5"/>
  <c r="H412" i="5"/>
  <c r="I412" i="5"/>
  <c r="J412" i="5"/>
  <c r="K412" i="5"/>
  <c r="H413" i="5"/>
  <c r="I413" i="5"/>
  <c r="J413" i="5"/>
  <c r="K413" i="5"/>
  <c r="H414" i="5"/>
  <c r="I414" i="5"/>
  <c r="J414" i="5"/>
  <c r="K414" i="5"/>
  <c r="H415" i="5"/>
  <c r="I415" i="5"/>
  <c r="J415" i="5"/>
  <c r="K415" i="5"/>
  <c r="H416" i="5"/>
  <c r="I416" i="5"/>
  <c r="J416" i="5"/>
  <c r="K416" i="5"/>
  <c r="H417" i="5"/>
  <c r="I417" i="5"/>
  <c r="J417" i="5"/>
  <c r="K417" i="5"/>
  <c r="H418" i="5"/>
  <c r="I418" i="5"/>
  <c r="J418" i="5"/>
  <c r="K418" i="5"/>
  <c r="H419" i="5"/>
  <c r="I419" i="5"/>
  <c r="J419" i="5"/>
  <c r="K419" i="5"/>
  <c r="H420" i="5"/>
  <c r="I420" i="5"/>
  <c r="J420" i="5"/>
  <c r="K420" i="5"/>
  <c r="H421" i="5"/>
  <c r="I421" i="5"/>
  <c r="J421" i="5"/>
  <c r="K421" i="5"/>
  <c r="H422" i="5"/>
  <c r="I422" i="5"/>
  <c r="J422" i="5"/>
  <c r="K422" i="5"/>
  <c r="H423" i="5"/>
  <c r="I423" i="5"/>
  <c r="J423" i="5"/>
  <c r="K423" i="5"/>
  <c r="H424" i="5"/>
  <c r="I424" i="5"/>
  <c r="J424" i="5"/>
  <c r="K424" i="5"/>
  <c r="H425" i="5"/>
  <c r="I425" i="5"/>
  <c r="J425" i="5"/>
  <c r="K425" i="5"/>
  <c r="H426" i="5"/>
  <c r="I426" i="5"/>
  <c r="J426" i="5"/>
  <c r="K426" i="5"/>
  <c r="H427" i="5"/>
  <c r="I427" i="5"/>
  <c r="J427" i="5"/>
  <c r="K427" i="5"/>
  <c r="H428" i="5"/>
  <c r="I428" i="5"/>
  <c r="J428" i="5"/>
  <c r="K428" i="5"/>
  <c r="H429" i="5"/>
  <c r="I429" i="5"/>
  <c r="J429" i="5"/>
  <c r="K429" i="5"/>
  <c r="H430" i="5"/>
  <c r="I430" i="5"/>
  <c r="J430" i="5"/>
  <c r="K430" i="5"/>
  <c r="H431" i="5"/>
  <c r="I431" i="5"/>
  <c r="J431" i="5"/>
  <c r="K431" i="5"/>
  <c r="L431" i="5"/>
  <c r="M431" i="5"/>
  <c r="N431" i="5"/>
  <c r="O431" i="5"/>
  <c r="H432" i="5"/>
  <c r="I432" i="5"/>
  <c r="J432" i="5"/>
  <c r="K432" i="5"/>
  <c r="H433" i="5"/>
  <c r="I433" i="5"/>
  <c r="J433" i="5"/>
  <c r="K433" i="5"/>
  <c r="L433" i="5"/>
  <c r="M433" i="5"/>
  <c r="N433" i="5"/>
  <c r="O433" i="5"/>
  <c r="H434" i="5"/>
  <c r="I434" i="5"/>
  <c r="J434" i="5"/>
  <c r="K434" i="5"/>
  <c r="L434" i="5"/>
  <c r="M434" i="5"/>
  <c r="N434" i="5"/>
  <c r="O434" i="5"/>
  <c r="H435" i="5"/>
  <c r="I435" i="5"/>
  <c r="J435" i="5"/>
  <c r="K435" i="5"/>
  <c r="L435" i="5"/>
  <c r="M435" i="5"/>
  <c r="N435" i="5"/>
  <c r="O435" i="5"/>
  <c r="H436" i="5"/>
  <c r="I436" i="5"/>
  <c r="J436" i="5"/>
  <c r="K436" i="5"/>
  <c r="L436" i="5"/>
  <c r="M436" i="5"/>
  <c r="N436" i="5"/>
  <c r="O436" i="5"/>
  <c r="H437" i="5"/>
  <c r="I437" i="5"/>
  <c r="J437" i="5"/>
  <c r="K437" i="5"/>
  <c r="L437" i="5"/>
  <c r="M437" i="5"/>
  <c r="N437" i="5"/>
  <c r="O437" i="5"/>
  <c r="H438" i="5"/>
  <c r="I438" i="5"/>
  <c r="J438" i="5"/>
  <c r="K438" i="5"/>
  <c r="H439" i="5"/>
  <c r="I439" i="5"/>
  <c r="J439" i="5"/>
  <c r="K439" i="5"/>
  <c r="L439" i="5"/>
  <c r="M439" i="5"/>
  <c r="N439" i="5"/>
  <c r="O439" i="5"/>
  <c r="G54" i="3" l="1"/>
  <c r="H54" i="3"/>
  <c r="I54" i="3"/>
  <c r="F54" i="3"/>
  <c r="B2" i="2"/>
  <c r="C2" i="2"/>
  <c r="D2" i="2"/>
  <c r="E2" i="2"/>
  <c r="B3" i="2"/>
  <c r="C3" i="2"/>
  <c r="D3" i="2"/>
  <c r="E3" i="2"/>
  <c r="B4" i="2"/>
  <c r="C4" i="2"/>
  <c r="D4" i="2"/>
  <c r="E4" i="2"/>
  <c r="B5" i="2"/>
  <c r="C5" i="2"/>
  <c r="D5" i="2"/>
  <c r="E5" i="2"/>
  <c r="B6" i="2"/>
  <c r="C6" i="2"/>
  <c r="D6" i="2"/>
  <c r="E6" i="2"/>
  <c r="B7" i="2"/>
  <c r="C7" i="2"/>
  <c r="D7" i="2"/>
  <c r="E7" i="2"/>
  <c r="B8" i="2"/>
  <c r="C8" i="2"/>
  <c r="D8" i="2"/>
  <c r="E8" i="2"/>
  <c r="B9" i="2"/>
  <c r="C9" i="2"/>
  <c r="D9" i="2"/>
  <c r="E9" i="2"/>
  <c r="B10" i="2"/>
  <c r="C10" i="2"/>
  <c r="D10" i="2"/>
  <c r="E10" i="2"/>
  <c r="B11" i="2"/>
  <c r="C11" i="2"/>
  <c r="D11" i="2"/>
  <c r="E11" i="2"/>
  <c r="B12" i="2"/>
  <c r="C12" i="2"/>
  <c r="D12" i="2"/>
  <c r="E12" i="2"/>
  <c r="B13" i="2"/>
  <c r="C13" i="2"/>
  <c r="D13" i="2"/>
  <c r="E13" i="2"/>
  <c r="B14" i="2"/>
  <c r="C14" i="2"/>
  <c r="D14" i="2"/>
  <c r="E14" i="2"/>
  <c r="B15" i="2"/>
  <c r="C15" i="2"/>
  <c r="D15" i="2"/>
  <c r="E15" i="2"/>
  <c r="B16" i="2"/>
  <c r="C16" i="2"/>
  <c r="D16" i="2"/>
  <c r="E16" i="2"/>
  <c r="B17" i="2"/>
  <c r="C17" i="2"/>
  <c r="D17" i="2"/>
  <c r="E17" i="2"/>
  <c r="B18" i="2"/>
  <c r="C18" i="2"/>
  <c r="D18" i="2"/>
  <c r="E18" i="2"/>
  <c r="B19" i="2"/>
  <c r="C19" i="2"/>
  <c r="D19" i="2"/>
  <c r="E19" i="2"/>
  <c r="B20" i="2"/>
  <c r="C20" i="2"/>
  <c r="D20" i="2"/>
  <c r="E20" i="2"/>
  <c r="B21" i="2"/>
  <c r="C21" i="2"/>
  <c r="D21" i="2"/>
  <c r="E21" i="2"/>
  <c r="B22" i="2"/>
  <c r="C22" i="2"/>
  <c r="D22" i="2"/>
  <c r="E22" i="2"/>
  <c r="B23" i="2"/>
  <c r="C23" i="2"/>
  <c r="D23" i="2"/>
  <c r="E23" i="2"/>
  <c r="B24" i="2"/>
  <c r="C24" i="2"/>
  <c r="D24" i="2"/>
  <c r="E24" i="2"/>
  <c r="B25" i="2"/>
  <c r="C25" i="2"/>
  <c r="D25" i="2"/>
  <c r="E25" i="2"/>
  <c r="B26" i="2"/>
  <c r="C26" i="2"/>
  <c r="D26" i="2"/>
  <c r="E26" i="2"/>
  <c r="B27" i="2"/>
  <c r="C27" i="2"/>
  <c r="D27" i="2"/>
  <c r="E27" i="2"/>
  <c r="B28" i="2"/>
  <c r="C28" i="2"/>
  <c r="D28" i="2"/>
  <c r="E28" i="2"/>
  <c r="B29" i="2"/>
  <c r="C29" i="2"/>
  <c r="D29" i="2"/>
  <c r="E29" i="2"/>
  <c r="B30" i="2"/>
  <c r="C30" i="2"/>
  <c r="D30" i="2"/>
  <c r="E30" i="2"/>
  <c r="B31" i="2"/>
  <c r="C31" i="2"/>
  <c r="D31" i="2"/>
  <c r="E31" i="2"/>
  <c r="B32" i="2"/>
  <c r="C32" i="2"/>
  <c r="D32" i="2"/>
  <c r="E32" i="2"/>
  <c r="B33" i="2"/>
  <c r="C33" i="2"/>
  <c r="D33" i="2"/>
  <c r="E33" i="2"/>
  <c r="B34" i="2"/>
  <c r="C34" i="2"/>
  <c r="D34" i="2"/>
  <c r="E34" i="2"/>
  <c r="B35" i="2"/>
  <c r="C35" i="2"/>
  <c r="D35" i="2"/>
  <c r="E35" i="2"/>
  <c r="B36" i="2"/>
  <c r="C36" i="2"/>
  <c r="D36" i="2"/>
  <c r="E36" i="2"/>
  <c r="B37" i="2"/>
  <c r="C37" i="2"/>
  <c r="D37" i="2"/>
  <c r="E37" i="2"/>
  <c r="B39" i="2"/>
  <c r="C39" i="2"/>
  <c r="D39" i="2"/>
  <c r="E39" i="2"/>
  <c r="B40" i="2"/>
  <c r="C40" i="2"/>
  <c r="D40" i="2"/>
  <c r="E40" i="2"/>
  <c r="B41" i="2"/>
  <c r="C41" i="2"/>
  <c r="D41" i="2"/>
  <c r="E41" i="2"/>
  <c r="B42" i="2"/>
  <c r="C42" i="2"/>
  <c r="D42" i="2"/>
  <c r="E42" i="2"/>
  <c r="B43" i="2"/>
  <c r="C43" i="2"/>
  <c r="D43" i="2"/>
  <c r="E43" i="2"/>
  <c r="B44" i="2"/>
  <c r="C44" i="2"/>
  <c r="D44" i="2"/>
  <c r="E44" i="2"/>
  <c r="B45" i="2"/>
  <c r="C45" i="2"/>
  <c r="D45" i="2"/>
  <c r="E45" i="2"/>
  <c r="B46" i="2"/>
  <c r="C46" i="2"/>
  <c r="D46" i="2"/>
  <c r="E46" i="2"/>
  <c r="B47" i="2"/>
  <c r="C47" i="2"/>
  <c r="D47" i="2"/>
  <c r="E47" i="2"/>
  <c r="B48" i="2"/>
  <c r="C48" i="2"/>
  <c r="D48" i="2"/>
  <c r="E48" i="2"/>
  <c r="B49" i="2"/>
  <c r="C49" i="2"/>
  <c r="D49" i="2"/>
  <c r="E49" i="2"/>
  <c r="B50" i="2"/>
  <c r="C50" i="2"/>
  <c r="D50" i="2"/>
  <c r="E50" i="2"/>
  <c r="B51" i="2"/>
  <c r="C51" i="2"/>
  <c r="D51" i="2"/>
  <c r="E51" i="2"/>
  <c r="B52" i="2"/>
  <c r="C52" i="2"/>
  <c r="D52" i="2"/>
  <c r="E52" i="2"/>
  <c r="B53" i="2"/>
  <c r="C53" i="2"/>
  <c r="D53" i="2"/>
  <c r="E53" i="2"/>
  <c r="B54" i="2"/>
  <c r="C54" i="2"/>
  <c r="D54" i="2"/>
  <c r="E54" i="2"/>
  <c r="B55" i="2"/>
  <c r="C55" i="2"/>
  <c r="D55" i="2"/>
  <c r="E55" i="2"/>
  <c r="B56" i="2"/>
  <c r="C56" i="2"/>
  <c r="D56" i="2"/>
  <c r="E56" i="2"/>
  <c r="B57" i="2"/>
  <c r="C57" i="2"/>
  <c r="D57" i="2"/>
  <c r="E57" i="2"/>
  <c r="B58" i="2"/>
  <c r="C58" i="2"/>
  <c r="D58" i="2"/>
  <c r="E58" i="2"/>
  <c r="B59" i="2"/>
  <c r="C59" i="2"/>
  <c r="D59" i="2"/>
  <c r="E59" i="2"/>
  <c r="B60" i="2"/>
  <c r="C60" i="2"/>
  <c r="D60" i="2"/>
  <c r="E60" i="2"/>
  <c r="B61" i="2"/>
  <c r="C61" i="2"/>
  <c r="D61" i="2"/>
  <c r="E61" i="2"/>
  <c r="B62" i="2"/>
  <c r="C62" i="2"/>
  <c r="D62" i="2"/>
  <c r="E62" i="2"/>
  <c r="B63" i="2"/>
  <c r="C63" i="2"/>
  <c r="D63" i="2"/>
  <c r="E63" i="2"/>
  <c r="B64" i="2"/>
  <c r="C64" i="2"/>
  <c r="D64" i="2"/>
  <c r="E64" i="2"/>
  <c r="B65" i="2"/>
  <c r="C65" i="2"/>
  <c r="D65" i="2"/>
  <c r="E65" i="2"/>
  <c r="B66" i="2"/>
  <c r="C66" i="2"/>
  <c r="D66" i="2"/>
  <c r="E66" i="2"/>
  <c r="B67" i="2"/>
  <c r="C67" i="2"/>
  <c r="D67" i="2"/>
  <c r="E67" i="2"/>
  <c r="B68" i="2"/>
  <c r="C68" i="2"/>
  <c r="D68" i="2"/>
  <c r="E68" i="2"/>
  <c r="B69" i="2"/>
  <c r="C69" i="2"/>
  <c r="D69" i="2"/>
  <c r="E69" i="2"/>
  <c r="B70" i="2"/>
  <c r="C70" i="2"/>
  <c r="D70" i="2"/>
  <c r="E70" i="2"/>
  <c r="B71" i="2"/>
  <c r="C71" i="2"/>
  <c r="D71" i="2"/>
  <c r="E71" i="2"/>
  <c r="B72" i="2"/>
  <c r="C72" i="2"/>
  <c r="D72" i="2"/>
  <c r="E72" i="2"/>
  <c r="B73" i="2"/>
  <c r="C73" i="2"/>
  <c r="D73" i="2"/>
  <c r="E73" i="2"/>
  <c r="B74" i="2"/>
  <c r="C74" i="2"/>
  <c r="D74" i="2"/>
  <c r="E74" i="2"/>
  <c r="B75" i="2"/>
  <c r="C75" i="2"/>
  <c r="D75" i="2"/>
  <c r="E75" i="2"/>
  <c r="B76" i="2"/>
  <c r="C76" i="2"/>
  <c r="D76" i="2"/>
  <c r="E76" i="2"/>
  <c r="B77" i="2"/>
  <c r="C77" i="2"/>
  <c r="D77" i="2"/>
  <c r="E77" i="2"/>
  <c r="B78" i="2"/>
  <c r="C78" i="2"/>
  <c r="D78" i="2"/>
  <c r="E78" i="2"/>
  <c r="B79" i="2"/>
  <c r="C79" i="2"/>
  <c r="D79" i="2"/>
  <c r="E79" i="2"/>
  <c r="B80" i="2"/>
  <c r="C80" i="2"/>
  <c r="D80" i="2"/>
  <c r="E80" i="2"/>
  <c r="B81" i="2"/>
  <c r="C81" i="2"/>
  <c r="D81" i="2"/>
  <c r="E81" i="2"/>
  <c r="B82" i="2"/>
  <c r="C82" i="2"/>
  <c r="D82" i="2"/>
  <c r="E82" i="2"/>
  <c r="B83" i="2"/>
  <c r="C83" i="2"/>
  <c r="D83" i="2"/>
  <c r="E83" i="2"/>
  <c r="B84" i="2"/>
  <c r="C84" i="2"/>
  <c r="D84" i="2"/>
  <c r="E84" i="2"/>
  <c r="B85" i="2"/>
  <c r="C85" i="2"/>
  <c r="D85" i="2"/>
  <c r="E85" i="2"/>
  <c r="B86" i="2"/>
  <c r="C86" i="2"/>
  <c r="D86" i="2"/>
  <c r="E86" i="2"/>
  <c r="B87" i="2"/>
  <c r="C87" i="2"/>
  <c r="D87" i="2"/>
  <c r="E87" i="2"/>
  <c r="B88" i="2"/>
  <c r="C88" i="2"/>
  <c r="D88" i="2"/>
  <c r="E88" i="2"/>
  <c r="B89" i="2"/>
  <c r="C89" i="2"/>
  <c r="D89" i="2"/>
  <c r="E89" i="2"/>
  <c r="B90" i="2"/>
  <c r="C90" i="2"/>
  <c r="D90" i="2"/>
  <c r="E90" i="2"/>
  <c r="B91" i="2"/>
  <c r="C91" i="2"/>
  <c r="D91" i="2"/>
  <c r="E91" i="2"/>
  <c r="B92" i="2"/>
  <c r="C92" i="2"/>
  <c r="D92" i="2"/>
  <c r="E92" i="2"/>
  <c r="B93" i="2"/>
  <c r="C93" i="2"/>
  <c r="D93" i="2"/>
  <c r="E93" i="2"/>
  <c r="B94" i="2"/>
  <c r="C94" i="2"/>
  <c r="D94" i="2"/>
  <c r="E94" i="2"/>
  <c r="B95" i="2"/>
  <c r="C95" i="2"/>
  <c r="D95" i="2"/>
  <c r="E95" i="2"/>
  <c r="B96" i="2"/>
  <c r="C96" i="2"/>
  <c r="D96" i="2"/>
  <c r="E96" i="2"/>
  <c r="B97" i="2"/>
  <c r="C97" i="2"/>
  <c r="D97" i="2"/>
  <c r="E97" i="2"/>
  <c r="B98" i="2"/>
  <c r="C98" i="2"/>
  <c r="D98" i="2"/>
  <c r="E98" i="2"/>
  <c r="B99" i="2"/>
  <c r="C99" i="2"/>
  <c r="D99" i="2"/>
  <c r="E99" i="2"/>
  <c r="B100" i="2"/>
  <c r="C100" i="2"/>
  <c r="D100" i="2"/>
  <c r="E100" i="2"/>
  <c r="B101" i="2"/>
  <c r="C101" i="2"/>
  <c r="D101" i="2"/>
  <c r="E101" i="2"/>
  <c r="B102" i="2"/>
  <c r="C102" i="2"/>
  <c r="D102" i="2"/>
  <c r="E102" i="2"/>
  <c r="B103" i="2"/>
  <c r="C103" i="2"/>
  <c r="D103" i="2"/>
  <c r="E103" i="2"/>
  <c r="B104" i="2"/>
  <c r="C104" i="2"/>
  <c r="D104" i="2"/>
  <c r="E104" i="2"/>
  <c r="B105" i="2"/>
  <c r="C105" i="2"/>
  <c r="D105" i="2"/>
  <c r="E105" i="2"/>
  <c r="B106" i="2"/>
  <c r="C106" i="2"/>
  <c r="D106" i="2"/>
  <c r="E106" i="2"/>
  <c r="B107" i="2"/>
  <c r="C107" i="2"/>
  <c r="D107" i="2"/>
  <c r="E107" i="2"/>
  <c r="B108" i="2"/>
  <c r="C108" i="2"/>
  <c r="D108" i="2"/>
  <c r="E108" i="2"/>
  <c r="B109" i="2"/>
  <c r="C109" i="2"/>
  <c r="D109" i="2"/>
  <c r="E109" i="2"/>
  <c r="B110" i="2"/>
  <c r="C110" i="2"/>
  <c r="D110" i="2"/>
  <c r="E110" i="2"/>
  <c r="B111" i="2"/>
  <c r="C111" i="2"/>
  <c r="D111" i="2"/>
  <c r="E111" i="2"/>
  <c r="B112" i="2"/>
  <c r="C112" i="2"/>
  <c r="D112" i="2"/>
  <c r="E112" i="2"/>
  <c r="B113" i="2"/>
  <c r="C113" i="2"/>
  <c r="D113" i="2"/>
  <c r="E113" i="2"/>
  <c r="B114" i="2"/>
  <c r="C114" i="2"/>
  <c r="D114" i="2"/>
  <c r="E114" i="2"/>
  <c r="B115" i="2"/>
  <c r="C115" i="2"/>
  <c r="D115" i="2"/>
  <c r="E115" i="2"/>
  <c r="B116" i="2"/>
  <c r="C116" i="2"/>
  <c r="D116" i="2"/>
  <c r="E116" i="2"/>
  <c r="B117" i="2"/>
  <c r="C117" i="2"/>
  <c r="D117" i="2"/>
  <c r="E117" i="2"/>
  <c r="B118" i="2"/>
  <c r="C118" i="2"/>
  <c r="D118" i="2"/>
  <c r="E118" i="2"/>
  <c r="B119" i="2"/>
  <c r="C119" i="2"/>
  <c r="D119" i="2"/>
  <c r="E119" i="2"/>
  <c r="B120" i="2"/>
  <c r="C120" i="2"/>
  <c r="D120" i="2"/>
  <c r="E120" i="2"/>
  <c r="B121" i="2"/>
  <c r="C121" i="2"/>
  <c r="D121" i="2"/>
  <c r="E121" i="2"/>
  <c r="B122" i="2"/>
  <c r="C122" i="2"/>
  <c r="D122" i="2"/>
  <c r="E122" i="2"/>
  <c r="B123" i="2"/>
  <c r="C123" i="2"/>
  <c r="D123" i="2"/>
  <c r="E123" i="2"/>
  <c r="B124" i="2"/>
  <c r="C124" i="2"/>
  <c r="D124" i="2"/>
  <c r="E124" i="2"/>
  <c r="B125" i="2"/>
  <c r="C125" i="2"/>
  <c r="D125" i="2"/>
  <c r="E125" i="2"/>
  <c r="B126" i="2"/>
  <c r="C126" i="2"/>
  <c r="D126" i="2"/>
  <c r="E126" i="2"/>
  <c r="B127" i="2"/>
  <c r="C127" i="2"/>
  <c r="D127" i="2"/>
  <c r="E127" i="2"/>
  <c r="B128" i="2"/>
  <c r="C128" i="2"/>
  <c r="D128" i="2"/>
  <c r="E128" i="2"/>
  <c r="B129" i="2"/>
  <c r="C129" i="2"/>
  <c r="D129" i="2"/>
  <c r="E129" i="2"/>
  <c r="B130" i="2"/>
  <c r="C130" i="2"/>
  <c r="D130" i="2"/>
  <c r="E130" i="2"/>
  <c r="B131" i="2"/>
  <c r="C131" i="2"/>
  <c r="D131" i="2"/>
  <c r="E131" i="2"/>
  <c r="B132" i="2"/>
  <c r="C132" i="2"/>
  <c r="D132" i="2"/>
  <c r="E132" i="2"/>
  <c r="B133" i="2"/>
  <c r="C133" i="2"/>
  <c r="D133" i="2"/>
  <c r="E133" i="2"/>
  <c r="B134" i="2"/>
  <c r="C134" i="2"/>
  <c r="D134" i="2"/>
  <c r="E134" i="2"/>
  <c r="B135" i="2"/>
  <c r="C135" i="2"/>
  <c r="D135" i="2"/>
  <c r="E135" i="2"/>
  <c r="B136" i="2"/>
  <c r="C136" i="2"/>
  <c r="D136" i="2"/>
  <c r="E136" i="2"/>
  <c r="B137" i="2"/>
  <c r="C137" i="2"/>
  <c r="D137" i="2"/>
  <c r="E137" i="2"/>
  <c r="B138" i="2"/>
  <c r="C138" i="2"/>
  <c r="D138" i="2"/>
  <c r="E138" i="2"/>
  <c r="B139" i="2"/>
  <c r="C139" i="2"/>
  <c r="D139" i="2"/>
  <c r="E139" i="2"/>
  <c r="B140" i="2"/>
  <c r="C140" i="2"/>
  <c r="D140" i="2"/>
  <c r="E140" i="2"/>
  <c r="B141" i="2"/>
  <c r="C141" i="2"/>
  <c r="D141" i="2"/>
  <c r="E141" i="2"/>
  <c r="B142" i="2"/>
  <c r="C142" i="2"/>
  <c r="D142" i="2"/>
  <c r="E142" i="2"/>
  <c r="B143" i="2"/>
  <c r="C143" i="2"/>
  <c r="D143" i="2"/>
  <c r="E143" i="2"/>
  <c r="B144" i="2"/>
  <c r="C144" i="2"/>
  <c r="D144" i="2"/>
  <c r="E144" i="2"/>
  <c r="B145" i="2"/>
  <c r="C145" i="2"/>
  <c r="D145" i="2"/>
  <c r="E145" i="2"/>
  <c r="B146" i="2"/>
  <c r="C146" i="2"/>
  <c r="D146" i="2"/>
  <c r="E146" i="2"/>
  <c r="B147" i="2"/>
  <c r="C147" i="2"/>
  <c r="D147" i="2"/>
  <c r="E147" i="2"/>
  <c r="B148" i="2"/>
  <c r="C148" i="2"/>
  <c r="D148" i="2"/>
  <c r="E148" i="2"/>
  <c r="B149" i="2"/>
  <c r="C149" i="2"/>
  <c r="D149" i="2"/>
  <c r="E149" i="2"/>
  <c r="B150" i="2"/>
  <c r="C150" i="2"/>
  <c r="D150" i="2"/>
  <c r="E150" i="2"/>
  <c r="B151" i="2"/>
  <c r="C151" i="2"/>
  <c r="D151" i="2"/>
  <c r="E151" i="2"/>
  <c r="B152" i="2"/>
  <c r="C152" i="2"/>
  <c r="D152" i="2"/>
  <c r="E152" i="2"/>
  <c r="B153" i="2"/>
  <c r="C153" i="2"/>
  <c r="D153" i="2"/>
  <c r="E153" i="2"/>
  <c r="B154" i="2"/>
  <c r="C154" i="2"/>
  <c r="D154" i="2"/>
  <c r="E154" i="2"/>
  <c r="B155" i="2"/>
  <c r="C155" i="2"/>
  <c r="D155" i="2"/>
  <c r="E155" i="2"/>
  <c r="B156" i="2"/>
  <c r="C156" i="2"/>
  <c r="D156" i="2"/>
  <c r="E156" i="2"/>
  <c r="B157" i="2"/>
  <c r="C157" i="2"/>
  <c r="D157" i="2"/>
  <c r="E157" i="2"/>
  <c r="B158" i="2"/>
  <c r="C158" i="2"/>
  <c r="D158" i="2"/>
  <c r="E158" i="2"/>
  <c r="B159" i="2"/>
  <c r="C159" i="2"/>
  <c r="D159" i="2"/>
  <c r="E159" i="2"/>
  <c r="B160" i="2"/>
  <c r="C160" i="2"/>
  <c r="D160" i="2"/>
  <c r="E160" i="2"/>
  <c r="B161" i="2"/>
  <c r="C161" i="2"/>
  <c r="D161" i="2"/>
  <c r="E161" i="2"/>
  <c r="B162" i="2"/>
  <c r="C162" i="2"/>
  <c r="D162" i="2"/>
  <c r="E162" i="2"/>
  <c r="B163" i="2"/>
  <c r="C163" i="2"/>
  <c r="D163" i="2"/>
  <c r="E163" i="2"/>
  <c r="B164" i="2"/>
  <c r="C164" i="2"/>
  <c r="D164" i="2"/>
  <c r="E164" i="2"/>
  <c r="B165" i="2"/>
  <c r="C165" i="2"/>
  <c r="D165" i="2"/>
  <c r="E165" i="2"/>
  <c r="B166" i="2"/>
  <c r="C166" i="2"/>
  <c r="D166" i="2"/>
  <c r="E166" i="2"/>
  <c r="B167" i="2"/>
  <c r="C167" i="2"/>
  <c r="D167" i="2"/>
  <c r="E167" i="2"/>
  <c r="B168" i="2"/>
  <c r="C168" i="2"/>
  <c r="D168" i="2"/>
  <c r="E168" i="2"/>
  <c r="B169" i="2"/>
  <c r="C169" i="2"/>
  <c r="D169" i="2"/>
  <c r="E169" i="2"/>
  <c r="B170" i="2"/>
  <c r="C170" i="2"/>
  <c r="D170" i="2"/>
  <c r="E170" i="2"/>
  <c r="B171" i="2"/>
  <c r="C171" i="2"/>
  <c r="D171" i="2"/>
  <c r="E171" i="2"/>
  <c r="B172" i="2"/>
  <c r="C172" i="2"/>
  <c r="D172" i="2"/>
  <c r="E172" i="2"/>
  <c r="B173" i="2"/>
  <c r="C173" i="2"/>
  <c r="D173" i="2"/>
  <c r="E173" i="2"/>
  <c r="B174" i="2"/>
  <c r="C174" i="2"/>
  <c r="D174" i="2"/>
  <c r="E174" i="2"/>
  <c r="B175" i="2"/>
  <c r="C175" i="2"/>
  <c r="D175" i="2"/>
  <c r="E175" i="2"/>
  <c r="B176" i="2"/>
  <c r="C176" i="2"/>
  <c r="D176" i="2"/>
  <c r="E176" i="2"/>
  <c r="B177" i="2"/>
  <c r="C177" i="2"/>
  <c r="D177" i="2"/>
  <c r="E177" i="2"/>
  <c r="B178" i="2"/>
  <c r="C178" i="2"/>
  <c r="D178" i="2"/>
  <c r="E178" i="2"/>
  <c r="B179" i="2"/>
  <c r="C179" i="2"/>
  <c r="D179" i="2"/>
  <c r="E179" i="2"/>
  <c r="B180" i="2"/>
  <c r="C180" i="2"/>
  <c r="D180" i="2"/>
  <c r="E180" i="2"/>
  <c r="B181" i="2"/>
  <c r="C181" i="2"/>
  <c r="D181" i="2"/>
  <c r="E181" i="2"/>
  <c r="B182" i="2"/>
  <c r="C182" i="2"/>
  <c r="D182" i="2"/>
  <c r="E182" i="2"/>
  <c r="B183" i="2"/>
  <c r="C183" i="2"/>
  <c r="D183" i="2"/>
  <c r="E183" i="2"/>
  <c r="B184" i="2"/>
  <c r="C184" i="2"/>
  <c r="D184" i="2"/>
  <c r="E184" i="2"/>
  <c r="B185" i="2"/>
  <c r="C185" i="2"/>
  <c r="D185" i="2"/>
  <c r="E185" i="2"/>
  <c r="B186" i="2"/>
  <c r="C186" i="2"/>
  <c r="D186" i="2"/>
  <c r="E186" i="2"/>
  <c r="B187" i="2"/>
  <c r="C187" i="2"/>
  <c r="D187" i="2"/>
  <c r="E187" i="2"/>
  <c r="B188" i="2"/>
  <c r="C188" i="2"/>
  <c r="D188" i="2"/>
  <c r="E188" i="2"/>
  <c r="B189" i="2"/>
  <c r="C189" i="2"/>
  <c r="D189" i="2"/>
  <c r="E189" i="2"/>
  <c r="B190" i="2"/>
  <c r="C190" i="2"/>
  <c r="D190" i="2"/>
  <c r="E190" i="2"/>
  <c r="B191" i="2"/>
  <c r="C191" i="2"/>
  <c r="D191" i="2"/>
  <c r="E191" i="2"/>
  <c r="B192" i="2"/>
  <c r="C192" i="2"/>
  <c r="D192" i="2"/>
  <c r="E192" i="2"/>
  <c r="B193" i="2"/>
  <c r="C193" i="2"/>
  <c r="D193" i="2"/>
  <c r="E193" i="2"/>
  <c r="B194" i="2"/>
  <c r="C194" i="2"/>
  <c r="D194" i="2"/>
  <c r="E194" i="2"/>
  <c r="B195" i="2"/>
  <c r="C195" i="2"/>
  <c r="D195" i="2"/>
  <c r="E195" i="2"/>
  <c r="B196" i="2"/>
  <c r="C196" i="2"/>
  <c r="D196" i="2"/>
  <c r="E196" i="2"/>
  <c r="B197" i="2"/>
  <c r="C197" i="2"/>
  <c r="D197" i="2"/>
  <c r="E197" i="2"/>
  <c r="B198" i="2"/>
  <c r="C198" i="2"/>
  <c r="D198" i="2"/>
  <c r="E198" i="2"/>
  <c r="B199" i="2"/>
  <c r="C199" i="2"/>
  <c r="D199" i="2"/>
  <c r="E199" i="2"/>
  <c r="B200" i="2"/>
  <c r="C200" i="2"/>
  <c r="D200" i="2"/>
  <c r="E200" i="2"/>
  <c r="B201" i="2"/>
  <c r="C201" i="2"/>
  <c r="D201" i="2"/>
  <c r="E201" i="2"/>
  <c r="B202" i="2"/>
  <c r="C202" i="2"/>
  <c r="D202" i="2"/>
  <c r="E202" i="2"/>
  <c r="B203" i="2"/>
  <c r="C203" i="2"/>
  <c r="D203" i="2"/>
  <c r="E203" i="2"/>
  <c r="B204" i="2"/>
  <c r="C204" i="2"/>
  <c r="D204" i="2"/>
  <c r="E204" i="2"/>
  <c r="B205" i="2"/>
  <c r="C205" i="2"/>
  <c r="D205" i="2"/>
  <c r="E205" i="2"/>
  <c r="B206" i="2"/>
  <c r="C206" i="2"/>
  <c r="D206" i="2"/>
  <c r="E206" i="2"/>
  <c r="B207" i="2"/>
  <c r="C207" i="2"/>
  <c r="D207" i="2"/>
  <c r="E207" i="2"/>
  <c r="B208" i="2"/>
  <c r="C208" i="2"/>
  <c r="D208" i="2"/>
  <c r="E208" i="2"/>
  <c r="B209" i="2"/>
  <c r="C209" i="2"/>
  <c r="D209" i="2"/>
  <c r="E209" i="2"/>
  <c r="B210" i="2"/>
  <c r="C210" i="2"/>
  <c r="D210" i="2"/>
  <c r="E210" i="2"/>
  <c r="B211" i="2"/>
  <c r="C211" i="2"/>
  <c r="D211" i="2"/>
  <c r="E211" i="2"/>
  <c r="B212" i="2"/>
  <c r="C212" i="2"/>
  <c r="D212" i="2"/>
  <c r="E212" i="2"/>
  <c r="B213" i="2"/>
  <c r="C213" i="2"/>
  <c r="D213" i="2"/>
  <c r="E213" i="2"/>
  <c r="B214" i="2"/>
  <c r="C214" i="2"/>
  <c r="D214" i="2"/>
  <c r="E214" i="2"/>
  <c r="B215" i="2"/>
  <c r="C215" i="2"/>
  <c r="D215" i="2"/>
  <c r="E215" i="2"/>
  <c r="B216" i="2"/>
  <c r="C216" i="2"/>
  <c r="D216" i="2"/>
  <c r="E216" i="2"/>
  <c r="B217" i="2"/>
  <c r="C217" i="2"/>
  <c r="D217" i="2"/>
  <c r="E217" i="2"/>
  <c r="B218" i="2"/>
  <c r="C218" i="2"/>
  <c r="D218" i="2"/>
  <c r="E218" i="2"/>
  <c r="B219" i="2"/>
  <c r="C219" i="2"/>
  <c r="D219" i="2"/>
  <c r="E219" i="2"/>
  <c r="B220" i="2"/>
  <c r="C220" i="2"/>
  <c r="D220" i="2"/>
  <c r="E220" i="2"/>
  <c r="B221" i="2"/>
  <c r="C221" i="2"/>
  <c r="D221" i="2"/>
  <c r="E221" i="2"/>
  <c r="B222" i="2"/>
  <c r="C222" i="2"/>
  <c r="D222" i="2"/>
  <c r="E222" i="2"/>
  <c r="B223" i="2"/>
  <c r="C223" i="2"/>
  <c r="D223" i="2"/>
  <c r="E223" i="2"/>
  <c r="B224" i="2"/>
  <c r="C224" i="2"/>
  <c r="D224" i="2"/>
  <c r="E224" i="2"/>
  <c r="B225" i="2"/>
  <c r="C225" i="2"/>
  <c r="D225" i="2"/>
  <c r="E225" i="2"/>
  <c r="B226" i="2"/>
  <c r="C226" i="2"/>
  <c r="D226" i="2"/>
  <c r="E226" i="2"/>
  <c r="B227" i="2"/>
  <c r="C227" i="2"/>
  <c r="D227" i="2"/>
  <c r="E227" i="2"/>
  <c r="B228" i="2"/>
  <c r="C228" i="2"/>
  <c r="D228" i="2"/>
  <c r="E228" i="2"/>
  <c r="B229" i="2"/>
  <c r="C229" i="2"/>
  <c r="D229" i="2"/>
  <c r="E229" i="2"/>
  <c r="B230" i="2"/>
  <c r="C230" i="2"/>
  <c r="D230" i="2"/>
  <c r="E230" i="2"/>
  <c r="B231" i="2"/>
  <c r="C231" i="2"/>
  <c r="D231" i="2"/>
  <c r="E231" i="2"/>
  <c r="B232" i="2"/>
  <c r="C232" i="2"/>
  <c r="D232" i="2"/>
  <c r="E232" i="2"/>
  <c r="B233" i="2"/>
  <c r="C233" i="2"/>
  <c r="D233" i="2"/>
  <c r="E233" i="2"/>
  <c r="B234" i="2"/>
  <c r="C234" i="2"/>
  <c r="D234" i="2"/>
  <c r="E234" i="2"/>
  <c r="B235" i="2"/>
  <c r="C235" i="2"/>
  <c r="D235" i="2"/>
  <c r="E235" i="2"/>
  <c r="B236" i="2"/>
  <c r="C236" i="2"/>
  <c r="D236" i="2"/>
  <c r="E236" i="2"/>
  <c r="B237" i="2"/>
  <c r="C237" i="2"/>
  <c r="D237" i="2"/>
  <c r="E237" i="2"/>
  <c r="B238" i="2"/>
  <c r="C238" i="2"/>
  <c r="D238" i="2"/>
  <c r="E238" i="2"/>
  <c r="B239" i="2"/>
  <c r="C239" i="2"/>
  <c r="D239" i="2"/>
  <c r="E239" i="2"/>
  <c r="B240" i="2"/>
  <c r="C240" i="2"/>
  <c r="D240" i="2"/>
  <c r="E240" i="2"/>
  <c r="B241" i="2"/>
  <c r="C241" i="2"/>
  <c r="D241" i="2"/>
  <c r="E241" i="2"/>
  <c r="B242" i="2"/>
  <c r="C242" i="2"/>
  <c r="D242" i="2"/>
  <c r="E242" i="2"/>
  <c r="B243" i="2"/>
  <c r="C243" i="2"/>
  <c r="D243" i="2"/>
  <c r="E243" i="2"/>
  <c r="B244" i="2"/>
  <c r="C244" i="2"/>
  <c r="D244" i="2"/>
  <c r="E244" i="2"/>
  <c r="B245" i="2"/>
  <c r="C245" i="2"/>
  <c r="D245" i="2"/>
  <c r="E245" i="2"/>
  <c r="B246" i="2"/>
  <c r="C246" i="2"/>
  <c r="D246" i="2"/>
  <c r="E246" i="2"/>
  <c r="B247" i="2"/>
  <c r="C247" i="2"/>
  <c r="D247" i="2"/>
  <c r="E247" i="2"/>
  <c r="B248" i="2"/>
  <c r="C248" i="2"/>
  <c r="D248" i="2"/>
  <c r="E248" i="2"/>
  <c r="B249" i="2"/>
  <c r="C249" i="2"/>
  <c r="D249" i="2"/>
  <c r="E249" i="2"/>
  <c r="B250" i="2"/>
  <c r="C250" i="2"/>
  <c r="D250" i="2"/>
  <c r="E250" i="2"/>
  <c r="B251" i="2"/>
  <c r="C251" i="2"/>
  <c r="D251" i="2"/>
  <c r="E251" i="2"/>
  <c r="B252" i="2"/>
  <c r="C252" i="2"/>
  <c r="D252" i="2"/>
  <c r="E252" i="2"/>
  <c r="B253" i="2"/>
  <c r="C253" i="2"/>
  <c r="D253" i="2"/>
  <c r="E253" i="2"/>
  <c r="B254" i="2"/>
  <c r="C254" i="2"/>
  <c r="D254" i="2"/>
  <c r="E254" i="2"/>
  <c r="B255" i="2"/>
  <c r="C255" i="2"/>
  <c r="D255" i="2"/>
  <c r="E255" i="2"/>
  <c r="B256" i="2"/>
  <c r="C256" i="2"/>
  <c r="D256" i="2"/>
  <c r="E256" i="2"/>
  <c r="B257" i="2"/>
  <c r="C257" i="2"/>
  <c r="D257" i="2"/>
  <c r="E257" i="2"/>
  <c r="B258" i="2"/>
  <c r="C258" i="2"/>
  <c r="D258" i="2"/>
  <c r="E258" i="2"/>
  <c r="B259" i="2"/>
  <c r="C259" i="2"/>
  <c r="D259" i="2"/>
  <c r="E259" i="2"/>
  <c r="B260" i="2"/>
  <c r="C260" i="2"/>
  <c r="D260" i="2"/>
  <c r="E260" i="2"/>
  <c r="B261" i="2"/>
  <c r="C261" i="2"/>
  <c r="D261" i="2"/>
  <c r="E261" i="2"/>
  <c r="B262" i="2"/>
  <c r="C262" i="2"/>
  <c r="D262" i="2"/>
  <c r="E262" i="2"/>
  <c r="B263" i="2"/>
  <c r="C263" i="2"/>
  <c r="D263" i="2"/>
  <c r="E263" i="2"/>
  <c r="B264" i="2"/>
  <c r="C264" i="2"/>
  <c r="D264" i="2"/>
  <c r="E264" i="2"/>
  <c r="B265" i="2"/>
  <c r="C265" i="2"/>
  <c r="D265" i="2"/>
  <c r="E265" i="2"/>
  <c r="B266" i="2"/>
  <c r="C266" i="2"/>
  <c r="D266" i="2"/>
  <c r="E266" i="2"/>
  <c r="B267" i="2"/>
  <c r="C267" i="2"/>
  <c r="D267" i="2"/>
  <c r="E267" i="2"/>
  <c r="B268" i="2"/>
  <c r="C268" i="2"/>
  <c r="D268" i="2"/>
  <c r="E268" i="2"/>
  <c r="B269" i="2"/>
  <c r="C269" i="2"/>
  <c r="D269" i="2"/>
  <c r="E269" i="2"/>
  <c r="B270" i="2"/>
  <c r="C270" i="2"/>
  <c r="D270" i="2"/>
  <c r="E270" i="2"/>
  <c r="B271" i="2"/>
  <c r="C271" i="2"/>
  <c r="D271" i="2"/>
  <c r="E271" i="2"/>
  <c r="B272" i="2"/>
  <c r="C272" i="2"/>
  <c r="D272" i="2"/>
  <c r="E272" i="2"/>
  <c r="B273" i="2"/>
  <c r="C273" i="2"/>
  <c r="D273" i="2"/>
  <c r="E273" i="2"/>
  <c r="B274" i="2"/>
  <c r="C274" i="2"/>
  <c r="D274" i="2"/>
  <c r="E274" i="2"/>
  <c r="B275" i="2"/>
  <c r="C275" i="2"/>
  <c r="D275" i="2"/>
  <c r="E275" i="2"/>
  <c r="B276" i="2"/>
  <c r="C276" i="2"/>
  <c r="D276" i="2"/>
  <c r="E276" i="2"/>
  <c r="B277" i="2"/>
  <c r="C277" i="2"/>
  <c r="D277" i="2"/>
  <c r="E277" i="2"/>
  <c r="B278" i="2"/>
  <c r="C278" i="2"/>
  <c r="D278" i="2"/>
  <c r="E278" i="2"/>
  <c r="B279" i="2"/>
  <c r="C279" i="2"/>
  <c r="D279" i="2"/>
  <c r="E279" i="2"/>
  <c r="B280" i="2"/>
  <c r="C280" i="2"/>
  <c r="D280" i="2"/>
  <c r="E280" i="2"/>
  <c r="B281" i="2"/>
  <c r="C281" i="2"/>
  <c r="D281" i="2"/>
  <c r="E281" i="2"/>
  <c r="B282" i="2"/>
  <c r="C282" i="2"/>
  <c r="D282" i="2"/>
  <c r="E282" i="2"/>
  <c r="B283" i="2"/>
  <c r="C283" i="2"/>
  <c r="D283" i="2"/>
  <c r="E283" i="2"/>
  <c r="B284" i="2"/>
  <c r="C284" i="2"/>
  <c r="D284" i="2"/>
  <c r="E284" i="2"/>
  <c r="B285" i="2"/>
  <c r="C285" i="2"/>
  <c r="D285" i="2"/>
  <c r="E285" i="2"/>
  <c r="B286" i="2"/>
  <c r="C286" i="2"/>
  <c r="D286" i="2"/>
  <c r="E286" i="2"/>
  <c r="B287" i="2"/>
  <c r="C287" i="2"/>
  <c r="D287" i="2"/>
  <c r="E287" i="2"/>
  <c r="B288" i="2"/>
  <c r="C288" i="2"/>
  <c r="D288" i="2"/>
  <c r="E288" i="2"/>
  <c r="B289" i="2"/>
  <c r="C289" i="2"/>
  <c r="D289" i="2"/>
  <c r="E289" i="2"/>
  <c r="B290" i="2"/>
  <c r="C290" i="2"/>
  <c r="D290" i="2"/>
  <c r="E290" i="2"/>
  <c r="B291" i="2"/>
  <c r="C291" i="2"/>
  <c r="D291" i="2"/>
  <c r="E291" i="2"/>
  <c r="B292" i="2"/>
  <c r="C292" i="2"/>
  <c r="D292" i="2"/>
  <c r="E292" i="2"/>
  <c r="B293" i="2"/>
  <c r="C293" i="2"/>
  <c r="D293" i="2"/>
  <c r="E293" i="2"/>
  <c r="B294" i="2"/>
  <c r="C294" i="2"/>
  <c r="D294" i="2"/>
  <c r="E294" i="2"/>
  <c r="B295" i="2"/>
  <c r="C295" i="2"/>
  <c r="D295" i="2"/>
  <c r="E295" i="2"/>
  <c r="B296" i="2"/>
  <c r="C296" i="2"/>
  <c r="D296" i="2"/>
  <c r="E296" i="2"/>
  <c r="B297" i="2"/>
  <c r="C297" i="2"/>
  <c r="D297" i="2"/>
  <c r="E297" i="2"/>
  <c r="B298" i="2"/>
  <c r="C298" i="2"/>
  <c r="D298" i="2"/>
  <c r="E298" i="2"/>
  <c r="B299" i="2"/>
  <c r="C299" i="2"/>
  <c r="D299" i="2"/>
  <c r="E299" i="2"/>
  <c r="B300" i="2"/>
  <c r="C300" i="2"/>
  <c r="D300" i="2"/>
  <c r="E300" i="2"/>
  <c r="B301" i="2"/>
  <c r="C301" i="2"/>
  <c r="D301" i="2"/>
  <c r="E301" i="2"/>
  <c r="B302" i="2"/>
  <c r="C302" i="2"/>
  <c r="D302" i="2"/>
  <c r="E302" i="2"/>
  <c r="B303" i="2"/>
  <c r="C303" i="2"/>
  <c r="D303" i="2"/>
  <c r="E303" i="2"/>
  <c r="B304" i="2"/>
  <c r="C304" i="2"/>
  <c r="D304" i="2"/>
  <c r="E304" i="2"/>
  <c r="B305" i="2"/>
  <c r="C305" i="2"/>
  <c r="D305" i="2"/>
  <c r="E305" i="2"/>
  <c r="B306" i="2"/>
  <c r="C306" i="2"/>
  <c r="D306" i="2"/>
  <c r="E306" i="2"/>
  <c r="B307" i="2"/>
  <c r="C307" i="2"/>
  <c r="D307" i="2"/>
  <c r="E307" i="2"/>
  <c r="B308" i="2"/>
  <c r="C308" i="2"/>
  <c r="D308" i="2"/>
  <c r="E308" i="2"/>
  <c r="B309" i="2"/>
  <c r="C309" i="2"/>
  <c r="D309" i="2"/>
  <c r="E309" i="2"/>
  <c r="B310" i="2"/>
  <c r="C310" i="2"/>
  <c r="D310" i="2"/>
  <c r="E310" i="2"/>
  <c r="B311" i="2"/>
  <c r="C311" i="2"/>
  <c r="D311" i="2"/>
  <c r="E311" i="2"/>
  <c r="B312" i="2"/>
  <c r="C312" i="2"/>
  <c r="D312" i="2"/>
  <c r="E312" i="2"/>
  <c r="B313" i="2"/>
  <c r="C313" i="2"/>
  <c r="D313" i="2"/>
  <c r="E313" i="2"/>
  <c r="B314" i="2"/>
  <c r="C314" i="2"/>
  <c r="D314" i="2"/>
  <c r="E314" i="2"/>
  <c r="B315" i="2"/>
  <c r="C315" i="2"/>
  <c r="D315" i="2"/>
  <c r="E315" i="2"/>
  <c r="B316" i="2"/>
  <c r="C316" i="2"/>
  <c r="D316" i="2"/>
  <c r="E316" i="2"/>
  <c r="B317" i="2"/>
  <c r="C317" i="2"/>
  <c r="D317" i="2"/>
  <c r="E317" i="2"/>
  <c r="B318" i="2"/>
  <c r="C318" i="2"/>
  <c r="D318" i="2"/>
  <c r="E318" i="2"/>
  <c r="B319" i="2"/>
  <c r="C319" i="2"/>
  <c r="D319" i="2"/>
  <c r="E319" i="2"/>
  <c r="B320" i="2"/>
  <c r="C320" i="2"/>
  <c r="D320" i="2"/>
  <c r="E320" i="2"/>
  <c r="B321" i="2"/>
  <c r="C321" i="2"/>
  <c r="D321" i="2"/>
  <c r="E321" i="2"/>
  <c r="B322" i="2"/>
  <c r="C322" i="2"/>
  <c r="D322" i="2"/>
  <c r="E322" i="2"/>
  <c r="B323" i="2"/>
  <c r="C323" i="2"/>
  <c r="D323" i="2"/>
  <c r="E323" i="2"/>
  <c r="B324" i="2"/>
  <c r="C324" i="2"/>
  <c r="D324" i="2"/>
  <c r="E324" i="2"/>
  <c r="B325" i="2"/>
  <c r="C325" i="2"/>
  <c r="D325" i="2"/>
  <c r="E325" i="2"/>
  <c r="B326" i="2"/>
  <c r="C326" i="2"/>
  <c r="D326" i="2"/>
  <c r="E326" i="2"/>
  <c r="B327" i="2"/>
  <c r="C327" i="2"/>
  <c r="D327" i="2"/>
  <c r="E327" i="2"/>
  <c r="B328" i="2"/>
  <c r="C328" i="2"/>
  <c r="D328" i="2"/>
  <c r="E328" i="2"/>
  <c r="B329" i="2"/>
  <c r="C329" i="2"/>
  <c r="D329" i="2"/>
  <c r="E329" i="2"/>
  <c r="B330" i="2"/>
  <c r="C330" i="2"/>
  <c r="D330" i="2"/>
  <c r="E330" i="2"/>
  <c r="B331" i="2"/>
  <c r="C331" i="2"/>
  <c r="D331" i="2"/>
  <c r="E331" i="2"/>
  <c r="B332" i="2"/>
  <c r="C332" i="2"/>
  <c r="D332" i="2"/>
  <c r="E332" i="2"/>
  <c r="B333" i="2"/>
  <c r="C333" i="2"/>
  <c r="D333" i="2"/>
  <c r="E333" i="2"/>
  <c r="B334" i="2"/>
  <c r="C334" i="2"/>
  <c r="D334" i="2"/>
  <c r="E334" i="2"/>
  <c r="B335" i="2"/>
  <c r="C335" i="2"/>
  <c r="D335" i="2"/>
  <c r="E335" i="2"/>
  <c r="B336" i="2"/>
  <c r="C336" i="2"/>
  <c r="D336" i="2"/>
  <c r="E336" i="2"/>
  <c r="B337" i="2"/>
  <c r="C337" i="2"/>
  <c r="D337" i="2"/>
  <c r="E337" i="2"/>
  <c r="B338" i="2"/>
  <c r="C338" i="2"/>
  <c r="D338" i="2"/>
  <c r="E338" i="2"/>
  <c r="B339" i="2"/>
  <c r="C339" i="2"/>
  <c r="D339" i="2"/>
  <c r="E339" i="2"/>
  <c r="B340" i="2"/>
  <c r="C340" i="2"/>
  <c r="D340" i="2"/>
  <c r="E340" i="2"/>
  <c r="B341" i="2"/>
  <c r="C341" i="2"/>
  <c r="D341" i="2"/>
  <c r="E341" i="2"/>
  <c r="B342" i="2"/>
  <c r="C342" i="2"/>
  <c r="D342" i="2"/>
  <c r="E342" i="2"/>
  <c r="B343" i="2"/>
  <c r="C343" i="2"/>
  <c r="D343" i="2"/>
  <c r="E343" i="2"/>
  <c r="B344" i="2"/>
  <c r="C344" i="2"/>
  <c r="D344" i="2"/>
  <c r="E344" i="2"/>
  <c r="B345" i="2"/>
  <c r="C345" i="2"/>
  <c r="D345" i="2"/>
  <c r="E345" i="2"/>
  <c r="B346" i="2"/>
  <c r="C346" i="2"/>
  <c r="D346" i="2"/>
  <c r="E346" i="2"/>
  <c r="B347" i="2"/>
  <c r="C347" i="2"/>
  <c r="D347" i="2"/>
  <c r="E347" i="2"/>
  <c r="B348" i="2"/>
  <c r="C348" i="2"/>
  <c r="D348" i="2"/>
  <c r="E348" i="2"/>
  <c r="B349" i="2"/>
  <c r="C349" i="2"/>
  <c r="D349" i="2"/>
  <c r="E349" i="2"/>
  <c r="B350" i="2"/>
  <c r="C350" i="2"/>
  <c r="D350" i="2"/>
  <c r="E350" i="2"/>
  <c r="B351" i="2"/>
  <c r="C351" i="2"/>
  <c r="D351" i="2"/>
  <c r="E351" i="2"/>
  <c r="B352" i="2"/>
  <c r="C352" i="2"/>
  <c r="D352" i="2"/>
  <c r="E352" i="2"/>
  <c r="B353" i="2"/>
  <c r="C353" i="2"/>
  <c r="D353" i="2"/>
  <c r="E353" i="2"/>
  <c r="B354" i="2"/>
  <c r="C354" i="2"/>
  <c r="D354" i="2"/>
  <c r="E354" i="2"/>
  <c r="B355" i="2"/>
  <c r="C355" i="2"/>
  <c r="D355" i="2"/>
  <c r="E355" i="2"/>
  <c r="B356" i="2"/>
  <c r="C356" i="2"/>
  <c r="D356" i="2"/>
  <c r="E356" i="2"/>
  <c r="B357" i="2"/>
  <c r="C357" i="2"/>
  <c r="D357" i="2"/>
  <c r="E357" i="2"/>
  <c r="B358" i="2"/>
  <c r="C358" i="2"/>
  <c r="D358" i="2"/>
  <c r="E358" i="2"/>
  <c r="B359" i="2"/>
  <c r="C359" i="2"/>
  <c r="D359" i="2"/>
  <c r="E359" i="2"/>
  <c r="B360" i="2"/>
  <c r="C360" i="2"/>
  <c r="D360" i="2"/>
  <c r="E360" i="2"/>
  <c r="B361" i="2"/>
  <c r="C361" i="2"/>
  <c r="D361" i="2"/>
  <c r="E361" i="2"/>
  <c r="E1" i="2"/>
  <c r="D1" i="2"/>
  <c r="C1" i="2"/>
  <c r="B1" i="2"/>
  <c r="L12" i="5" l="1"/>
  <c r="H12" i="5"/>
  <c r="I12" i="5"/>
  <c r="M12" i="5"/>
  <c r="O12" i="5"/>
  <c r="K12" i="5"/>
  <c r="N12" i="5"/>
  <c r="J12" i="5"/>
</calcChain>
</file>

<file path=xl/comments1.xml><?xml version="1.0" encoding="utf-8"?>
<comments xmlns="http://schemas.openxmlformats.org/spreadsheetml/2006/main">
  <authors>
    <author>Порошин Игорь Олегович</author>
  </authors>
  <commentList>
    <comment ref="A142" authorId="0">
      <text>
        <r>
          <rPr>
            <sz val="11"/>
            <color indexed="81"/>
            <rFont val="Tahoma"/>
            <family val="2"/>
            <charset val="204"/>
          </rPr>
          <t>До 2019 года - доходы субъектов</t>
        </r>
      </text>
    </comment>
  </commentList>
</comments>
</file>

<file path=xl/sharedStrings.xml><?xml version="1.0" encoding="utf-8"?>
<sst xmlns="http://schemas.openxmlformats.org/spreadsheetml/2006/main" count="1906" uniqueCount="1195">
  <si>
    <t>Код вида доходов</t>
  </si>
  <si>
    <t>Наименование</t>
  </si>
  <si>
    <t>0 00 00000 00 0000 000</t>
  </si>
  <si>
    <t>ВСЕГО ДОХОДОВ</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</si>
  <si>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</si>
  <si>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</si>
  <si>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</si>
  <si>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</si>
  <si>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</si>
  <si>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</si>
  <si>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1 01 01070 01 0000 110</t>
  </si>
  <si>
    <t>Налог на прибыль организаций с доходов, полученных в виде процентов по государственным и муниципальным ценным бумагам</t>
  </si>
  <si>
    <t>Налог на прибыль организаций, зачисляемый в бюджеты бюджетной системы Российской Федерации по соответствующим ставкам</t>
  </si>
  <si>
    <t>1 03 00000 00 0000 000</t>
  </si>
  <si>
    <t>НАЛОГИ НА ТОВАРЫ (РАБОТЫ, УСЛУГИ), РЕАЛИЗУЕМЫЕ НА ТЕРРИТОРИИ РОССИЙСКОЙ ФЕДЕРАЦИИ</t>
  </si>
  <si>
    <t>1 03 01000 01 0000 110</t>
  </si>
  <si>
    <t>Налог на добавленную стоимость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</si>
  <si>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</si>
  <si>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</si>
  <si>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1 03 02010 01 0000 110</t>
  </si>
  <si>
    <t>1 03 02020 01 0000 110</t>
  </si>
  <si>
    <t>Акцизы на спиртосодержащую продукцию, производимую на территории Российской Федерации</t>
  </si>
  <si>
    <t>1 03 02030 01 0000 110</t>
  </si>
  <si>
    <t>Акцизы на табачную продукцию, производимую на территории Российской Федерации</t>
  </si>
  <si>
    <t>1 03 02041 01 0000 110</t>
  </si>
  <si>
    <t>Акцизы на автомобильный бензин, производимый на территории Российской Федерации</t>
  </si>
  <si>
    <t>1 03 02042 01 0000 110</t>
  </si>
  <si>
    <t>Акцизы на прямогонный бензин, производимый на территории Российской Федерации</t>
  </si>
  <si>
    <t>1 03 02060 01 0000 110</t>
  </si>
  <si>
    <t>Акцизы на автомобили легковые и мотоциклы, производимые на территории Российской Федерации</t>
  </si>
  <si>
    <t>1 03 02070 01 0000 110</t>
  </si>
  <si>
    <t>Акцизы на дизельное топливо, производимое на территории Российской Федерации</t>
  </si>
  <si>
    <t>1 03 02080 01 0000 110</t>
  </si>
  <si>
    <t>Акцизы на моторные масла для дизельных и (или) карбюраторных (инжекторных) двигателей, производимые на территории Российской Федерации</t>
  </si>
  <si>
    <t>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</si>
  <si>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</si>
  <si>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1 03 02300 01 0000 110</t>
  </si>
  <si>
    <t>Акцизы на бензол, параксилол, ортоксилол, производимые на территории Российской Федерации</t>
  </si>
  <si>
    <t>1 03 02310 01 0000 110</t>
  </si>
  <si>
    <t>Акцизы на авиационный керосин, производимый на территории Российской Федерации</t>
  </si>
  <si>
    <t>1 03 02320 01 0000 110</t>
  </si>
  <si>
    <t>Акцизы на природный газ, предусмотренные международными договорами Российской Федерации</t>
  </si>
  <si>
    <t>1 04 00000 00 0000 000</t>
  </si>
  <si>
    <t>НАЛОГИ НА ТОВАРЫ, ВВОЗИМЫЕ НА ТЕРРИТОРИЮ РОССИЙСКОЙ ФЕДЕРАЦИИ</t>
  </si>
  <si>
    <t>1 04 01000 01 0000 110</t>
  </si>
  <si>
    <t>Налог на добавленную стоимость на товары, ввозимые на территорию Российской Федерации</t>
  </si>
  <si>
    <t>1 04 02000 01 0000 110</t>
  </si>
  <si>
    <t>Акцизы по подакцизным товарам (продукции), ввозимым на территорию Российской Федерации</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</si>
  <si>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</si>
  <si>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</si>
  <si>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</si>
  <si>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</si>
  <si>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1 07 01010 01 0000 110</t>
  </si>
  <si>
    <t>Налог на добычу полезных ископаемых в виде углеводородного сырья</t>
  </si>
  <si>
    <t>1 07 01011 01 0000 110</t>
  </si>
  <si>
    <t>Нефть</t>
  </si>
  <si>
    <t>1 07 01012 01 0000 110</t>
  </si>
  <si>
    <t>Газ горючий природный из всех видов месторождений углеводородного сырья</t>
  </si>
  <si>
    <t>1 07 01013 01 0000 110</t>
  </si>
  <si>
    <t>Газовый конденсат из всех видов месторождений углеводородного сырья</t>
  </si>
  <si>
    <t>1 07 01030 01 0000 110</t>
  </si>
  <si>
    <t>Налог на добычу прочих полезных ископаемых (за исключением полезных ископаемых в виде природных алмазов)</t>
  </si>
  <si>
    <t>1 07 01040 01 0000 110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</si>
  <si>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</si>
  <si>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1 07 01060 01 0000 110</t>
  </si>
  <si>
    <t>Налог на добычу полезных ископаемых в виде угля</t>
  </si>
  <si>
    <t>1 07 02000 01 0000 110</t>
  </si>
  <si>
    <t>Регулярные платежи за добычу полезных ископаемых (роялти) при выполнении соглашений о разделе продукции</t>
  </si>
  <si>
    <t>1 07 02010 01 0000 110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</si>
  <si>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</si>
  <si>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1 07 02020 01 0000 110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</si>
  <si>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</si>
  <si>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1 07 02030 01 0000 110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</si>
  <si>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</si>
  <si>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1 07 03000 01 0000 110</t>
  </si>
  <si>
    <t>Водный налог</t>
  </si>
  <si>
    <t>1 07 04000 01 0000 110</t>
  </si>
  <si>
    <t>Сборы за пользование объектами животного мира и за пользование объектами водных биологических ресурсов</t>
  </si>
  <si>
    <t>1 07 04020 01 0000 110</t>
  </si>
  <si>
    <t>Сбор за пользование объектами водных биологических ресурсов (исключая внутренние водные объекты)</t>
  </si>
  <si>
    <t>1 07 04030 01 0000 110</t>
  </si>
  <si>
    <t>Сбор за пользование объектами водных биологических ресурсов (по внутренним водным объектам)</t>
  </si>
  <si>
    <t>1 08 00000 00 0000 000</t>
  </si>
  <si>
    <t>ГОСУДАРСТВЕННАЯ ПОШЛИНА</t>
  </si>
  <si>
    <t>1 08 01000 01 0000 110</t>
  </si>
  <si>
    <t>Государственная пошлина по делам, рассматриваемым в арбитражных судах</t>
  </si>
  <si>
    <t>1 08 02010 01 0000 110</t>
  </si>
  <si>
    <t>Государственная пошлина по делам, рассматриваемым Конституционным Судом Российской Федерации</t>
  </si>
  <si>
    <t>1 08 03020 01 0000 110</t>
  </si>
  <si>
    <t>Государственная пошлина по делам, рассматриваемым Верховным Судом Российской Федерации</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</si>
  <si>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</si>
  <si>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</si>
  <si>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</si>
  <si>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</si>
  <si>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</si>
  <si>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</si>
  <si>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</si>
  <si>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</si>
  <si>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</si>
  <si>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</si>
  <si>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1 08 07030 01 0000 110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</si>
  <si>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</si>
  <si>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1 08 07040 01 0000 110</t>
  </si>
  <si>
    <t>Государственная пошлина за совершение уполномоченным органом действий, связанных с государственной регистрацией выпусков (дополнительных выпусков) эмиссионных ценных бумаг</t>
  </si>
  <si>
    <t>1 08 07050 01 0000 110</t>
  </si>
  <si>
    <t>Государственная пошлина за совершение регистрационных действий, связанных с паевыми инвестиционными фондами и с осуществлением деятельности на рынке ценных бумаг</t>
  </si>
  <si>
    <t>1 08 07060 01 0000 110</t>
  </si>
  <si>
    <t>1 08 07081 01 0000 110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</si>
  <si>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</si>
  <si>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1 08 07090 01 0000 110</t>
  </si>
  <si>
    <t>Государственная пошлина за рассмотрение ходатайств, предусмотренных антимонопольным законодательством</t>
  </si>
  <si>
    <t>1 08 07100 01 0000 110</t>
  </si>
  <si>
    <t>Государственная пошлина за выдачу и обмен паспорта гражданина Российской Федерации</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</si>
  <si>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</si>
  <si>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</si>
  <si>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1 08 07171 01 0000 110</t>
  </si>
  <si>
    <t>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федеральный бюджет</t>
  </si>
  <si>
    <t>1 08 07180 01 0000 110</t>
  </si>
  <si>
    <t>Государственная пошлина за право вывоза культурных ценностей, предметов коллекционирования по палеонтологии и минералогии</t>
  </si>
  <si>
    <t>1 08 07190 01 0000 110</t>
  </si>
  <si>
    <t>Государственная пошлина за совершение уполномоченным органом юридически значимых действий, связанных с выдачей удостоверения частного охранника</t>
  </si>
  <si>
    <t>1 08 07200 01 0000 110</t>
  </si>
  <si>
    <t>Прочие государственные пошлины за государственную регистрацию, а также за совершение прочих юридически значимых действий</t>
  </si>
  <si>
    <t>1 08 07210 01 0000 110</t>
  </si>
  <si>
    <t>Государственная пошлина за выдачу разрешения на трансграничное перемещение опасных отходов</t>
  </si>
  <si>
    <t>1 08 07220 01 0000 110</t>
  </si>
  <si>
    <t>Государственная пошлина за выдачу разрешения на трансграничное перемещение озоноразрушающих веществ и содержащей их продукции</t>
  </si>
  <si>
    <t>1 08 07230 01 0000 110</t>
  </si>
  <si>
    <t>Государственная пошлина за выдачу разрешения на ввоз на территорию Российской Федерации ядовитых веществ</t>
  </si>
  <si>
    <t>1 08 07240 01 0000 110</t>
  </si>
  <si>
    <t>Государственная пошлина за предоставление разрешения на добычу объектов животного мира, а также за выдачу дубликата указанного разрешения</t>
  </si>
  <si>
    <t>1 08 07250 01 0000 110</t>
  </si>
  <si>
    <t>Государственная пошлина за выдачу разрешения на вредное физическое воздействие на атмосферный воздух</t>
  </si>
  <si>
    <t>1 08 07261 01 0000 110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</si>
  <si>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подлежащих федеральному государственному экологическому контролю</t>
  </si>
  <si>
    <t>1 08 07270 01 0000 110</t>
  </si>
  <si>
    <t>Государственная пошлина за выдачу разрешения на сброс загрязняющих веществ в окружающую среду</t>
  </si>
  <si>
    <t>1 08 07281 01 0000 110</t>
  </si>
  <si>
    <t>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</si>
  <si>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1 08 07290 01 0000 110</t>
  </si>
  <si>
    <t>Государственная пошлина за рассмотрение ходатайства, предусмотренного законодательством о естественных монополиях</t>
  </si>
  <si>
    <t>1 08 07310 01 0000 110</t>
  </si>
  <si>
    <t>Государственная пошлина за повторную выдачу свидетельства о постановке на учет в налоговом органе</t>
  </si>
  <si>
    <t>1 08 07320 01 0000 110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</si>
  <si>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</si>
  <si>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1 08 07330 01 0000 110</t>
  </si>
  <si>
    <t>Государственная пошлина за выдачу разрешений на вывоз с территории Российской Федерации, а также на ввоз на территорию Российской Федерации видов животных и растений, их частей или дериватов, подпадающих под действие Конвенции о международной торговле видами дикой фауны и флоры, находящимися под угрозой исчезновения</t>
  </si>
  <si>
    <t>1 08 07370 01 0000 110</t>
  </si>
  <si>
    <t>Государственная пошлина за выдачу разрешения на проведение мероприятий по акклиматизации, переселению и гибридизации, на содержание и разведение объектов животного мира, отнесенных к объектам охоты, и водных биологических ресурсов  в полувольных условиях и искусственно созданной среде обитания и дубликата указанного разрешения</t>
  </si>
  <si>
    <t>1 08 07410 01 0000 110</t>
  </si>
  <si>
    <t>Государственная пошлина за принятие предварительных решений по классификации товаров по единой Товарной номенклатуре внешнеэкономической деятельности Таможенного союза</t>
  </si>
  <si>
    <t>1 08 08000 01 0000 110</t>
  </si>
  <si>
    <t>Государственная пошлина за совершение действий уполномоченными государственными учреждениями при осуществлении федерального пробирного надзора</t>
  </si>
  <si>
    <t>1 08 09000 01 0000 110</t>
  </si>
  <si>
    <t>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 базы данных и топологии интегральной микросхемы</t>
  </si>
  <si>
    <t>1 08 10000 01 0000 110</t>
  </si>
  <si>
    <t>Государственная пошлина за получение ресурса нумерации оператором связи</t>
  </si>
  <si>
    <t>1 08 11000 01 0000 110</t>
  </si>
  <si>
    <t>Государственная пошлина за регистрацию декларации о соответствии требованиям средств связи и услуг связи</t>
  </si>
  <si>
    <t>1 09 00000 00 0000 000</t>
  </si>
  <si>
    <t>ЗАДОЛЖЕННОСТЬ И ПЕРЕРАСЧЕТЫ ПО ОТМЕНЕННЫМ НАЛОГАМ, СБОРАМ И ИНЫМ ОБЯЗАТЕЛЬНЫМ ПЛАТЕЖАМ</t>
  </si>
  <si>
    <t>1 10 00000 00 0000 000</t>
  </si>
  <si>
    <t>ДОХОДЫ ОТ ВНЕШНЕЭКОНОМИЧЕСКОЙ ДЕЯТЕЛЬНОСТИ</t>
  </si>
  <si>
    <t>1 10 01000 01 0000 180</t>
  </si>
  <si>
    <t>Таможенные пошлины</t>
  </si>
  <si>
    <t>Ввозные таможенные пошлины</t>
  </si>
  <si>
    <t>1 10 01020 01 0000 180</t>
  </si>
  <si>
    <t>Вывозные таможенные пошлины</t>
  </si>
  <si>
    <t>Вывозные таможенные пошлины на нефть сырую</t>
  </si>
  <si>
    <t>Вывозные таможенные пошлины на газ природный</t>
  </si>
  <si>
    <t>Вывозные таможенные пошлины на товары, выработанные из нефти</t>
  </si>
  <si>
    <t>Прочие вывозные таможенные пошлины</t>
  </si>
  <si>
    <t>Таможенные сборы</t>
  </si>
  <si>
    <t>Таможенные пошлины, налоги, уплачиваемые физическими лицами по единым ставкам таможенных пошлин, налогов или в виде совокупного таможенного платежа</t>
  </si>
  <si>
    <t>Прочие поступления от внешнеэкономической деятельности</t>
  </si>
  <si>
    <t>Авансовые платежи в счет будущих таможенных и иных платежей</t>
  </si>
  <si>
    <t>Денежный залог в обеспечение уплаты таможенных и иных платежей</t>
  </si>
  <si>
    <t>1 10 11000 01 0000 000</t>
  </si>
  <si>
    <t>Доходы (операции) по соглашениям между государствами - членами Евразийского экономического союза</t>
  </si>
  <si>
    <t>Распределенные ввозные таможенные пошлины (иные пошлины, налоги и сборы, имеющие эквивалентное действие), уплаченные на территории Российской Федерации</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</si>
  <si>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</si>
  <si>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t>
  </si>
  <si>
    <t>Распределенные специальные, антидемпинговые и компенсационные пошлины, уплаченные на территории Российской Федерации</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</si>
  <si>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</si>
  <si>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t>
  </si>
  <si>
    <t>Ввозные таможенные пошлины (иные пошлины, налоги и сборы, имеющие эквивалентное действие), уплаченные на территории Республики Армения, подлежащие распределению в бюджет Российской Федерации</t>
  </si>
  <si>
    <t>Специальные, антидемпинговые и компенсационные пошлины, уплаченные на территории Республики Армения, подлежащие распределению в бюджет Российской Федерации</t>
  </si>
  <si>
    <t>Ввозные таможенные пошлины (иные пошлины, налоги и сборы, имеющие эквивалентное действие), уплаченные на территории Республики Кыргызстан, подлежащие распределению в бюджет Российской Федерации</t>
  </si>
  <si>
    <t>Специальные, антидемпинговые и компенсационные пошлины, уплаченные на территории Республики Кыргызстан, подлежащие распределению в бюджет Российской Федерации</t>
  </si>
  <si>
    <t>1 11 00000 00 0000 000</t>
  </si>
  <si>
    <t>ДОХОДЫ ОТ ИСПОЛЬЗОВАНИЯ ИМУЩЕСТВА, НАХОДЯЩЕГОСЯ В ГОСУДАРСТВЕННОЙ И МУНИЦИПАЛЬНОЙ СОБСТВЕННОСТИ</t>
  </si>
  <si>
    <t>1 11 01010 01 0000 120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</si>
  <si>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t>
  </si>
  <si>
    <t>1 11 02012 01 0000 120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</si>
  <si>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</si>
  <si>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1 11 02013 01 0000 120</t>
  </si>
  <si>
    <t>1 11 02014 01 0000 120</t>
  </si>
  <si>
    <t>Доходы от управления средствами Фонда национального благосостояния</t>
  </si>
  <si>
    <t>1 11 03010 01 0000 120</t>
  </si>
  <si>
    <t>Проценты, полученные от предоставления бюджетных кредитов внутри страны за счет средств федерального бюджета</t>
  </si>
  <si>
    <t>1 11 03060 01 0000 120</t>
  </si>
  <si>
    <t>Проценты, полученные от предоставления за счет средств федерального бюджета бюджетных кредитов на пополнение остатков средств на счетах бюджетов субъектов Российской Федерации (местных бюджетов)</t>
  </si>
  <si>
    <t>1 11 04000 00 0000 120</t>
  </si>
  <si>
    <t>Проценты по государственным кредитам</t>
  </si>
  <si>
    <t>1 11 04010 01 0000 120</t>
  </si>
  <si>
    <t>Поступление средств от правительств иностранных государств, их юридических лиц в уплату процентов по кредитам, предоставленным Российской Федерацией</t>
  </si>
  <si>
    <t>1 11 04020 01 0000 120</t>
  </si>
  <si>
    <t>Поступление средств от юридических лиц, субъектов Российской Федерации, муниципальных образований в уплату процентов по кредитам, предоставленным Российской Федерацией за счет связанных кредитов иностранных государств, иностранных юридических лиц</t>
  </si>
  <si>
    <t>1 11 04030 01 0000 120</t>
  </si>
  <si>
    <t>Поступление средств от юридических лиц, субъектов Российской Федерации, муниципальных образований в уплату процентов по кредитам, предоставленным Российской Федерацией за счет кредитов международных финансовых организаций</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</si>
  <si>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</si>
  <si>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</si>
  <si>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1 11 05021 01 0000 120</t>
  </si>
  <si>
    <t>Доходы, получаемые в виде арендной платы, а также средства от продажи права на заключение договоров аренды за земли, находящиеся в федеральной собственности (за исключением земельных участков федеральных бюджетных и автономных учреждений)</t>
  </si>
  <si>
    <t>1 11 05027 01 0000 120</t>
  </si>
  <si>
    <t>Доходы, получаемые в виде арендной платы за земельные участки, расположенные в полосе отвода автомобильных дорог общего пользования федерального значения, находящихся в федеральной собственности</t>
  </si>
  <si>
    <t>1 11 05031 01 0000 120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</si>
  <si>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</si>
  <si>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1 11 05050 01 0000 120</t>
  </si>
  <si>
    <t>1 11 05060 01 0000 120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</si>
  <si>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</si>
  <si>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1 11 05071 01 0000 120</t>
  </si>
  <si>
    <t>Доходы от сдачи в аренду имущества, составляющего казну Российской Федерации (за исключением земельных участков)</t>
  </si>
  <si>
    <t>1 11 05080 01 0000 120</t>
  </si>
  <si>
    <t>Доходы, получаемые в виде арендной платы,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t>
  </si>
  <si>
    <t>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</si>
  <si>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</si>
  <si>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1 11 06000 01 0000 120</t>
  </si>
  <si>
    <t>1 11 07011 01 0000 120</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</si>
  <si>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t>
  </si>
  <si>
    <t>1 11 09011 01 0000 120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</si>
  <si>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Российской Федерации</t>
  </si>
  <si>
    <t>1 11 09021 01 0000 120</t>
  </si>
  <si>
    <t>Доходы от распоряжения правами на результаты научно-технической деятельности, находящимися в собственности Российской Федерации</t>
  </si>
  <si>
    <t>1 11 09031 01 0000 120</t>
  </si>
  <si>
    <t>Доходы от эксплуатации и использования имущества автомобильных дорог, находящихся в федеральной собственности</t>
  </si>
  <si>
    <t>1 11 09041 01 0000 120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</si>
  <si>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</si>
  <si>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1 11 09050 01 0000 120</t>
  </si>
  <si>
    <t>Доходы от распоряжения исключительным правом Российской Федерации на результаты интеллектуальной деятельности в области геодезии и картографии</t>
  </si>
  <si>
    <t>1 11 10000 01 0000 120</t>
  </si>
  <si>
    <t>Сбор за проезд автотранспортных средств, зарегистрированных на территории иностранных государств, по автомобильным дорогам Российской Федерации</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</si>
  <si>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</si>
  <si>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</si>
  <si>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</si>
  <si>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</si>
  <si>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</si>
  <si>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Плата за выбросы загрязняющих веществ в атмосферный воздух стационарными объектами</t>
  </si>
  <si>
    <t>1 12 01020 01 0000 120</t>
  </si>
  <si>
    <t>1 12 01030 01 0000 120</t>
  </si>
  <si>
    <t>Плата за сбросы загрязняющих веществ в водные объекты</t>
  </si>
  <si>
    <t>1 12 01040 01 0000 120</t>
  </si>
  <si>
    <t>1 12 01050 01 0000 120</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</si>
  <si>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</si>
  <si>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</si>
  <si>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1 12 02000 00 0000 120</t>
  </si>
  <si>
    <t>Платежи при пользовании недрами</t>
  </si>
  <si>
    <t>1 12 02011 01 0000 120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</si>
  <si>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(за исключением участков недр, содержащих месторождения природных алмазов, и участков недр местного значения)</t>
  </si>
  <si>
    <t>1 12 02030 01 0000 120</t>
  </si>
  <si>
    <t>Регулярные платежи за пользование недрами при пользовании недрами на территории Российской Федерации</t>
  </si>
  <si>
    <t>1 12 02040 01 0000 120</t>
  </si>
  <si>
    <t>Плата за договорную акваторию и участки морского дна, полученная при пользовании недрами на территории Российской Федерации</t>
  </si>
  <si>
    <t>1 12 02051 01 0000 120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</si>
  <si>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(кроме участков недр местного значения)</t>
  </si>
  <si>
    <t>1 12 02060 01 0000 120</t>
  </si>
  <si>
    <t>Разовые платежи за пользование недрами при наступлении определенных событий, оговоренных в лицензии,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</si>
  <si>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1 12 02080 01 0000 120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</si>
  <si>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</si>
  <si>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1 12 02101 01 0000 120</t>
  </si>
  <si>
    <t>Сборы за участие в конкурсе (аукционе) на право пользования участками недр (кроме участков недр местного значения)</t>
  </si>
  <si>
    <t>1 12 03000 01 0000 120</t>
  </si>
  <si>
    <t>Плата за пользование водными биологическими ресурсами по межправительственным соглашениям</t>
  </si>
  <si>
    <t>1 12 04000 00 0000 120</t>
  </si>
  <si>
    <t>Плата за использование лесов</t>
  </si>
  <si>
    <t>1 12 04011 01 0000 120</t>
  </si>
  <si>
    <t>Плата за использование лесов, расположенных на землях лесного фонда, в части минимального размера платы по договору купли-продажи лесных насаждений</t>
  </si>
  <si>
    <t>1 12 04012 01 0000 120</t>
  </si>
  <si>
    <t>Плата за использование лесов, расположенных на землях лесного фонда, в части минимального размера арендной платы</t>
  </si>
  <si>
    <t>1 12 04021 01 0000 120</t>
  </si>
  <si>
    <t>Плата за использование лесов, расположенных на землях иных категорий, находящихся в федеральной собственности, в части платы по договору купли-продажи лесных насаждений</t>
  </si>
  <si>
    <t>1 12 04090 01 0000 120</t>
  </si>
  <si>
    <t>1 12 05010 01 0000 120</t>
  </si>
  <si>
    <t>Плата за пользование водными объектами, находящимися в федеральной собственности</t>
  </si>
  <si>
    <t>1 12 06010 01 0000 120</t>
  </si>
  <si>
    <t>Доходы в виде платы за предоставление рыбопромыслового участка, полученной от победителя конкурса на право заключения договора о предоставлении рыбопромыслового участка для осуществления рыболовства в отношении водных биологических ресурсов, находящихся в федеральной собственности</t>
  </si>
  <si>
    <t>1 12 07010 01 0000 120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</si>
  <si>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федеральной собственности</t>
  </si>
  <si>
    <t>1 12 08000 01 0000 120</t>
  </si>
  <si>
    <t>Утилизационный сбор</t>
  </si>
  <si>
    <t>1 12 08010 01 0000 120</t>
  </si>
  <si>
    <t>1 12 09000 01 0000 120</t>
  </si>
  <si>
    <t>Доходы, полученные от продажи (предоставления) права на заключение охотхозяйственных соглашений</t>
  </si>
  <si>
    <t>1 13 00000 00 0000 000</t>
  </si>
  <si>
    <t>ДОХОДЫ ОТ ОКАЗАНИЯ ПЛАТНЫХ УСЛУГ (РАБОТ) И КОМПЕНСАЦИИ ЗАТРАТ ГОСУДАРСТВА</t>
  </si>
  <si>
    <t>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</si>
  <si>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</si>
  <si>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</si>
  <si>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</si>
  <si>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1 13 01030 01 0000 130</t>
  </si>
  <si>
    <t>Плата за предоставление информации о зарегистрированных правах на недвижимое имущество и сделках с ним, выдачу копий договоров и иных документов, выражающих содержание односторонних сделок, совершенных в простой письменной форме</t>
  </si>
  <si>
    <t>1 13 01040 01 0000 130</t>
  </si>
  <si>
    <t>Доходы от оказания платных услуг по предоставлению статистической информации</t>
  </si>
  <si>
    <t>1 13 01050 01 0000 130</t>
  </si>
  <si>
    <t>Доходы от оказания платных услуг (работ) в соответствии с договорами по производству экспертиз и экспертных исследований и за выполнение научно-исследовательских, консультационных и других видов работ</t>
  </si>
  <si>
    <t>1 13 01060 01 0000 130</t>
  </si>
  <si>
    <t>Плата за предоставление сведений, содержащихся в государственном адресном реестре</t>
  </si>
  <si>
    <t>1 13 01071 01 0000 130</t>
  </si>
  <si>
    <t>Доходы от оказания информационных услуг федеральными государственными органами, федеральными казенными учреждениями</t>
  </si>
  <si>
    <t>1 13 01090 01 0000 130</t>
  </si>
  <si>
    <t>Доходы от оказания платных услуг органами Государственной фельдъегерской службы Российской Федерации</t>
  </si>
  <si>
    <t>1 13 01110 01 0000 130</t>
  </si>
  <si>
    <t>Плата пользователей радиочастотным спектром</t>
  </si>
  <si>
    <t>1 13 01130 01 0000 130</t>
  </si>
  <si>
    <t>Плата за услуги, предоставляемые на договорной основе ФГКУ "Управление военизированных горноспасательных частей в строительстве", находящимся в ведении Министерства Российской Федерации по делам гражданской обороны, чрезвычайным ситуациям и ликвидации последствий стихийных бедствий, за проведение профилактических обследований в целях повышения безопасности работ и подготовленности объектов к ликвидации возможных аварий</t>
  </si>
  <si>
    <t>1 13 01140 01 0000 130</t>
  </si>
  <si>
    <t>Плата за услуги, предоставляемые договорными подразделениями федеральной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t>
  </si>
  <si>
    <t>1 13 01150 01 0000 130</t>
  </si>
  <si>
    <t>Доходы от привлечения осужденных к оплачиваемому труду (в части оказания услуг (работ)</t>
  </si>
  <si>
    <t>1 13 01160 01 0000 130</t>
  </si>
  <si>
    <t>Плата за заимствование материальных ценностей из государственного резерва</t>
  </si>
  <si>
    <t>1 13 01170 01 0000 130</t>
  </si>
  <si>
    <t>Доходы от оказания медицинских услуг, предоставляемых получателями средств федерального бюджета застрахованным лицам в системе обязательного медицинского страхования</t>
  </si>
  <si>
    <t>1 13 01180 01 0000 130</t>
  </si>
  <si>
    <t>Доходы от оказания медицинских услуг, предоставляемых получателями средств федерального бюджета женщинам в период беременности, родов и в послеродовом периоде</t>
  </si>
  <si>
    <t>1 13 01190 01 0000 130</t>
  </si>
  <si>
    <t>Плата за предоставление информации из реестра дисквалифицированных лиц</t>
  </si>
  <si>
    <t>1 13 01200 01 0000 130</t>
  </si>
  <si>
    <t>Доходы от оказания платных услуг (работ) в рамках военно-технического сотрудничества</t>
  </si>
  <si>
    <t>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</si>
  <si>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</si>
  <si>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1 13 01510 01 0000 130</t>
  </si>
  <si>
    <t>Плата за оказание услуг по присоединению объектов дорожного сервиса к автомобильным дорогам общего пользования федерального значения, зачисляемая в федеральный бюджет</t>
  </si>
  <si>
    <t>1 13 01991 01 0000 130</t>
  </si>
  <si>
    <t>Прочие доходы от оказания платных услуг (работ) получателями средств федерального бюджета</t>
  </si>
  <si>
    <t>1 13 02000 00 0000 130</t>
  </si>
  <si>
    <t>Доходы от компенсации затрат государства</t>
  </si>
  <si>
    <t>1 13 02020 01 0000 130</t>
  </si>
  <si>
    <t>1 13 02030 01 0000 130</t>
  </si>
  <si>
    <t>Доходы, поступающие в порядке возмещения федеральному бюджету расходов, направленных на покрытие процессуальных издержек</t>
  </si>
  <si>
    <t>1 13 02061 01 0000 130</t>
  </si>
  <si>
    <t>Доходы, поступающие в порядке возмещения расходов, понесенных в связи с эксплуатацией федерального имущества</t>
  </si>
  <si>
    <t>1 13 02080 01 0000 130</t>
  </si>
  <si>
    <t>Доходы от возврата дебиторской задолженности прошлых лет по государственным контрактам или иным договорам, финансирование которых осуществлялось за счет ассигнований Федерального дорожного фонда, расторгнутым в связи с нарушением исполнителем (подрядчиком) условий государственного контракта или иного договора</t>
  </si>
  <si>
    <t>1 13 02991 01 0000 130</t>
  </si>
  <si>
    <t>Прочие доходы от компенсации затрат федерального бюджета</t>
  </si>
  <si>
    <t>1 14 00000 00 0000 000</t>
  </si>
  <si>
    <t>ДОХОДЫ ОТ ПРОДАЖИ МАТЕРИАЛЬНЫХ И НЕМАТЕРИАЛЬНЫХ АКТИВОВ</t>
  </si>
  <si>
    <t>1 14 01010 01 0000 410</t>
  </si>
  <si>
    <t>Доходы от продажи квартир, находящихся в федеральной собственности</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</si>
  <si>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</si>
  <si>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</si>
  <si>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</si>
  <si>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</si>
  <si>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1 14 02013 01 0000 440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</si>
  <si>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</si>
  <si>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1 14 02014 01 0000 410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</si>
  <si>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основных средств по указанному имуществу)</t>
  </si>
  <si>
    <t>1 14 02014 01 0000 440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</si>
  <si>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материальных запасов по указанному имуществу)</t>
  </si>
  <si>
    <t>1 14 02015 01 0000 440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</si>
  <si>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</si>
  <si>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1 14 02016 01 0000 410</t>
  </si>
  <si>
    <t>1 14 02016 01 0000 440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</si>
  <si>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материальных запасов по указанному имуществу)</t>
  </si>
  <si>
    <t>1 14 02017 01 0000 440</t>
  </si>
  <si>
    <t>1 14 02018 01 0000 410</t>
  </si>
  <si>
    <t>Доходы от реализации недвижимого имущества бюджетных, автономных учреждений, находящегося в федеральной собственности, в части реализации основных средств</t>
  </si>
  <si>
    <t>1 14 02018 01 0000 440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</si>
  <si>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</si>
  <si>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1 14 02019 01 0000 410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</si>
  <si>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</si>
  <si>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1 14 02019 01 0000 440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</si>
  <si>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</si>
  <si>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1 14 03011 01 0000 410</t>
  </si>
  <si>
    <t>Средства от распоряжения и реализации выморочного имущества, обращенного в доход Российской Федерации (в части реализации основных средств по указанному имуществу)</t>
  </si>
  <si>
    <t>1 14 03011 01 0000 440</t>
  </si>
  <si>
    <t>Средства от распоряжения и реализации выморочного имущества, обращенного в доход Российской Федерации (в части реализации материальных запасов по указанному имуществу)</t>
  </si>
  <si>
    <t>1 14 03012 01 0000 410</t>
  </si>
  <si>
    <t>Средства от распоряжения и реализации конфискованного и иного имущества, обращенного в доход Российской Федерации (в части реализации основных средств по указанному имуществу)</t>
  </si>
  <si>
    <t>1 14 03012 01 0000 440</t>
  </si>
  <si>
    <t>Средства от распоряжения и реализации конфискованного и иного имущества, обращенного в доход Российской Федерации (в части реализации материальных запасов по указанному имуществу)</t>
  </si>
  <si>
    <t>1 14 03013 01 0000 440</t>
  </si>
  <si>
    <t>Средства от реализации древесины, полученной при проведении мероприятий по охране, защите, воспроизводству лесов при размещении государственного заказа на их выполнение без продажи лесных насаждений для заготовки древесины, а также древесины, полученной при использовании лесов, расположенных на землях лесного фонда, в соответствии со статьями 43 - 46 Лесного кодекса Российской Федерации</t>
  </si>
  <si>
    <t>1 14 04010 01 0000 420</t>
  </si>
  <si>
    <t>Доходы от продажи нематериальных активов, находящихся в федеральной собственности</t>
  </si>
  <si>
    <t>1 14 05010 01 0000 440</t>
  </si>
  <si>
    <t>Доходы в виде доли прибыльной продукции государства при выполнении соглашения о разделе продукции по проекту "Сахалин-1"</t>
  </si>
  <si>
    <t>1 14 05020 01 0000 440</t>
  </si>
  <si>
    <t>Доходы в виде доли прибыльной продукции государства при выполнении соглашения о разделе продукции по проекту "Сахалин-2"</t>
  </si>
  <si>
    <t>1 14 05030 01 0000 440</t>
  </si>
  <si>
    <t>Доходы в виде доли прибыльной продукции государства при выполнении соглашения о разделе продукции по проекту "Харьягинское месторождение"</t>
  </si>
  <si>
    <t>1 14 06021 01 0000 430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</si>
  <si>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</si>
  <si>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1 14 09000 01 0000 440</t>
  </si>
  <si>
    <t>Доходы от проведения товарных интервенций из запасов федерального интервенционного фонда сельскохозяйственной продукции, сырья и продовольствия</t>
  </si>
  <si>
    <t>1 14 11000 01 0000 440</t>
  </si>
  <si>
    <t>Доходы от привлечения осужденных к оплачиваемому труду (в части реализации готовой продукции)</t>
  </si>
  <si>
    <t>1 14 12000 01 0000 440</t>
  </si>
  <si>
    <t>Доходы от реализации продукции особого хранения</t>
  </si>
  <si>
    <t>1 15 00000 00 0000 000</t>
  </si>
  <si>
    <t>АДМИНИСТРАТИВНЫЕ ПЛАТЕЖИ И СБОРЫ</t>
  </si>
  <si>
    <t>1 15 01010 01 0000 140</t>
  </si>
  <si>
    <t>Исполнительский сбор</t>
  </si>
  <si>
    <t>1 15 02012 01 0000 140</t>
  </si>
  <si>
    <t>Плата, взимаемая при исполнении государственной функции по проведению экспертизы проектов геологического изучения недр</t>
  </si>
  <si>
    <t>1 15 02014 01 0000 140</t>
  </si>
  <si>
    <t>Прочая плата, взимаемая при исполнении государственной функции</t>
  </si>
  <si>
    <t>1 15 03010 01 0000 140</t>
  </si>
  <si>
    <t>Сборы за выдачу лицензий федеральными органами исполнительной власти</t>
  </si>
  <si>
    <t>1 15 04000 01 0000 140</t>
  </si>
  <si>
    <t>1 15 05010 01 0000 140</t>
  </si>
  <si>
    <t>Патентные пошлины за селекционные достижения</t>
  </si>
  <si>
    <t>1 15 05020 01 0000 140</t>
  </si>
  <si>
    <t>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наименование мест происхождения товара, а также с государственной регистрацией перехода исключительных прав к другим лицам и договоров о распоряжении этими правами</t>
  </si>
  <si>
    <t>1 15 06000 01 0000 140</t>
  </si>
  <si>
    <t>Средства, уплачиваемые импортерами таможенным органам за выдачу акцизных марок</t>
  </si>
  <si>
    <t>1 15 07010 01 0000 140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</si>
  <si>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федеральным органом исполнительной власти в области экологической экспертизы, рассчитанные в соответствии со сметой расходов на проведение государственной экологической экспертизы</t>
  </si>
  <si>
    <t>1 16 00000 00 0000 000</t>
  </si>
  <si>
    <t>1 16 01000 01 0000 140</t>
  </si>
  <si>
    <t>Денежные взыскания (штрафы) за нарушение обязательных требований государственных стандартов, правил обязательной сертификации, нарушение требований нормативных документов по обеспечению единства измерений</t>
  </si>
  <si>
    <t>1 16 02010 01 0000 140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</si>
  <si>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 налагаемые федеральными органами государственной власти</t>
  </si>
  <si>
    <t>1 16 02020 01 0000 140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</si>
  <si>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</si>
  <si>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1 16 02040 01 0000 140</t>
  </si>
  <si>
    <t>Денежные взыскания (штрафы) за непредставление ходатайств, уведомлений (информации), сведений (информации) в федеральный орган исполнительной власти, уполномоченный на выполнение функций по контролю за осуществлением иностранных инвестиций в Российской Федерации</t>
  </si>
  <si>
    <t>1 16 04000 01 0000 140</t>
  </si>
  <si>
    <t>Денежные взыскания (штрафы) за нарушение актов, составляющих право Евразийского экономического союза, законодательства Российской Федерации о таможенном деле</t>
  </si>
  <si>
    <t>1 16 05000 01 0000 140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</si>
  <si>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t>
  </si>
  <si>
    <t>1 16 07000 01 0000 140</t>
  </si>
  <si>
    <t>Денежные взыскания (штрафы) за нарушение законодательства Российской Федерации об основах конституционного строя Российской Федерации, о государственной власти Российской Федерации, о государственной службе Российской Федерации, о выборах и референдумах Российской Федерации, об Уполномоченном по правам человека в Российской Федерации</t>
  </si>
  <si>
    <t>1 16 09000 01 0000 140</t>
  </si>
  <si>
    <t>Денежные взыскания (штрафы) за нарушение законодательства Российской Федерации о военном и чрезвычайном положении, об обороне и безопасности государства, о воинской обязанности и военной службе и административные правонарушения в области защиты Государственной границы Российской Федерации</t>
  </si>
  <si>
    <t>1 16 10000 01 0000 140</t>
  </si>
  <si>
    <t>Денежные взыскания (штрафы) за нарушение законодательства Российской Федерации о государственном оборонном заказе</t>
  </si>
  <si>
    <t>1 16 11000 01 0000 140</t>
  </si>
  <si>
    <t>Денежные взыскания (штрафы) за нарушение законодательства Российской Федерации об использовании атомной энергии</t>
  </si>
  <si>
    <t>1 16 12000 01 0000 140</t>
  </si>
  <si>
    <t>Денежные взыскания (штрафы) за нарушение законодательства Российской Федерации о противодействии легализации (отмыванию) доходов, полученных преступным путем, и финансированию терроризма, об обороте наркотических и психотропных средств</t>
  </si>
  <si>
    <t>1 16 13000 01 0000 140</t>
  </si>
  <si>
    <t>Денежные взыскания (штрафы) за нарушение законодательства Российской Федерации о внутренних морских водах, территориальном море, континентальном шельфе, об исключительной экономической зоне Российской Федерации</t>
  </si>
  <si>
    <t>1 16 14000 01 0000 140</t>
  </si>
  <si>
    <t>Денежные взыскания (штрафы) за нарушение законодательства Российской Федерации о банках и банковской деятельности</t>
  </si>
  <si>
    <t>1 16 14100 01 0000 140</t>
  </si>
  <si>
    <t>1 16 15000 01 0000 140</t>
  </si>
  <si>
    <t>Денежные взыскания (штрафы) за нарушение законодательства Российской Федерации о рынке ценных бумаг</t>
  </si>
  <si>
    <t>1 16 16000 01 0000 140</t>
  </si>
  <si>
    <t>Денежные взыскания (штрафы) за нарушение законодательства Российской Федерации об организованных торгах</t>
  </si>
  <si>
    <t>1 16 17000 01 0000 140</t>
  </si>
  <si>
    <t>Денежные взыскания (штрафы) за нарушение законодательства Российской Федерации о суде и судоустройстве, об исполнительном производстве и судебные штрафы</t>
  </si>
  <si>
    <t>1 16 18010 01 0000 140</t>
  </si>
  <si>
    <t>Денежные взыскания (штрафы) за нарушение бюджетного законодательства (в части федерального бюджета)</t>
  </si>
  <si>
    <t>1 16 19000 01 0000 140</t>
  </si>
  <si>
    <t>Денежные взыскания (штрафы) за нарушение трудового законодательства</t>
  </si>
  <si>
    <t>1 16 21010 01 0000 140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</si>
  <si>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</si>
  <si>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1 16 22000 01 0000 140</t>
  </si>
  <si>
    <t>Поступление сумм в возмещение причиненного военному имуществу ущерба</t>
  </si>
  <si>
    <t>1 16 23011 01 0000 140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</si>
  <si>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t>
  </si>
  <si>
    <t>1 16 23012 01 0000 140</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</si>
  <si>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t>
  </si>
  <si>
    <t>1 16 24000 01 0000 140</t>
  </si>
  <si>
    <t>Средства страховых выплат при возникновении страховых случаев на федеральных автомобильных дорогах и имущественных комплексах, необходимых для их эксплуатации</t>
  </si>
  <si>
    <t>1 16 25071 01 0000 140</t>
  </si>
  <si>
    <t>Денежные взыскания (штрафы) за нарушение лесного законодательства на лесных участках, находящихся в федеральной собственности</t>
  </si>
  <si>
    <t>1 16 25081 01 0000 140</t>
  </si>
  <si>
    <t>Денежные взыскания (штрафы) за нарушение водного законодательства, установленное  на водных объектах, находящихся в федеральной собственности (за исключением денежных взысканий (штрафов), налагаемых исполнительными органами государственной власти субъектов Российской Федерации)</t>
  </si>
  <si>
    <t>1 16 26000 01 0000 140</t>
  </si>
  <si>
    <t>Денежные взыскания (штрафы) за нарушение законодательства о рекламе</t>
  </si>
  <si>
    <t>1 16 27000 01 0000 140</t>
  </si>
  <si>
    <t>Денежные взыскания (штрафы) за нарушение законодательства Российской Федерации о пожарной безопасности</t>
  </si>
  <si>
    <t>1 16 29000 01 0000 140</t>
  </si>
  <si>
    <t>Денежные взыскания (штрафы) за нарушение законодательства о государственном контроле за осуществлением международных автомобильных перевозок</t>
  </si>
  <si>
    <t>1 16 30011 01 0000 140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</si>
  <si>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федерального значения</t>
  </si>
  <si>
    <t>1 16 30040 01 0000 140</t>
  </si>
  <si>
    <t>1 16 31000 01 0000 140</t>
  </si>
  <si>
    <t>Денежные взыскания (штрафы) за нарушение порядка работы с денежной наличностью, порядка ведения кассовых операций, а также нарушение требований об использовании специальных банковских счетов</t>
  </si>
  <si>
    <t>1 16 32000 01 0000 140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</si>
  <si>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</si>
  <si>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1 16 33010 01 0000 140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</si>
  <si>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Российской Федерации</t>
  </si>
  <si>
    <t>1 16 34000 01 0000 140</t>
  </si>
  <si>
    <t>1 16 36000 01 0000 140</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</si>
  <si>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t>
  </si>
  <si>
    <t>1 16 37010 01 0000 140</t>
  </si>
  <si>
    <t>Поступления сумм в возмещение вреда, причиняемого автомобильным дорогам федерального значения транспортными средствами, осуществляющими перевозки тяжеловесных и (или) крупногабаритных грузов, зачисляемые в федеральный бюджет</t>
  </si>
  <si>
    <t>1 16 38000 01 0000 140</t>
  </si>
  <si>
    <t>Денежные взыскания (штрафы) за нарушение законодательства Российской Федерации о противодействии неправомерному использованию инсайдерской информации и манипулированию рынком</t>
  </si>
  <si>
    <t>1 16 39000 01 0000 140</t>
  </si>
  <si>
    <t>Денежные взыскания (штрафы) за нарушение законодательства Российской Федерации о микрофинансовой деятельности</t>
  </si>
  <si>
    <t>1 16 40000 01 0000 140</t>
  </si>
  <si>
    <t>Денежные взыскания (штрафы) за нарушение миграционного законодательства Российской Федерации</t>
  </si>
  <si>
    <t>1 16 42012 01 0000 140</t>
  </si>
  <si>
    <t>Денежные взыскания (штрафы) за нарушение условий договоров (соглашений) о предоставлении бюджетных кредитов за счет средств федерального бюджета, за исключением бюджетных кредитов на пополнение остатков средств на счетах бюджетов субъектов Российской Федерации (местных бюджетов)</t>
  </si>
  <si>
    <t>1 16 46000 01 0000 140</t>
  </si>
  <si>
    <t>Поступления сумм в возмещение ущерба в связи с нарушением исполнителем (подрядчиком) условий государственного контракта или иных договоров, финансируемых за счет средств Федерального дорожного фонда, либо в связи с уклонением от заключения таких контрактов или иных договоров</t>
  </si>
  <si>
    <t>1 16 47000 01 0000 140</t>
  </si>
  <si>
    <t>Поступления сумм в возмещение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</si>
  <si>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1 16 48000 01 0000 140</t>
  </si>
  <si>
    <t>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с Федеральным законом от 14 июня 2012 года  №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</si>
  <si>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1 16 49010 01 0000 140</t>
  </si>
  <si>
    <t>Денежные взыскания (штрафы) за нарушение условий договоров (соглашений) о предоставлении субсидии бюджетам субъектов Российской Федерации из федерального бюджета</t>
  </si>
  <si>
    <t>1 16 60000 01 0000 140</t>
  </si>
  <si>
    <t>Денежные взыскания (штрафы) за нарушение требований законодательства Российской Федерации в сфере ветеринарии и карантина растений на государственной границе Российской Федерации (включая пункты пропуска через государственную границу) и на транспорте, включающих требования по обеспечению охраны территории Российской Федерации от заноса из иностранных государств и распространения заразных болезней животных, вредителей растений, возбудителей болезней растений, а также растений (сорняков) карантинного значения, ввоза опасных в ветеринарно-санитарном и фитосанитарном отношении поднадзорных грузов</t>
  </si>
  <si>
    <t>1 16 70010 01 0000 140</t>
  </si>
  <si>
    <t>Денежные взыскания (штрафы), установленные законодательством Российской Федерации за фиктивное или преднамеренное банкротство, за совершение неправомерных действий при банкротстве</t>
  </si>
  <si>
    <t>1 16 70020 01 0000 140</t>
  </si>
  <si>
    <t>Денежные взыскания с лиц, привлеченных к субсидиарной ответственности,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t>
  </si>
  <si>
    <t>1 16 70030 01 0000 140</t>
  </si>
  <si>
    <t>Возмещение убытков, причиненных арбитражными управляющими вследствие ненадлежащего исполнения ими своих должностных обязанностей</t>
  </si>
  <si>
    <t>1 16 74000 01 0000 140</t>
  </si>
  <si>
    <t>Денежные взыскания (штрафы) за административные правонарушения, посягающие на здоровье, предусмотренные Кодексом Российской Федерации об административных правонарушениях</t>
  </si>
  <si>
    <t>1 16 90010 01 0000 140</t>
  </si>
  <si>
    <t>Прочие поступления от денежных взысканий (штрафов) и иных сумм в возмещение ущерба, зачисляемые в федеральный бюджет</t>
  </si>
  <si>
    <t>1 17 00000 00 0000 000</t>
  </si>
  <si>
    <t>ПРОЧИЕ НЕНАЛОГОВЫЕ ДОХОДЫ</t>
  </si>
  <si>
    <t>1 17 01010 01 0000 180</t>
  </si>
  <si>
    <t>Невыясненные поступления, зачисляемые в федеральный бюджет</t>
  </si>
  <si>
    <t>Поступление средств, удерживаемых из заработной платы осужденных</t>
  </si>
  <si>
    <t>1 17 04100 01 0000 180</t>
  </si>
  <si>
    <t>1 17 05010 01 0000 180</t>
  </si>
  <si>
    <t>Прочие неналоговые доходы федерального бюджета</t>
  </si>
  <si>
    <t>1 17 05060 01 0000 180</t>
  </si>
  <si>
    <t>1 17 08000 01 0000 180</t>
  </si>
  <si>
    <t>Доходы от привлечения осужденных к оплачиваемому труду (в части прочих поступлений)</t>
  </si>
  <si>
    <t>1 17 09000 01 0000 180</t>
  </si>
  <si>
    <t>Средства отчислений операторов сети связи общего пользования в резерв универсального обслуживания</t>
  </si>
  <si>
    <t>Целевые отчисления от всероссийских государственных лотерей в поддержку организации и проведения XXII Олимпийских зимних игр и XI Паралимпийских зимних игр 2014 года в г. Сочи</t>
  </si>
  <si>
    <t>Прочие целевые отчисления от всероссийских государственных лотерей</t>
  </si>
  <si>
    <t>1 18 00000 00 0000 000</t>
  </si>
  <si>
    <t>ПОСТУПЛЕНИЯ (ПЕРЕЧИСЛЕНИЯ) ПО УРЕГУЛИРОВАНИЮ РАСЧЕТОВ МЕЖДУ БЮДЖЕТАМИ БЮДЖЕТНОЙ СИСТЕМЫ РОССИЙСКОЙ ФЕДЕРАЦИИ</t>
  </si>
  <si>
    <t>2 00 00000 00 0000 000</t>
  </si>
  <si>
    <t>БЕЗВОЗМЕЗДНЫЕ ПОСТУПЛЕНИЯ</t>
  </si>
  <si>
    <t>1 01 01010 00 0000 110</t>
  </si>
  <si>
    <t>1 07 01070 01 0000 110</t>
  </si>
  <si>
    <t>Налог на добычу полезных ископаемых, уплаченный участниками Особой экономической зоны в Магаданской области, в отношении полезных ископаемых (за исключением полезных ископаемых в виде углеводородного сырья, природных алмазов и общераспространенных полезных ископаемых), добытых на участках недр, расположенных полностью или частично на территории Магаданской области</t>
  </si>
  <si>
    <t>1 13 01031 01 0000 130</t>
  </si>
  <si>
    <t>Плата за предоставление сведений из Единого государственного реестра недвижимости</t>
  </si>
  <si>
    <t>Предварительные специальные, предварительные антидемпинговые и предварительные компенсационные пошлины, уплаченные в соответствии с Приложением № 8 к Договору о Евразийском экономическом союзе от 29 мая 2014 года</t>
  </si>
  <si>
    <t>1 03 02330 01 0000 110</t>
  </si>
  <si>
    <t>1 03 02370 01 0000 110</t>
  </si>
  <si>
    <t>1 04 02020 01 0000 110</t>
  </si>
  <si>
    <t>1 04 02030 01 0000 110</t>
  </si>
  <si>
    <t>1 04 02040 01 0000 110</t>
  </si>
  <si>
    <t>1 04 02060 01 0000 110</t>
  </si>
  <si>
    <t>1 04 02070 01 0000 110</t>
  </si>
  <si>
    <t>1 04 02080 01 0000 110</t>
  </si>
  <si>
    <t>1 04 02090 01 0000 110</t>
  </si>
  <si>
    <t>1 04 02100 01 0000 110</t>
  </si>
  <si>
    <t>1 04 02110 01 0000 110</t>
  </si>
  <si>
    <t>1 04 02120 01 0000 110</t>
  </si>
  <si>
    <t>1 04 02130 01 0000 110</t>
  </si>
  <si>
    <t>1 04 02140 01 0000 110</t>
  </si>
  <si>
    <t>1 04 02170 01 0000 110</t>
  </si>
  <si>
    <t>1 04 02180 01 0000 110</t>
  </si>
  <si>
    <t>1 04 02190 01 0000 110</t>
  </si>
  <si>
    <t>1 04 02200 01 0000 110</t>
  </si>
  <si>
    <t>1 08 07071 01 0000 110</t>
  </si>
  <si>
    <t>1 08 07072 01 0000 110</t>
  </si>
  <si>
    <t>1 08 07430 01 0000 110</t>
  </si>
  <si>
    <t>1 11 02000 00 0000 120</t>
  </si>
  <si>
    <t>1 11 03000 00 0000 120</t>
  </si>
  <si>
    <t>1 12 06030 01 0000 120</t>
  </si>
  <si>
    <t>1 13 01081 01 0000 130</t>
  </si>
  <si>
    <t>1 14 10010 01 0000 440</t>
  </si>
  <si>
    <t>1 14 10020 01 0000 440</t>
  </si>
  <si>
    <t>1 16 03010 01 0000 140</t>
  </si>
  <si>
    <t>1 16 03030 01 0000 140</t>
  </si>
  <si>
    <t>1 16 03040 01 0000 140</t>
  </si>
  <si>
    <t>1 16 03050 01 0000 140</t>
  </si>
  <si>
    <t>1 16 28000 01 0000 140</t>
  </si>
  <si>
    <t>1 16 42011 01 0000 140</t>
  </si>
  <si>
    <t>Акцизы на средние дистилляты, производимые на территории Российской Федерации</t>
  </si>
  <si>
    <t>Акцизы на никотинсодержащие жидкости, производимые на территории Российской Федерации</t>
  </si>
  <si>
    <t>Акцизы на спиртосодержащую продукцию, ввозимую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</si>
  <si>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табачную продукцию, ввозимую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</si>
  <si>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автомобильный бензин, ввозимый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</si>
  <si>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автомобили легковые и мотоциклы,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</si>
  <si>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дизельное топливо, ввозимое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</si>
  <si>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моторные масла для дизельных и (или) карбюраторных (инжекторных) двигателей,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</si>
  <si>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</si>
  <si>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пиво, ввозимое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</si>
  <si>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</si>
  <si>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сидр, пуаре, медовуху,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</si>
  <si>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</si>
  <si>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прямогонный бензин, ввозимый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</si>
  <si>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средние дистилляты,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</si>
  <si>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электронные системы доставки никотина,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</si>
  <si>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никотинсодержащие жидкости, ввозимые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</si>
  <si>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табак (табачные изделия), предназначенный для потребления путем нагревания, ввозимый на территорию Российской Федерации (сумма платежа (перерасчеты, недоимка и задолженность по соответствующему платежу, в том числе по отмененному)</t>
  </si>
  <si>
    <t>Государственная пошлина за государственную регистрацию морских судов, судов внутреннего плавания, судов смешанного (река - море) плавания (кроме маломерных судов),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 (государственная пошлина за государственную регистрацию в реестре судов Российской Федерации)</t>
  </si>
  <si>
    <t>Государственная пошлина за государственную регистрацию маломерных судов, за выдачу судового билета и другие юридически значимые действия</t>
  </si>
  <si>
    <t>Государственная пошлина за внесение сведений о юридическом лице в государственный реестр юридических лиц, осуществляющих деятельность по возврату просроченной задолженности в качестве основного вида деятельности (государственная пошлина за государственную регистрацию в государственном реестре юридических лиц, осуществляющих деятельность по возврату просроченной задолженности в качестве основного вида деятельности)</t>
  </si>
  <si>
    <t>Доходы от размещения средств бюджетов</t>
  </si>
  <si>
    <t>Проценты, полученные от предоставления бюджетных кредитов внутри страны</t>
  </si>
  <si>
    <t>Доходы от использования федерального имущества, расположенного за пределами территории Российской Федерации, получаемые за рубежом</t>
  </si>
  <si>
    <t>Экологический сбор</t>
  </si>
  <si>
    <t>Плата по договорам возмездного оказания услуг по охране имущества и объектов граждан и организаций и иных услуг, связанных с обеспечением охраны имущества по этим договорам</t>
  </si>
  <si>
    <t>Доходы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на основании решений Правительства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</si>
  <si>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</si>
  <si>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</si>
  <si>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установленные Уголовным кодексом Российской Федерации за уклонение от уплаты налогов и (или) сборов,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а также за неисполнение обязанностей налогового агента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</si>
  <si>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нарушение законодательства о налогах и сборах, предусмотренные статьей 129.6 Налогового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</si>
  <si>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Денежные взыскания (штрафы) за несоблюдение требований законодательства Российской Федерации о внесении платы в счет возмещения вреда, причиняемого автомобильным дорогам общего пользования федерального значения транспортными средствами, имеющими разрешенн</t>
  </si>
  <si>
    <t>Денежные взыскания (штрафы) за нарушение законодательства Российской Федерации о кредитных историях</t>
  </si>
  <si>
    <t>Доходы в виде платы за предоставление в пользование рыбоводного участка, полученной от проведения торгов (конкурсов, аукционов) на право заключения договора пользования рыбоводным участком, находящимся в федеральной собственности</t>
  </si>
  <si>
    <t>1 01 01021 01 0000 110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</si>
  <si>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</si>
  <si>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1 01 01023 01 0000 110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</si>
  <si>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</si>
  <si>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1 01 01024 01 0000 110</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</si>
  <si>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</si>
  <si>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1 01 01030 01 0000 110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</si>
  <si>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 (сумма платежа (перерасчеты, недоимка и задолженность по соответствующему платежу, в том числе по отмененному)</t>
  </si>
  <si>
    <t>1 01 01040 01 0000 110</t>
  </si>
  <si>
    <t>Налог на прибыль организаций с доходов, полученных в виде дивидендов от российских организаций российскими организациями (сумма платежа (перерасчеты, недоимка и задолженность по соответствующему платежу, в том числе по отмененному)</t>
  </si>
  <si>
    <t>1 01 01050 01 0000 110</t>
  </si>
  <si>
    <t>Налог на прибыль организаций с доходов, полученных в виде дивидендов от российских организаций иностранными организациями (сумма платежа (перерасчеты, недоимка и задолженность по соответствующему платежу, в том числе по отмененному)</t>
  </si>
  <si>
    <t>1 01 01060 01 0000 110</t>
  </si>
  <si>
    <t>Налог на прибыль организаций с доходов, полученных в виде дивидендов от иностранных организаций российскими организациями (сумма платежа (перерасчеты, недоимка и задолженность по соответствующему платежу, в том числе по отмененному)</t>
  </si>
  <si>
    <t>1 01 01080 01 0000 110</t>
  </si>
  <si>
    <t>Налог на прибыль организаций с доходов в виде прибыли контролируемых иностранных компаний (сумма платежа (перерасчеты, недоимка и задолженность по соответствующему платежу, в том числе по отмененному)</t>
  </si>
  <si>
    <t>1 01 01090 01 0000 110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</si>
  <si>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</si>
  <si>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</si>
  <si>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</si>
  <si>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1 03 02390 01 0000 110</t>
  </si>
  <si>
    <t>Акциз на нефтяное сырье, направленное на переработку</t>
  </si>
  <si>
    <t>1 07 05000 01 0000 110</t>
  </si>
  <si>
    <t>Налог на дополнительный доход от добычи углеводородного сырья</t>
  </si>
  <si>
    <t>1 08 07420 01 0000 110</t>
  </si>
  <si>
    <t>Государственная пошлина за выдачу документов об аккредитации организаций, осуществляющих классификацию гостиниц, классификацию горнолыжных трасс, классификацию пляжей</t>
  </si>
  <si>
    <t>1 08 07441 01 0000 110</t>
  </si>
  <si>
    <t>Государственная пошлина за выдачу лицензии на приобретение, экспонирование или коллекционирование оружия и патронов к нему, за исключением выдачи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</si>
  <si>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1 08 07442 01 0000 110</t>
  </si>
  <si>
    <t>Государственная пошлина за выдачу (продление срока действия)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</si>
  <si>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1 08 07443 01 0000 110</t>
  </si>
  <si>
    <t>Государственная пошлина за выдачу (продление срока действия)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</si>
  <si>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t>1 08 07444 01 0000 110</t>
  </si>
  <si>
    <t>Государственная пошлина за переоформление лицензии на приобретение оружия и патронов к нему,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</si>
  <si>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t>1 08 07450 01 0000 110</t>
  </si>
  <si>
    <t>Государственная пошлина за выдачу разрешения на распространение продукции зарубежного периодического печатного издания на территории Российской Федерации</t>
  </si>
  <si>
    <t>1 08 07460 01 0000 110</t>
  </si>
  <si>
    <t>Государственная пошлина за выдачу уведомления, подтверждающего, что в отношении культурных ценностей правом Евразийского экономического союза не установлен разрешительный порядок вывоза</t>
  </si>
  <si>
    <t>1 08 07470 01 0000 110</t>
  </si>
  <si>
    <t>Государственная пошлина за выдачу паспорта на струнный смычковый музыкальный инструмент или смычок</t>
  </si>
  <si>
    <t>1 08 07500 01 0000 110</t>
  </si>
  <si>
    <t>Государственная пошлина за выдачу акцизных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</si>
  <si>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1 08 07490 01 0000 110</t>
  </si>
  <si>
    <t>Государственная пошлина за выдачу федеральных специальных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</si>
  <si>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1 11 08010 01 0000 120</t>
  </si>
  <si>
    <t>Средства, получаемые от передачи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залог, в доверительное управление (федеральные государственные органы, Банк России, органы управления государственными внебюджетными фондами Российской Федерации)</t>
  </si>
  <si>
    <t>1 11 09061 01 0000 120</t>
  </si>
  <si>
    <t>Плата за пользование пространственными данными и материалами, не являющимися объектами авторского права, содержащимися в федеральном фонде пространственных данных</t>
  </si>
  <si>
    <t>1 12 01041 01 0000 120</t>
  </si>
  <si>
    <t>Плата за размещение отходов производства</t>
  </si>
  <si>
    <t>1 12 01042 01 0000 120</t>
  </si>
  <si>
    <t>Плата за размещение твердых коммунальных отходов</t>
  </si>
  <si>
    <t>Доходы, взимаемые в возмещение фактических расходов, связанных с консульскими действиями</t>
  </si>
  <si>
    <t>1 13 02070 01 0000 130</t>
  </si>
  <si>
    <t>Доходы, поступающие в порядке возмещения расходов, связанных с реализацией товаров, задержанных или изъятых таможенными органами</t>
  </si>
  <si>
    <t>Доходы от выпуска материальных ценностей из государственного резерва, за исключением доходов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на основании решений Правительства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</si>
  <si>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1 17 13010 01 0000 180</t>
  </si>
  <si>
    <t>Денежные средства, вырученные от реализации товаров, задержанных или изъятых таможенными органами</t>
  </si>
  <si>
    <t>1 10 01010 01 0000 110</t>
  </si>
  <si>
    <t>1 10 01021 01 0000 110</t>
  </si>
  <si>
    <t>1 10 01022 01 0000 110</t>
  </si>
  <si>
    <t>1 10 01023 01 0000 110</t>
  </si>
  <si>
    <t>1 10 01024 01 0000 110</t>
  </si>
  <si>
    <t>1 10 02000 01 0000 110</t>
  </si>
  <si>
    <t>1 10 05000 01 0000 110</t>
  </si>
  <si>
    <t>1 10 09000 01 0000 110</t>
  </si>
  <si>
    <t>1 10 10000 01 0000 110</t>
  </si>
  <si>
    <t>1 10 11090 01 0000 110</t>
  </si>
  <si>
    <t>1 10 11200 01 0000 110</t>
  </si>
  <si>
    <t>1 10 11230 01 0000 110</t>
  </si>
  <si>
    <t>1 10 07000 01 0000 110</t>
  </si>
  <si>
    <t>1 11 12011 01 0000 120</t>
  </si>
  <si>
    <t>1 10 11110 01 0000 110</t>
  </si>
  <si>
    <t>1 10 11120 01 0000 110</t>
  </si>
  <si>
    <t>1 10 11210 01 0000 110</t>
  </si>
  <si>
    <t>1 10 11220 01 0000 110</t>
  </si>
  <si>
    <t>1 10 11260 01 0000 110</t>
  </si>
  <si>
    <t>1 10 11270 01 0000 110</t>
  </si>
  <si>
    <t>1 10 11290 01 0000 110</t>
  </si>
  <si>
    <t>1 10 11300 01 0000 110</t>
  </si>
  <si>
    <t>1 10 11360 01 0000 110</t>
  </si>
  <si>
    <t>1 10 11370 01 0000 110</t>
  </si>
  <si>
    <t>1 10 11390 01 0000 110</t>
  </si>
  <si>
    <t>1 10 11400 01 0000 110</t>
  </si>
  <si>
    <t>1 11 12012 01 0000 120</t>
  </si>
  <si>
    <t>1 13 02090 01 0000 130</t>
  </si>
  <si>
    <t>1 04 02010 01 0000 110</t>
  </si>
  <si>
    <t>1 06 07000 01 0000 110</t>
  </si>
  <si>
    <t>Единый налоговый платеж физического лица</t>
  </si>
  <si>
    <t>1 04 02210 01 0000 110</t>
  </si>
  <si>
    <t>1 01 01011 01 0000 110</t>
  </si>
  <si>
    <t>1 01 01013 01 0000 110</t>
  </si>
  <si>
    <t>1 01 01020 01 0000 110</t>
  </si>
  <si>
    <t>1 01 01999 01 0000 110</t>
  </si>
  <si>
    <t>1 03 02011 01 0000 110</t>
  </si>
  <si>
    <t>1 03 02012 01 0000 110</t>
  </si>
  <si>
    <t>1 03 02013 01 0000 110</t>
  </si>
  <si>
    <t>1 03 02090 01 0000 110</t>
  </si>
  <si>
    <t>1 03 02100 01 0000 110</t>
  </si>
  <si>
    <t>1 03 02120 01 0000 110</t>
  </si>
  <si>
    <t>1 03 02130 01 0000 110</t>
  </si>
  <si>
    <t>1 03 02210 01 0000 110</t>
  </si>
  <si>
    <t>1 03 02340 01 0000 110</t>
  </si>
  <si>
    <t>1 03 02350 01 0000 110</t>
  </si>
  <si>
    <t>Кдемп</t>
  </si>
  <si>
    <t>1 03 02400 01 0000 110</t>
  </si>
  <si>
    <t>1 04 02011 01 0000 110</t>
  </si>
  <si>
    <t>1 04 02012 01 0000 110</t>
  </si>
  <si>
    <t>1 04 02013 01 0000 110</t>
  </si>
  <si>
    <t>1 04 02150 01 0000 110</t>
  </si>
  <si>
    <t>1 07 01020 01 0000 110</t>
  </si>
  <si>
    <t>1 07 01050 01 0000 110</t>
  </si>
  <si>
    <t>1 07 04010 01 0000 110</t>
  </si>
  <si>
    <t>1 08 02020 01 0000 110</t>
  </si>
  <si>
    <t>1 08 03010 01 0000 110</t>
  </si>
  <si>
    <t>1 08 07070 01 0000 110</t>
  </si>
  <si>
    <t>1 08 07110 01 0000 110</t>
  </si>
  <si>
    <t>1 08 07120 01 0000 110</t>
  </si>
  <si>
    <t>1 08 07130 01 0000 110</t>
  </si>
  <si>
    <t>1 08 07263 01 0000 110</t>
  </si>
  <si>
    <t>1 09 02010 01 0000 110</t>
  </si>
  <si>
    <t>1 09 03000 00 0000 110</t>
  </si>
  <si>
    <t>1 09 03022 01 0000 110</t>
  </si>
  <si>
    <t>1 09 03023 01 0000 110</t>
  </si>
  <si>
    <t>1 09 03025 01 0000 110</t>
  </si>
  <si>
    <t>1 09 03060 01 0000 110</t>
  </si>
  <si>
    <t>1 09 03061 01 0000 110</t>
  </si>
  <si>
    <t>1 09 03062 01 0000 110</t>
  </si>
  <si>
    <t>1 09 03063 01 0000 110</t>
  </si>
  <si>
    <t>1 09 03071 01 0000 110</t>
  </si>
  <si>
    <t>1 09 03072 01 0000 110</t>
  </si>
  <si>
    <t>1 09 03081 01 0000 110</t>
  </si>
  <si>
    <t>1 09 03091 01 0000 110</t>
  </si>
  <si>
    <t>1 09 03092 01 0000 110</t>
  </si>
  <si>
    <t>1 09 05010 01 0000 110</t>
  </si>
  <si>
    <t>1 09 05020 01 0000 110</t>
  </si>
  <si>
    <t>1 09 05030 01 0000 110</t>
  </si>
  <si>
    <t>1 09 05040 01 0000 110</t>
  </si>
  <si>
    <t>1 09 05050 01 0000 110</t>
  </si>
  <si>
    <t>1 09 08060 01 0000 140</t>
  </si>
  <si>
    <t>1 09 09010 01 0000 110</t>
  </si>
  <si>
    <t>1 10 03000 01 0000 180</t>
  </si>
  <si>
    <t>1 10 04000 01 0000 180</t>
  </si>
  <si>
    <t>1 10 11010 01 0000 110</t>
  </si>
  <si>
    <t>1 10 11060 01 0000 110</t>
  </si>
  <si>
    <t>1 10 11070 01 0000 110</t>
  </si>
  <si>
    <t>1 10 11080 01 0000 110</t>
  </si>
  <si>
    <t>1 10 11150 01 0000 110</t>
  </si>
  <si>
    <t>1 10 11160 01 0000 110</t>
  </si>
  <si>
    <t>1 10 11170 01 0000 110</t>
  </si>
  <si>
    <t>1 10 11180 01 0000 110</t>
  </si>
  <si>
    <t>1 10 11190 01 0000 110</t>
  </si>
  <si>
    <t>1 11 02081 01 0000 120</t>
  </si>
  <si>
    <t>1 11 05141 01 0000 120</t>
  </si>
  <si>
    <t>1 12 04022 01 0000 120</t>
  </si>
  <si>
    <t>1 12 04070 01 0000 120</t>
  </si>
  <si>
    <t>1 13 01010 01 0000 130</t>
  </si>
  <si>
    <t>1 13 01080 01 0000 130</t>
  </si>
  <si>
    <t>1 13 01100 01 0000 130</t>
  </si>
  <si>
    <t>1 13 01120 01 0000 130</t>
  </si>
  <si>
    <t>1 13 01410 01 0000 130</t>
  </si>
  <si>
    <t>1 13 02010 01 0000 130</t>
  </si>
  <si>
    <t>1 13 02050 01 0000 130</t>
  </si>
  <si>
    <t>1 14 02015 01 0000 410</t>
  </si>
  <si>
    <t>1 14 02017 01 0000 410</t>
  </si>
  <si>
    <t>1 14 06321 01 0000 430</t>
  </si>
  <si>
    <t>1 14 10000 01 0000 440</t>
  </si>
  <si>
    <t>1 15 02013 01 0000 140</t>
  </si>
  <si>
    <t>1 16 02040 00 0000 140</t>
  </si>
  <si>
    <t>1 16 03000 00 0000 140</t>
  </si>
  <si>
    <t>1 16 06000 01 0000 140</t>
  </si>
  <si>
    <t>1 16 08010 01 0000 140</t>
  </si>
  <si>
    <t>1 16 08020 01 0000 140</t>
  </si>
  <si>
    <t>1 16 21050 05 0000 140</t>
  </si>
  <si>
    <t>1 16 25010 01 0000 140</t>
  </si>
  <si>
    <t>1 16 25020 01 0000 140</t>
  </si>
  <si>
    <t>1 16 25050 01 0000 140</t>
  </si>
  <si>
    <t>1 16 25060 01 0000 140</t>
  </si>
  <si>
    <t>1 16 30012 01 0000 140</t>
  </si>
  <si>
    <t>1 16 30020 01 0000 140</t>
  </si>
  <si>
    <t>1 16 30030 01 0000 140</t>
  </si>
  <si>
    <t>1 16 41000 01 0000 140</t>
  </si>
  <si>
    <t>1 16 43000 01 0000 140</t>
  </si>
  <si>
    <t>1 16 45000 01 0000 140</t>
  </si>
  <si>
    <t>1 16 90040 04 0000 140</t>
  </si>
  <si>
    <t>1 18 02100 01 0000 150</t>
  </si>
  <si>
    <t>1 18 01110 01 0000 150</t>
  </si>
  <si>
    <t>2 02 00000 00 0000 000</t>
  </si>
  <si>
    <t>2 02 01010 01 0000 151</t>
  </si>
  <si>
    <t>2 02 02112 01 0000 151</t>
  </si>
  <si>
    <t>2 02 02113 01 0000 151</t>
  </si>
  <si>
    <t>2 02 02999 01 0000 151</t>
  </si>
  <si>
    <t>2 02 03129 01 0000 151</t>
  </si>
  <si>
    <t>2 02 03999 01 0000 151</t>
  </si>
  <si>
    <t>2 02 04075 01 0000 151</t>
  </si>
  <si>
    <t>2 02 04093 01 0000 151</t>
  </si>
  <si>
    <t>2 02 04094 01 0000 151</t>
  </si>
  <si>
    <t>2 02 04104 01 0000 151</t>
  </si>
  <si>
    <t>2 02 04999 01 0000 151</t>
  </si>
  <si>
    <t>2 02 09021 01 0000 151</t>
  </si>
  <si>
    <t>2 02 15402 01 0000 150</t>
  </si>
  <si>
    <t>2 02 15403 01 0000 150</t>
  </si>
  <si>
    <t>2 02 25703 01 0000 150</t>
  </si>
  <si>
    <t>2 02 25704 01 0000 150</t>
  </si>
  <si>
    <t>2 02 25706 01 0000 151</t>
  </si>
  <si>
    <t>2 02 25710 01 0000 150</t>
  </si>
  <si>
    <t>2 02 29999 01 0000 150</t>
  </si>
  <si>
    <t>2 02 49999 01 0000 150</t>
  </si>
  <si>
    <t>2 02 90021 01 0000 150</t>
  </si>
  <si>
    <t>2 02 30129 01 0000 150</t>
  </si>
  <si>
    <t>2 02 35701 01 0000 150</t>
  </si>
  <si>
    <t>2 03 00000 00 0000 000</t>
  </si>
  <si>
    <t>2 03 01010 01 0000 150</t>
  </si>
  <si>
    <t>2 03 01020 01 0000 150</t>
  </si>
  <si>
    <t>2 03 01099 01 0000 150</t>
  </si>
  <si>
    <t>2 04 00000 00 0000 000</t>
  </si>
  <si>
    <t>2 04 01010 01 0000 150</t>
  </si>
  <si>
    <t>2 04 01020 01 0000 150</t>
  </si>
  <si>
    <t>2 07 00000 00 0000 000</t>
  </si>
  <si>
    <t>2 07 01013 01 0000 140</t>
  </si>
  <si>
    <t>2 07 01020 01 0000 150</t>
  </si>
  <si>
    <t>2 07 01040 01 0000 150</t>
  </si>
  <si>
    <t>2 08 01000 01 0000 150</t>
  </si>
  <si>
    <t>2 18 00000 00 0000 000</t>
  </si>
  <si>
    <t>2 18 01010 01 0000 151</t>
  </si>
  <si>
    <t>2 18 01020 01 0000 151</t>
  </si>
  <si>
    <t>2 18 01010 01 0000 150</t>
  </si>
  <si>
    <t>2 18 01020 01 0000 150</t>
  </si>
  <si>
    <t>2 18 01030 01 0000 150</t>
  </si>
  <si>
    <t>2 18 25014 01 0000 150</t>
  </si>
  <si>
    <t>2 18 25016 01 0000 150</t>
  </si>
  <si>
    <t>2 18 25018 01 0000 150</t>
  </si>
  <si>
    <t>2 18 25019 01 0000 150</t>
  </si>
  <si>
    <t>2 18 25020 01 0000 150</t>
  </si>
  <si>
    <t>2 18 25021 01 0000 150</t>
  </si>
  <si>
    <t>2 18 25023 01 0000 150</t>
  </si>
  <si>
    <t>2 18 25027 01 0000 150</t>
  </si>
  <si>
    <t>2 18 25028 01 0000 150</t>
  </si>
  <si>
    <t>2 18 25029 01 0000 150</t>
  </si>
  <si>
    <t>2 18 25030 01 0000 150</t>
  </si>
  <si>
    <t>2 18 25031 01 0000 150</t>
  </si>
  <si>
    <t>2 18 25032 01 0000 150</t>
  </si>
  <si>
    <t>2 18 25033 01 0000 150</t>
  </si>
  <si>
    <t>2 18 25034 01 0000 150</t>
  </si>
  <si>
    <t>2 18 25035 01 0000 150</t>
  </si>
  <si>
    <t>2 18 25036 01 0000 151</t>
  </si>
  <si>
    <t>2 18 25037 01 0000 150</t>
  </si>
  <si>
    <t>2 18 25038 01 0000 150</t>
  </si>
  <si>
    <t>2 18 25039 01 0000 150</t>
  </si>
  <si>
    <t>2 18 25040 01 0000 150</t>
  </si>
  <si>
    <t>2 18 25041 01 0000 150</t>
  </si>
  <si>
    <t>2 18 25042 01 0000 150</t>
  </si>
  <si>
    <t>2 18 25043 01 0000 150</t>
  </si>
  <si>
    <t>2 18 25044 01 0000 150</t>
  </si>
  <si>
    <t>2 18 25045 01 0000 150</t>
  </si>
  <si>
    <t>2 18 25046 01 0000 150</t>
  </si>
  <si>
    <t>2 18 25047 01 0000 150</t>
  </si>
  <si>
    <t>2 18 25048 01 0000 150</t>
  </si>
  <si>
    <t>2 18 25049 01 0000 150</t>
  </si>
  <si>
    <t>2 18 25050 01 0000 150</t>
  </si>
  <si>
    <t>2 18 25051 01 0000 150</t>
  </si>
  <si>
    <t>2 18 25052 01 0000 150</t>
  </si>
  <si>
    <t>2 18 25053 01 0000 150</t>
  </si>
  <si>
    <t>2 18 25054 01 0000 150</t>
  </si>
  <si>
    <t>2 18 25055 01 0000 150</t>
  </si>
  <si>
    <t>2 18 25056 01 0000 150</t>
  </si>
  <si>
    <t>2 18 25064 01 0000 150</t>
  </si>
  <si>
    <t>2 18 25066 01 0000 150</t>
  </si>
  <si>
    <t>2 18 25076 01 0000 150</t>
  </si>
  <si>
    <t>2 18 25081 01 0000 150</t>
  </si>
  <si>
    <t>2 18 25082 01 0000 150</t>
  </si>
  <si>
    <t>2 18 25084 01 0000 150</t>
  </si>
  <si>
    <t>2 18 25085 01 0000 150</t>
  </si>
  <si>
    <t>2 18 25086 01 0000 150</t>
  </si>
  <si>
    <t>2 18 25097 01 0000 150</t>
  </si>
  <si>
    <t>2 18 25098 01 0000 150</t>
  </si>
  <si>
    <t>2 18 25099 01 0000 150</t>
  </si>
  <si>
    <t>2 18 25105 01 0000 150</t>
  </si>
  <si>
    <t>2 18 25110 01 0000 150</t>
  </si>
  <si>
    <t>2 18 25111 01 0000 150</t>
  </si>
  <si>
    <t>2 18 25112 01 0000 150</t>
  </si>
  <si>
    <t>2 18 25115 01 0000 150</t>
  </si>
  <si>
    <t>2 18 25127 01 0000 150</t>
  </si>
  <si>
    <t>2 18 25188 01 0000 150</t>
  </si>
  <si>
    <t>2 18 25195 01 0000 150</t>
  </si>
  <si>
    <t>2 18 25214 01 0000 150</t>
  </si>
  <si>
    <t>2 18 25215 01 0000 150</t>
  </si>
  <si>
    <t>2 18 25218 01 0000 150</t>
  </si>
  <si>
    <t>2 18 25236 01 0000 150</t>
  </si>
  <si>
    <t>2 18 25237 01 0000 150</t>
  </si>
  <si>
    <t>2 18 25238 01 0000 150</t>
  </si>
  <si>
    <t>2 18 25382 01 0000 150</t>
  </si>
  <si>
    <t>2 18 25396 01 0000 151</t>
  </si>
  <si>
    <t>2 18 25416 01 0000 151</t>
  </si>
  <si>
    <t>2 18 25417 01 0000 150</t>
  </si>
  <si>
    <t>2 18 25419 01 0000 150</t>
  </si>
  <si>
    <t>2 18 25436 01 0000 150</t>
  </si>
  <si>
    <t>2 18 25438 01 0000 150</t>
  </si>
  <si>
    <t>2 18 25439 01 0000 150</t>
  </si>
  <si>
    <t>2 18 25441 01 0000 151</t>
  </si>
  <si>
    <t>2 18 25442 01 0000 150</t>
  </si>
  <si>
    <t>2 18 25443 01 0000 150</t>
  </si>
  <si>
    <t>2 18 25444 01 0000 150</t>
  </si>
  <si>
    <t>2 18 25445 01 0000 150</t>
  </si>
  <si>
    <t>2 18 25446 01 0000 150</t>
  </si>
  <si>
    <t>2 18 25447 01 0000 151</t>
  </si>
  <si>
    <t>2 18 25450 01 0000 150</t>
  </si>
  <si>
    <t>2 18 25453 01 0000 150</t>
  </si>
  <si>
    <t>2 18 25462 01 0000 150</t>
  </si>
  <si>
    <t>2 18 25470 01 0000 150</t>
  </si>
  <si>
    <t>2 18 25495 01 0000 150</t>
  </si>
  <si>
    <t>2 18 25498 01 0000 150</t>
  </si>
  <si>
    <t>2 18 25499 01 0000 151</t>
  </si>
  <si>
    <t>2 18 25501 01 0000 150</t>
  </si>
  <si>
    <t>2 18 25507 01 0000 150</t>
  </si>
  <si>
    <t>2 18 25509 01 0000 150</t>
  </si>
  <si>
    <t>2 18 25514 01 0000 150</t>
  </si>
  <si>
    <t>2 18 25515 01 0000 150</t>
  </si>
  <si>
    <t>2 18 25516 01 0000 150</t>
  </si>
  <si>
    <t>2 18 25517 01 0000 150</t>
  </si>
  <si>
    <t>2 18 25518 01 0000 151</t>
  </si>
  <si>
    <t>2 18 25519 01 0000 150</t>
  </si>
  <si>
    <t>2 18 25520 01 0000 150</t>
  </si>
  <si>
    <t>2 18 25523 01 0000 150</t>
  </si>
  <si>
    <t>2 18 25527 01 0000 150</t>
  </si>
  <si>
    <t>2 18 25541 01 0000 150</t>
  </si>
  <si>
    <t>2 18 25542 01 0000 150</t>
  </si>
  <si>
    <t>2 18 25543 01 0000 150</t>
  </si>
  <si>
    <t>2 18 25544 01 0000 150</t>
  </si>
  <si>
    <t>2 18 25545 01 0000 150</t>
  </si>
  <si>
    <t>2 18 25554 01 0000 150</t>
  </si>
  <si>
    <t>2 18 25555 01 0000 150</t>
  </si>
  <si>
    <t>2 18 25558 01 0000 150</t>
  </si>
  <si>
    <t>2 18 25560 01 0000 150</t>
  </si>
  <si>
    <t>2 18 25619 01 0000 150</t>
  </si>
  <si>
    <t>2 18 35118 01 0000 151</t>
  </si>
  <si>
    <t>2 18 35120 01 0000 151</t>
  </si>
  <si>
    <t>2 18 35130 01 0000 150</t>
  </si>
  <si>
    <t>2 18 35134 01 0000 150</t>
  </si>
  <si>
    <t>2 18 35135 01 0000 150</t>
  </si>
  <si>
    <t>2 18 35137 01 0000 150</t>
  </si>
  <si>
    <t>2 18 35194 01 0000 150</t>
  </si>
  <si>
    <t>2 18 35220 01 0000 150</t>
  </si>
  <si>
    <t>2 18 35250 01 0000 150</t>
  </si>
  <si>
    <t>2 18 35270 01 0000 150</t>
  </si>
  <si>
    <t>2 18 35280 01 0000 150</t>
  </si>
  <si>
    <t>2 18 35290 01 0000 150</t>
  </si>
  <si>
    <t>2 18 35380 01 0000 150</t>
  </si>
  <si>
    <t>2 18 35485 01 0000 150</t>
  </si>
  <si>
    <t>2 18 35900 01 0000 150</t>
  </si>
  <si>
    <t>2 18 43046 01 0000 150</t>
  </si>
  <si>
    <t>2 18 43893 01 0000 150</t>
  </si>
  <si>
    <t>2 18 45072 01 0000 150</t>
  </si>
  <si>
    <t>2 18 45091 01 0000 150</t>
  </si>
  <si>
    <t>2 18 45104 01 0000 150</t>
  </si>
  <si>
    <t>2 18 45106 01 0000 150</t>
  </si>
  <si>
    <t>2 18 45133 01 0000 150</t>
  </si>
  <si>
    <t>2 18 45141 01 0000 150</t>
  </si>
  <si>
    <t>2 18 45142 01 0000 150</t>
  </si>
  <si>
    <t>2 18 45144 01 0000 150</t>
  </si>
  <si>
    <t>2 18 45146 01 0000 150</t>
  </si>
  <si>
    <t>2 18 45147 01 0000 150</t>
  </si>
  <si>
    <t>2 18 45148 01 0000 150</t>
  </si>
  <si>
    <t>2 18 45149 01 0000 150</t>
  </si>
  <si>
    <t>2 18 45153 01 0000 150</t>
  </si>
  <si>
    <t>2 18 45154 01 0000 150</t>
  </si>
  <si>
    <t>2 18 45156 01 0000 150</t>
  </si>
  <si>
    <t>2 18 45158 01 0000 150</t>
  </si>
  <si>
    <t>2 18 45160 01 0000 150</t>
  </si>
  <si>
    <t>2 18 45161 01 0000 150</t>
  </si>
  <si>
    <t>2 18 45172 01 0000 150</t>
  </si>
  <si>
    <t>2 18 45174 01 0000 150</t>
  </si>
  <si>
    <t>2 18 45179 01 0000 150</t>
  </si>
  <si>
    <t>2 18 45197 01 0000 150</t>
  </si>
  <si>
    <t>2 18 45224 01 0000 150</t>
  </si>
  <si>
    <t>2 18 45392 01 0000 150</t>
  </si>
  <si>
    <t>2 18 45394 01 0000 150</t>
  </si>
  <si>
    <t>2 18 45420 01 0000 150</t>
  </si>
  <si>
    <t>2 18 45422 01 0000 150</t>
  </si>
  <si>
    <t>2 18 45457 01 0000 150</t>
  </si>
  <si>
    <t>2 18 45462 01 0000 150</t>
  </si>
  <si>
    <t>2 18 45464 01 0000 150</t>
  </si>
  <si>
    <t>2 18 45468 01 0000 150</t>
  </si>
  <si>
    <t>2 18 45473 01 0000 150</t>
  </si>
  <si>
    <t>2 18 45475 01 0000 150</t>
  </si>
  <si>
    <t>2 18 45492 01 0000 150</t>
  </si>
  <si>
    <t>2 18 45513 01 0000 150</t>
  </si>
  <si>
    <t>2 18 45530 01 0000 150</t>
  </si>
  <si>
    <t>2 18 45610 01 0000 150</t>
  </si>
  <si>
    <t>2 18 45612 01 0000 150</t>
  </si>
  <si>
    <t>2 18 45620 01 0000 150</t>
  </si>
  <si>
    <t>2 18 52171 01 0000 150</t>
  </si>
  <si>
    <t>2 18 54020 01 0000 150</t>
  </si>
  <si>
    <t>2 18 71010 01 0000 150</t>
  </si>
  <si>
    <t>2 18 90000 01 0000 150</t>
  </si>
  <si>
    <t>2 19 00000 00 0000 000</t>
  </si>
  <si>
    <t>2 19 01000 01 0000 151</t>
  </si>
  <si>
    <t>2 19 29999 01 0000 151</t>
  </si>
  <si>
    <t>2 19 45401 01 0000 150</t>
  </si>
  <si>
    <t>2 19 54020 01 0000 150</t>
  </si>
  <si>
    <t>Акциз на темное судовое топливо, производимое на территории Российской Федерации</t>
  </si>
  <si>
    <t>Прирост (снижение) доходов, 
млрд. рублей</t>
  </si>
  <si>
    <t xml:space="preserve">Темп прироста  (снижения) доходов, % </t>
  </si>
  <si>
    <t xml:space="preserve">к предыдущему году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</si>
  <si>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</si>
  <si>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</si>
  <si>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 (сумма платежа (перерасчеты, недоимка и задолженность по соответствующему платежу, в том числе по отмененному)</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</si>
  <si>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 (пени по соответствующему платежу)</t>
  </si>
  <si>
    <t>Акцизы на этиловый спирт из непищевого сырья, ввозимый на территорию Российской Федерации (сумма платежа (перерасчеты, недоимка и задолженность по соответствующему платежу, в том числе по отмененному)</t>
  </si>
  <si>
    <t>00010600000000000000</t>
  </si>
  <si>
    <t>НАЛОГИ НА ИМУЩЕСТВО</t>
  </si>
  <si>
    <t>00010607000010000110</t>
  </si>
  <si>
    <t>1 10 01000 01 0000 110</t>
  </si>
  <si>
    <t>1 10 01020 01 0000 110</t>
  </si>
  <si>
    <t>1 11 09063 01 0000 120</t>
  </si>
  <si>
    <t>Плата за пользование пространственными данными и материалами, не являющимися объектами авторского права, содержащимися в фонде пространственных данных в области обороны</t>
  </si>
  <si>
    <t>1 13 01082 01 0000 130</t>
  </si>
  <si>
    <t>Плата по договорам возмездного оказания услуг, связанных с обеспечением безопасности высших должностных лиц субъектов Российской Федерации (руководителей высших исполнительных органов государственной власти субъектов Российской Федерации) и иных лиц</t>
  </si>
  <si>
    <t>1 14 06041 01 0000 430</t>
  </si>
  <si>
    <t>Доходы от продажи земельных участков, находящихся в федеральной собственности, находящихся в пользовании бюджетных и автономных учреждений</t>
  </si>
  <si>
    <t>1 14 14012 01 0000 410</t>
  </si>
  <si>
    <t>Денежные средства, полученные от реализации иного принудительно изъятого имущества, подлежащие зачислению в федеральный бюджет (в части реализации основных средств по указанному имуществу)</t>
  </si>
  <si>
    <t>1 14 14012 01 0000 440</t>
  </si>
  <si>
    <t>Денежные средства, полученные от реализации иного принудительно изъятого имущества, подлежащие зачислению в федеральный бюджет (в части реализации материальных запасов по указанному имуществу)</t>
  </si>
  <si>
    <t>Консульские сборы **</t>
  </si>
  <si>
    <t>ШТРАФЫ, САНКЦИИ, ВОЗМЕЩЕНИЕ УЩЕРБА ***</t>
  </si>
  <si>
    <t>1 16 01051 01 0000 140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</si>
  <si>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</si>
  <si>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1 16 01061 01 0000 140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</si>
  <si>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</si>
  <si>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1 16 01071 01 0000 140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</si>
  <si>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</si>
  <si>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1 16 01081 01 0000 140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</si>
  <si>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</si>
  <si>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1 16 01091 01 0000 140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</si>
  <si>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</si>
  <si>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1 16 01101 01 0000 140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</si>
  <si>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</si>
  <si>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1 16 01111 01 0000 140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</si>
  <si>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</si>
  <si>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1 16 01121 01 0000 140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</si>
  <si>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</si>
  <si>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1 16 01131 01 0000 140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</si>
  <si>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</si>
  <si>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1 16 01141 01 0000 140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</si>
  <si>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</si>
  <si>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1 16 01151 01 0000 140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</si>
  <si>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</si>
  <si>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1 16 01155 01 0000 140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</si>
  <si>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федеральный бюджет</t>
  </si>
  <si>
    <t>1 16 01161 01 0000 140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</si>
  <si>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судьями федеральных судов, должностными лицами федеральных государственных органов, учреждений</t>
  </si>
  <si>
    <t>1 16 01171 01 0000 140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</si>
  <si>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</si>
  <si>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1 16 01181 01 0000 140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</si>
  <si>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</si>
  <si>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1 16 01191 01 0000 140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</si>
  <si>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</si>
  <si>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1 16 01201 01 0000 140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</si>
  <si>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</si>
  <si>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1 16 01211 01 0000 140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</si>
  <si>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судьями федеральных судов, должностными лицами федеральных государственных органов, учреждений</t>
  </si>
  <si>
    <t>1 16 03116 01 0000 140</t>
  </si>
  <si>
    <t>Штрафы, установленные Главой 16 Уголовного кодекса Российской Федерации, за преступления против жизни и здоровья</t>
  </si>
  <si>
    <t>1 16 03117 01 0000 140</t>
  </si>
  <si>
    <t>Штрафы, установленные Главой 17 Уголовного кодекса Российской Федерации, за преступления против свободы, чести и достоинства личности</t>
  </si>
  <si>
    <t>1 16 03118 01 0000 140</t>
  </si>
  <si>
    <t>Штрафы, установленные Главой 18 Уголовного кодекса Российской Федерации, за преступления против половой неприкосновенности и половой свободы личности</t>
  </si>
  <si>
    <t>1 16 03119 01 0000 140</t>
  </si>
  <si>
    <t>Штрафы, установленные Главой 19 Уголовного кодекса Российской Федерации, за преступления против конституционных прав и свобод человека и гражданина</t>
  </si>
  <si>
    <t>1 16 03120 01 0000 140</t>
  </si>
  <si>
    <t>Штрафы, установленные Главой 20 Уголовного кодекса Российской Федерации, за преступления против семьи и несовершеннолетних</t>
  </si>
  <si>
    <t>1 16 03121 01 0000 140</t>
  </si>
  <si>
    <t>Штрафы, установленные Главой 21 Уголовного кодекса Российской Федерации, за преступления против собственности</t>
  </si>
  <si>
    <t>1 16 03122 01 0000 140</t>
  </si>
  <si>
    <t>Штрафы, установленные Главой 22 Уголовного кодекса Российской Федерации, за преступления в сфере экономической деятельности</t>
  </si>
  <si>
    <t>1 16 03124 01 0000 140</t>
  </si>
  <si>
    <t>Штрафы, установленные Главой 24 Уголовного кодекса Российской Федерации, за преступления против общественной безопасности</t>
  </si>
  <si>
    <t>1 16 03131 01 0000 140</t>
  </si>
  <si>
    <t>Штрафы, установленные Главой 31 Уголовного кодекса Российской Федерации, за преступления против правосудия</t>
  </si>
  <si>
    <t>1 16 03200 01 0000 140</t>
  </si>
  <si>
    <t>Судебные штрафы (денежные взыскания), налагаемые судами в случаях, предусмотренных Уголовным кодексом Российской Федерации</t>
  </si>
  <si>
    <t>1 16 04010 01 0000 140</t>
  </si>
  <si>
    <t>Судебные штрафы, налагаемые судами в случаях, предусмотренных Арбитражным процессуальным кодексом Российской Федерации</t>
  </si>
  <si>
    <t>1 16 04020 01 0000 140</t>
  </si>
  <si>
    <t>Судебные штрафы, налагаемые судами в случаях, предусмотренных Гражданским процессуальным кодексом Российской Федерации</t>
  </si>
  <si>
    <t>1 16 04030 01 0000 140</t>
  </si>
  <si>
    <t>Судебные штрафы (денежные взыскания), налагаемые судами в случаях, предусмотренных Кодексом административного судопроизводства Российской Федерации</t>
  </si>
  <si>
    <t>1 16 04040 01 0000 140</t>
  </si>
  <si>
    <t>Судебные штрафы (денежные взыскания), налагаемые судами в случаях, предусмотренных Уголовно-процессуальным кодексом Российской Федерации</t>
  </si>
  <si>
    <t>1 16 05160 01 0000 140</t>
  </si>
  <si>
    <t>Штрафы за налоговые правонарушения, установленные Главой 16 Налогового кодекса Российской Федерации</t>
  </si>
  <si>
    <t>1 16 07010 01 0000 140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</si>
  <si>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</si>
  <si>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1 16 07040 01 0000 140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</si>
  <si>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</si>
  <si>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1 16 07090 01 0000 140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</si>
  <si>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</si>
  <si>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1 16 09010 01 0000 140</t>
  </si>
  <si>
    <t>Денежные средства, изымаемые в собственность Российской Федерации в соответствии с решениями судов (за исключением обвинительных приговоров судов), подлежащие зачислению в федеральный бюджет</t>
  </si>
  <si>
    <t>1 16 10012 01 0000 140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</si>
  <si>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</si>
  <si>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1 16 10013 01 0000 140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</si>
  <si>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</si>
  <si>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1 16 10051 01 0000 140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</si>
  <si>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(за исключением государственного контракта, финансируемого за счет средств Федерального дорожного фонда)</t>
  </si>
  <si>
    <t>1 16 10052 01 0000 140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</si>
  <si>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государственного контракта, финансируемого за счет средств Федерального дорожного фонда</t>
  </si>
  <si>
    <t>1 16 10071 01 0000 140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</si>
  <si>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</si>
  <si>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1 16 11061 01 0000 140</t>
  </si>
  <si>
    <t>Платежи, уплачиваемые в целях возмещения вреда, причиняемого автомобильным дорогам федерального значения транспортными средствами, осуществляющими перевозки тяжеловесных и (или) крупногабаритных грузов</t>
  </si>
  <si>
    <t>1 16 11062 01 0000 140</t>
  </si>
  <si>
    <t>Платежи, уплачиваемые в целях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</si>
  <si>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с Федеральным законом от 14 июня 2012 года №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</si>
  <si>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</si>
  <si>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 xml:space="preserve">Законопроект </t>
  </si>
  <si>
    <t>2021 год</t>
  </si>
  <si>
    <t>2022 год</t>
  </si>
  <si>
    <t xml:space="preserve">2022 год </t>
  </si>
  <si>
    <t>Приложение № 1
к  Заключению Счетной палаты Российской Федерации на проект федерального закона "О федеральном бюджете на 2021 год и на плановый период 2022 и 2023 годов"</t>
  </si>
  <si>
    <t>Параметры доходов федерального бюджета на 2021 год и на плановый период 2022 и 2023 годов</t>
  </si>
  <si>
    <t>Исполнение
2019 года</t>
  </si>
  <si>
    <t>Оценка 
2020 года</t>
  </si>
  <si>
    <t>2023 год</t>
  </si>
  <si>
    <t>2021  год 
к оценке 
2020 года</t>
  </si>
  <si>
    <t xml:space="preserve">2023 год </t>
  </si>
  <si>
    <t xml:space="preserve">2023 год
к оценке 
2020 года </t>
  </si>
  <si>
    <t>1 03 02111 01 0000 110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</si>
  <si>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кроме производимой из подакцизного винограда</t>
  </si>
  <si>
    <t>1 03 02112 01 0000 110</t>
  </si>
  <si>
    <t>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Российской Федерации из подакцизного винограда</t>
  </si>
  <si>
    <t>1 03 02420 01 0000 110</t>
  </si>
  <si>
    <t>Акциз на этан, направленный на переработку</t>
  </si>
  <si>
    <t>1 03 02430 01 0000 110</t>
  </si>
  <si>
    <t>Акциз на сжиженный углеводородный газ, направленный на переработку</t>
  </si>
  <si>
    <t>1 04 02021 01 0000 110</t>
  </si>
  <si>
    <t>Акцизы на виноматериалы, виноградное сусло, фруктовое сусло, ввозимые на территорию Российской Федерации</t>
  </si>
  <si>
    <t>1 04 02091 01 0000 110</t>
  </si>
  <si>
    <t>Акцизы 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дистиллятов, ввозимые на территорию Российской Федерации</t>
  </si>
  <si>
    <t>1 07 01080 01 0000 110</t>
  </si>
  <si>
    <t>Налог на добычу прочих полезных ископаемых, в отношении которых при налогообложении установлен рентный коэффициент отличный от 1</t>
  </si>
  <si>
    <t>1 11 09070 01 0000 120</t>
  </si>
  <si>
    <t xml:space="preserve">Плата за использование сведений единой электронной картографической основы </t>
  </si>
  <si>
    <t>1 13 01600 01 0000 130</t>
  </si>
  <si>
    <t>Плата за предоставление информации, содержащейся в государственном информационном ресурсе бухгалтерской (Финансовой) отчетности</t>
  </si>
  <si>
    <t>1 14 03010 01 0000 410</t>
  </si>
  <si>
    <t>Средства от распоряжения и реализации выморочного имущества, обращенного в собственность Российской Федерации (в части реализации основных средств по указанному имуществу)</t>
  </si>
  <si>
    <t>1 14 03010 01 0000 440</t>
  </si>
  <si>
    <t>Средства от распоряжения и реализации выморочного имущества, обращенного в собственность Российской Федерации (в части реализации материальных запасов по указанному имуществу)</t>
  </si>
  <si>
    <t>1 14 13010 01 0000 410</t>
  </si>
  <si>
    <t>Доходы от приватизации имущества, находящегося в собственности Российской Федерации, в части приватизации нефинансовых активов имущества казны</t>
  </si>
  <si>
    <t>1 14 14010 01 0000 410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</si>
  <si>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основных средств по указанному имуществу)</t>
  </si>
  <si>
    <t>1 16 01331 01 0000 140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</si>
  <si>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</si>
  <si>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1 16 03123 01 0000 140</t>
  </si>
  <si>
    <t>Штрафы, установленные главой 23 Уголовного кодекса Российской Федерации, за преступления против интересов службы в коммерческих и иных организациях</t>
  </si>
  <si>
    <t>1 16 03125 01 0000 140</t>
  </si>
  <si>
    <t>Штрафы, установленные главой 25 Уголовного кодекса Российской Федерации, за преступления против здоровья населения и общественной нравственности</t>
  </si>
  <si>
    <t>1 16 03126 01 0000 140</t>
  </si>
  <si>
    <t>Штрафы, установленные главой 26 Уголовного кодекса Российской Федерации, за экологические преступления</t>
  </si>
  <si>
    <t>1 16 03127 01 0000 140</t>
  </si>
  <si>
    <t>Штрафы, установленные главой 27 Уголовного кодекса Российской Федерации, за преступления против безопасности движения и эксплуатации транспорта</t>
  </si>
  <si>
    <t>1 16 03128 01 0000 140</t>
  </si>
  <si>
    <t>Штрафы, установленные главой 28 Уголовного кодекса Российской Федерации, за преступления в сфере компьютерной информации</t>
  </si>
  <si>
    <t>1 16 03129 01 0000 140</t>
  </si>
  <si>
    <t>Штрафы, установленные главой 29 Уголовного кодекса Российской Федерации, за преступления против основ конституционного строя и безопасности государства</t>
  </si>
  <si>
    <t>1 16 03130 01 0000 140</t>
  </si>
  <si>
    <t>Штрафы, установленные главой 30 Уголовного кодекса Российской Федерации, за преступления против государственной власти, интересов государственной службы и службы в органах местного самоуправления</t>
  </si>
  <si>
    <t>1 16 03132 01 0000 140</t>
  </si>
  <si>
    <t>Штрафы, установленные главой 32 Уголовного кодекса Российской Федерации, за преступления против порядка управления</t>
  </si>
  <si>
    <t>1 16 05180 01 0000 140</t>
  </si>
  <si>
    <t>Штрафы за нарушения банком обязанностей, установленных главой 18 Налогового кодекса Российской Федерации</t>
  </si>
  <si>
    <t>1 16 08030 01 0000 140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</si>
  <si>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</si>
  <si>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1 16 10091 01 0000 140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</si>
  <si>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</si>
  <si>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1 16 10094 01 0000 140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</si>
  <si>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</si>
  <si>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</si>
  <si>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t>
  </si>
  <si>
    <t>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</si>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</sst>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quot;р.&quot;_-;\-* #,##0.00&quot;р.&quot;_-;_-* &quot;-&quot;??&quot;р.&quot;_-;_-@_-"/>
    <numFmt numFmtId="43" formatCode="_-* #,##0.00_р_._-;\-* #,##0.00_р_._-;_-* &quot;-&quot;??_р_._-;_-@_-"/>
    <numFmt numFmtId="164" formatCode="#,##0.0"/>
    <numFmt numFmtId="165" formatCode="_(* #,##0.00_);_(* \(#,##0.00\);_(* &quot;-&quot;??_);_(@_)"/>
    <numFmt numFmtId="166" formatCode="#,##0.0000"/>
    <numFmt numFmtId="167" formatCode="_-* #,##0.00000&quot;р.&quot;_-;\-* #,##0.00000&quot;р.&quot;_-;_-* &quot;-&quot;??&quot;р.&quot;_-;_-@_-"/>
  </numFmts>
  <fonts count="65" x14ac:knownFonts="1">
    <font>
      <sz val="11"/>
      <color theme="1"/>
      <name val="Calibri"/>
      <family val="2"/>
      <scheme val="minor"/>
    </font>
    <font>
      <sz val="11"/>
      <color theme="1"/>
      <name val="Calibri"/>
      <family val="2"/>
      <charset val="204"/>
      <scheme val="minor"/>
    </font>
    <font>
      <sz val="10"/>
      <color theme="1"/>
      <name val="Times New Roman"/>
      <family val="2"/>
      <charset val="204"/>
    </font>
    <font>
      <sz val="11"/>
      <color theme="1"/>
      <name val="Calibri"/>
      <family val="2"/>
      <scheme val="minor"/>
    </font>
    <font>
      <sz val="14"/>
      <name val="Times New Roman"/>
      <family val="1"/>
      <charset val="204"/>
    </font>
    <font>
      <sz val="18"/>
      <name val="Times New Roman"/>
      <family val="1"/>
      <charset val="204"/>
    </font>
    <font>
      <b/>
      <sz val="18"/>
      <name val="Times New Roman"/>
      <family val="1"/>
      <charset val="204"/>
    </font>
    <font>
      <b/>
      <sz val="18"/>
      <color theme="3"/>
      <name val="Cambria"/>
      <family val="2"/>
      <charset val="204"/>
      <scheme val="major"/>
    </font>
    <font>
      <sz val="10"/>
      <name val="Arial"/>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1"/>
      <color indexed="17"/>
      <name val="Calibri"/>
      <family val="2"/>
      <charset val="204"/>
    </font>
    <font>
      <sz val="10"/>
      <name val="Arial Cyr"/>
      <family val="2"/>
      <charset val="204"/>
    </font>
    <font>
      <b/>
      <sz val="15"/>
      <color indexed="54"/>
      <name val="Calibri"/>
      <family val="2"/>
      <charset val="204"/>
    </font>
    <font>
      <b/>
      <sz val="13"/>
      <color indexed="54"/>
      <name val="Calibri"/>
      <family val="2"/>
      <charset val="204"/>
    </font>
    <font>
      <b/>
      <sz val="11"/>
      <color indexed="54"/>
      <name val="Calibri"/>
      <family val="2"/>
      <charset val="204"/>
    </font>
    <font>
      <sz val="18"/>
      <color indexed="54"/>
      <name val="Calibri Light"/>
      <family val="2"/>
      <charset val="204"/>
    </font>
    <font>
      <sz val="11"/>
      <color indexed="10"/>
      <name val="Calibri"/>
      <family val="2"/>
      <charset val="204"/>
    </font>
    <font>
      <sz val="10"/>
      <color indexed="64"/>
      <name val="Arial"/>
      <family val="2"/>
      <charset val="204"/>
    </font>
    <font>
      <sz val="10"/>
      <name val="Tahoma"/>
      <family val="2"/>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sz val="11"/>
      <color rgb="FF9C6500"/>
      <name val="Calibri"/>
      <family val="2"/>
      <charset val="204"/>
      <scheme val="minor"/>
    </font>
    <font>
      <sz val="11"/>
      <color theme="1"/>
      <name val="Tahoma"/>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b/>
      <sz val="12"/>
      <color theme="1"/>
      <name val="Times New Roman"/>
      <family val="1"/>
      <charset val="204"/>
    </font>
    <font>
      <sz val="12"/>
      <color theme="1"/>
      <name val="Times New Roman"/>
      <family val="2"/>
      <charset val="204"/>
    </font>
    <font>
      <sz val="12"/>
      <color rgb="FFC00000"/>
      <name val="Times New Roman"/>
      <family val="2"/>
      <charset val="204"/>
    </font>
    <font>
      <sz val="11"/>
      <color indexed="81"/>
      <name val="Tahoma"/>
      <family val="2"/>
      <charset val="204"/>
    </font>
    <font>
      <u/>
      <sz val="11"/>
      <color theme="10"/>
      <name val="Times New Roman"/>
      <family val="2"/>
      <charset val="204"/>
    </font>
    <font>
      <sz val="10"/>
      <name val="Arial Cyr"/>
      <charset val="204"/>
    </font>
    <font>
      <sz val="10"/>
      <name val="Arial Cyr"/>
    </font>
    <font>
      <sz val="12"/>
      <name val="Times New Roman"/>
      <family val="1"/>
      <charset val="204"/>
    </font>
    <font>
      <b/>
      <sz val="11.5"/>
      <name val="Times New Roman"/>
      <family val="1"/>
      <charset val="204"/>
    </font>
    <font>
      <sz val="11.5"/>
      <name val="Times New Roman"/>
      <family val="1"/>
      <charset val="204"/>
    </font>
    <font>
      <b/>
      <sz val="14"/>
      <name val="Times New Roman"/>
      <family val="1"/>
      <charset val="204"/>
    </font>
    <font>
      <b/>
      <sz val="13"/>
      <name val="Times New Roman"/>
      <family val="1"/>
      <charset val="204"/>
    </font>
    <font>
      <sz val="13"/>
      <name val="Times New Roman"/>
      <family val="1"/>
      <charset val="204"/>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7"/>
      </patternFill>
    </fill>
    <fill>
      <patternFill patternType="solid">
        <fgColor indexed="9"/>
      </patternFill>
    </fill>
    <fill>
      <patternFill patternType="solid">
        <fgColor indexed="47"/>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4"/>
      </patternFill>
    </fill>
    <fill>
      <patternFill patternType="solid">
        <fgColor indexed="51"/>
      </patternFill>
    </fill>
    <fill>
      <patternFill patternType="solid">
        <fgColor indexed="62"/>
      </patternFill>
    </fill>
    <fill>
      <patternFill patternType="solid">
        <fgColor indexed="10"/>
      </patternFill>
    </fill>
    <fill>
      <patternFill patternType="solid">
        <fgColor indexed="45"/>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thick">
        <color indexed="4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36">
    <xf numFmtId="0" fontId="0" fillId="0" borderId="0"/>
    <xf numFmtId="44" fontId="3" fillId="0" borderId="0" applyFont="0" applyFill="0" applyBorder="0" applyAlignment="0" applyProtection="0"/>
    <xf numFmtId="0" fontId="2" fillId="0" borderId="0"/>
    <xf numFmtId="0" fontId="3" fillId="0" borderId="0"/>
    <xf numFmtId="44" fontId="3" fillId="0" borderId="0" applyFont="0" applyFill="0" applyBorder="0" applyAlignment="0" applyProtection="0"/>
    <xf numFmtId="0" fontId="8" fillId="0" borderId="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10" fillId="34"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10" fillId="34"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10" fillId="3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10" fillId="3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10" fillId="3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10" fillId="36"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10" fillId="34"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10" fillId="34"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10" fillId="33"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10" fillId="33"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10" fillId="35"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10" fillId="35"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10" fillId="4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10" fillId="4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10" fillId="41"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10" fillId="41"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10" fillId="42"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10" fillId="42"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10" fillId="40"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10" fillId="40"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10" fillId="39"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10" fillId="39"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10" fillId="35"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10" fillId="35"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11" fillId="43"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11" fillId="43"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1" fillId="41"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1" fillId="41"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11" fillId="42"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11" fillId="42"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11" fillId="40"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11" fillId="40"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11" fillId="43"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11" fillId="43"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1" fillId="35"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1" fillId="35"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11" fillId="43" borderId="0" applyNumberFormat="0" applyBorder="0" applyAlignment="0" applyProtection="0"/>
    <xf numFmtId="0" fontId="36" fillId="9"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1" fillId="45" borderId="0" applyNumberFormat="0" applyBorder="0" applyAlignment="0" applyProtection="0"/>
    <xf numFmtId="0" fontId="36" fillId="13"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36" fillId="17" borderId="0" applyNumberFormat="0" applyBorder="0" applyAlignment="0" applyProtection="0"/>
    <xf numFmtId="0" fontId="11" fillId="46" borderId="0" applyNumberFormat="0" applyBorder="0" applyAlignment="0" applyProtection="0"/>
    <xf numFmtId="0" fontId="36" fillId="17"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6" borderId="0" applyNumberFormat="0" applyBorder="0" applyAlignment="0" applyProtection="0"/>
    <xf numFmtId="0" fontId="11" fillId="46" borderId="0" applyNumberFormat="0" applyBorder="0" applyAlignment="0" applyProtection="0"/>
    <xf numFmtId="0" fontId="11" fillId="44"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1" fillId="44" borderId="0" applyNumberFormat="0" applyBorder="0" applyAlignment="0" applyProtection="0"/>
    <xf numFmtId="0" fontId="36" fillId="1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36" fillId="21" borderId="0" applyNumberFormat="0" applyBorder="0" applyAlignment="0" applyProtection="0"/>
    <xf numFmtId="0" fontId="11" fillId="48" borderId="0" applyNumberFormat="0" applyBorder="0" applyAlignment="0" applyProtection="0"/>
    <xf numFmtId="0" fontId="36" fillId="21"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7"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1" fillId="47" borderId="0" applyNumberFormat="0" applyBorder="0" applyAlignment="0" applyProtection="0"/>
    <xf numFmtId="0" fontId="36" fillId="21"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36" fillId="25" borderId="0" applyNumberFormat="0" applyBorder="0" applyAlignment="0" applyProtection="0"/>
    <xf numFmtId="0" fontId="11" fillId="49" borderId="0" applyNumberFormat="0" applyBorder="0" applyAlignment="0" applyProtection="0"/>
    <xf numFmtId="0" fontId="36" fillId="25"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3"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11" fillId="43" borderId="0" applyNumberFormat="0" applyBorder="0" applyAlignment="0" applyProtection="0"/>
    <xf numFmtId="0" fontId="36" fillId="2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36" fillId="29" borderId="0" applyNumberFormat="0" applyBorder="0" applyAlignment="0" applyProtection="0"/>
    <xf numFmtId="0" fontId="11" fillId="44" borderId="0" applyNumberFormat="0" applyBorder="0" applyAlignment="0" applyProtection="0"/>
    <xf numFmtId="0" fontId="36" fillId="29"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11" fillId="45" borderId="0" applyNumberFormat="0" applyBorder="0" applyAlignment="0" applyProtection="0"/>
    <xf numFmtId="0" fontId="36" fillId="29" borderId="0" applyNumberFormat="0" applyBorder="0" applyAlignment="0" applyProtection="0"/>
    <xf numFmtId="0" fontId="12" fillId="35" borderId="11" applyNumberFormat="0" applyAlignment="0" applyProtection="0"/>
    <xf numFmtId="0" fontId="12" fillId="35" borderId="11" applyNumberFormat="0" applyAlignment="0" applyProtection="0"/>
    <xf numFmtId="0" fontId="12" fillId="35" borderId="11" applyNumberFormat="0" applyAlignment="0" applyProtection="0"/>
    <xf numFmtId="0" fontId="12" fillId="35" borderId="11" applyNumberFormat="0" applyAlignment="0" applyProtection="0"/>
    <xf numFmtId="0" fontId="12" fillId="35" borderId="11" applyNumberFormat="0" applyAlignment="0" applyProtection="0"/>
    <xf numFmtId="0" fontId="37" fillId="5" borderId="5" applyNumberFormat="0" applyAlignment="0" applyProtection="0"/>
    <xf numFmtId="0" fontId="37" fillId="5" borderId="5" applyNumberFormat="0" applyAlignment="0" applyProtection="0"/>
    <xf numFmtId="0" fontId="12" fillId="35" borderId="11" applyNumberFormat="0" applyAlignment="0" applyProtection="0"/>
    <xf numFmtId="0" fontId="12" fillId="35" borderId="11" applyNumberFormat="0" applyAlignment="0" applyProtection="0"/>
    <xf numFmtId="0" fontId="12" fillId="35" borderId="11" applyNumberFormat="0" applyAlignment="0" applyProtection="0"/>
    <xf numFmtId="0" fontId="12" fillId="35" borderId="11" applyNumberFormat="0" applyAlignment="0" applyProtection="0"/>
    <xf numFmtId="0" fontId="37" fillId="5" borderId="5" applyNumberFormat="0" applyAlignment="0" applyProtection="0"/>
    <xf numFmtId="0" fontId="37" fillId="5" borderId="5" applyNumberFormat="0" applyAlignment="0" applyProtection="0"/>
    <xf numFmtId="0" fontId="37" fillId="5" borderId="5" applyNumberFormat="0" applyAlignment="0" applyProtection="0"/>
    <xf numFmtId="0" fontId="37" fillId="5" borderId="5" applyNumberFormat="0" applyAlignment="0" applyProtection="0"/>
    <xf numFmtId="0" fontId="12" fillId="35" borderId="11" applyNumberFormat="0" applyAlignment="0" applyProtection="0"/>
    <xf numFmtId="0" fontId="12" fillId="35" borderId="11" applyNumberFormat="0" applyAlignment="0" applyProtection="0"/>
    <xf numFmtId="0" fontId="37" fillId="5" borderId="5" applyNumberFormat="0" applyAlignment="0" applyProtection="0"/>
    <xf numFmtId="0" fontId="13" fillId="34" borderId="12" applyNumberFormat="0" applyAlignment="0" applyProtection="0"/>
    <xf numFmtId="0" fontId="13" fillId="34" borderId="12" applyNumberFormat="0" applyAlignment="0" applyProtection="0"/>
    <xf numFmtId="0" fontId="13" fillId="34" borderId="12" applyNumberFormat="0" applyAlignment="0" applyProtection="0"/>
    <xf numFmtId="0" fontId="13" fillId="34" borderId="12" applyNumberFormat="0" applyAlignment="0" applyProtection="0"/>
    <xf numFmtId="0" fontId="13" fillId="34" borderId="12" applyNumberFormat="0" applyAlignment="0" applyProtection="0"/>
    <xf numFmtId="0" fontId="38" fillId="6" borderId="6" applyNumberFormat="0" applyAlignment="0" applyProtection="0"/>
    <xf numFmtId="0" fontId="13" fillId="40" borderId="12" applyNumberFormat="0" applyAlignment="0" applyProtection="0"/>
    <xf numFmtId="0" fontId="13" fillId="40" borderId="12" applyNumberFormat="0" applyAlignment="0" applyProtection="0"/>
    <xf numFmtId="0" fontId="38" fillId="6" borderId="6" applyNumberFormat="0" applyAlignment="0" applyProtection="0"/>
    <xf numFmtId="0" fontId="13" fillId="34" borderId="12" applyNumberFormat="0" applyAlignment="0" applyProtection="0"/>
    <xf numFmtId="0" fontId="13" fillId="34" borderId="12" applyNumberFormat="0" applyAlignment="0" applyProtection="0"/>
    <xf numFmtId="0" fontId="13" fillId="34" borderId="12" applyNumberFormat="0" applyAlignment="0" applyProtection="0"/>
    <xf numFmtId="0" fontId="13" fillId="40" borderId="12" applyNumberFormat="0" applyAlignment="0" applyProtection="0"/>
    <xf numFmtId="0" fontId="13" fillId="40" borderId="12" applyNumberFormat="0" applyAlignment="0" applyProtection="0"/>
    <xf numFmtId="0" fontId="13" fillId="40" borderId="12" applyNumberFormat="0" applyAlignment="0" applyProtection="0"/>
    <xf numFmtId="0" fontId="13" fillId="34" borderId="12" applyNumberFormat="0" applyAlignment="0" applyProtection="0"/>
    <xf numFmtId="0" fontId="13" fillId="34" borderId="12" applyNumberFormat="0" applyAlignment="0" applyProtection="0"/>
    <xf numFmtId="0" fontId="13" fillId="40" borderId="12" applyNumberFormat="0" applyAlignment="0" applyProtection="0"/>
    <xf numFmtId="0" fontId="38" fillId="6" borderId="6" applyNumberFormat="0" applyAlignment="0" applyProtection="0"/>
    <xf numFmtId="0" fontId="38" fillId="6" borderId="6" applyNumberFormat="0" applyAlignment="0" applyProtection="0"/>
    <xf numFmtId="0" fontId="38" fillId="6" borderId="6" applyNumberFormat="0" applyAlignment="0" applyProtection="0"/>
    <xf numFmtId="0" fontId="38" fillId="6" borderId="6" applyNumberFormat="0" applyAlignment="0" applyProtection="0"/>
    <xf numFmtId="0" fontId="13" fillId="34" borderId="12" applyNumberFormat="0" applyAlignment="0" applyProtection="0"/>
    <xf numFmtId="0" fontId="13" fillId="34" borderId="12" applyNumberFormat="0" applyAlignment="0" applyProtection="0"/>
    <xf numFmtId="0" fontId="38" fillId="6" borderId="6" applyNumberFormat="0" applyAlignment="0" applyProtection="0"/>
    <xf numFmtId="0" fontId="14" fillId="34" borderId="11" applyNumberFormat="0" applyAlignment="0" applyProtection="0"/>
    <xf numFmtId="0" fontId="14" fillId="34" borderId="11" applyNumberFormat="0" applyAlignment="0" applyProtection="0"/>
    <xf numFmtId="0" fontId="14" fillId="34" borderId="11" applyNumberFormat="0" applyAlignment="0" applyProtection="0"/>
    <xf numFmtId="0" fontId="14" fillId="34" borderId="11" applyNumberFormat="0" applyAlignment="0" applyProtection="0"/>
    <xf numFmtId="0" fontId="14" fillId="34" borderId="11" applyNumberFormat="0" applyAlignment="0" applyProtection="0"/>
    <xf numFmtId="0" fontId="39" fillId="6" borderId="5" applyNumberFormat="0" applyAlignment="0" applyProtection="0"/>
    <xf numFmtId="0" fontId="14" fillId="40" borderId="11" applyNumberFormat="0" applyAlignment="0" applyProtection="0"/>
    <xf numFmtId="0" fontId="14" fillId="40" borderId="11" applyNumberFormat="0" applyAlignment="0" applyProtection="0"/>
    <xf numFmtId="0" fontId="39" fillId="6" borderId="5" applyNumberFormat="0" applyAlignment="0" applyProtection="0"/>
    <xf numFmtId="0" fontId="14" fillId="34" borderId="11" applyNumberFormat="0" applyAlignment="0" applyProtection="0"/>
    <xf numFmtId="0" fontId="14" fillId="34" borderId="11" applyNumberFormat="0" applyAlignment="0" applyProtection="0"/>
    <xf numFmtId="0" fontId="14" fillId="34" borderId="11" applyNumberFormat="0" applyAlignment="0" applyProtection="0"/>
    <xf numFmtId="0" fontId="14" fillId="40" borderId="11" applyNumberFormat="0" applyAlignment="0" applyProtection="0"/>
    <xf numFmtId="0" fontId="14" fillId="40" borderId="11" applyNumberFormat="0" applyAlignment="0" applyProtection="0"/>
    <xf numFmtId="0" fontId="14" fillId="40" borderId="11" applyNumberFormat="0" applyAlignment="0" applyProtection="0"/>
    <xf numFmtId="0" fontId="14" fillId="34" borderId="11" applyNumberFormat="0" applyAlignment="0" applyProtection="0"/>
    <xf numFmtId="0" fontId="14" fillId="34" borderId="11" applyNumberFormat="0" applyAlignment="0" applyProtection="0"/>
    <xf numFmtId="0" fontId="14" fillId="40" borderId="11" applyNumberFormat="0" applyAlignment="0" applyProtection="0"/>
    <xf numFmtId="0" fontId="39" fillId="6" borderId="5" applyNumberFormat="0" applyAlignment="0" applyProtection="0"/>
    <xf numFmtId="0" fontId="39" fillId="6" borderId="5" applyNumberFormat="0" applyAlignment="0" applyProtection="0"/>
    <xf numFmtId="0" fontId="39" fillId="6" borderId="5" applyNumberFormat="0" applyAlignment="0" applyProtection="0"/>
    <xf numFmtId="0" fontId="39" fillId="6" borderId="5" applyNumberFormat="0" applyAlignment="0" applyProtection="0"/>
    <xf numFmtId="0" fontId="14" fillId="34" borderId="11" applyNumberFormat="0" applyAlignment="0" applyProtection="0"/>
    <xf numFmtId="0" fontId="14" fillId="34" borderId="11" applyNumberFormat="0" applyAlignment="0" applyProtection="0"/>
    <xf numFmtId="0" fontId="39" fillId="6" borderId="5"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40" fillId="0" borderId="2" applyNumberFormat="0" applyFill="0" applyAlignment="0" applyProtection="0"/>
    <xf numFmtId="0" fontId="28" fillId="0" borderId="13" applyNumberFormat="0" applyFill="0" applyAlignment="0" applyProtection="0"/>
    <xf numFmtId="0" fontId="40" fillId="0" borderId="2" applyNumberFormat="0" applyFill="0" applyAlignment="0" applyProtection="0"/>
    <xf numFmtId="0" fontId="15" fillId="0" borderId="13" applyNumberFormat="0" applyFill="0" applyAlignment="0" applyProtection="0"/>
    <xf numFmtId="0" fontId="15"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15" fillId="0" borderId="13" applyNumberFormat="0" applyFill="0" applyAlignment="0" applyProtection="0"/>
    <xf numFmtId="0" fontId="40" fillId="0" borderId="2" applyNumberFormat="0" applyFill="0" applyAlignment="0" applyProtection="0"/>
    <xf numFmtId="0" fontId="40" fillId="0" borderId="2" applyNumberFormat="0" applyFill="0" applyAlignment="0" applyProtection="0"/>
    <xf numFmtId="0" fontId="40" fillId="0" borderId="2" applyNumberFormat="0" applyFill="0" applyAlignment="0" applyProtection="0"/>
    <xf numFmtId="0" fontId="40" fillId="0" borderId="2" applyNumberFormat="0" applyFill="0" applyAlignment="0" applyProtection="0"/>
    <xf numFmtId="0" fontId="15" fillId="0" borderId="13" applyNumberFormat="0" applyFill="0" applyAlignment="0" applyProtection="0"/>
    <xf numFmtId="0" fontId="40" fillId="0" borderId="2"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41" fillId="0" borderId="3" applyNumberFormat="0" applyFill="0" applyAlignment="0" applyProtection="0"/>
    <xf numFmtId="0" fontId="29" fillId="0" borderId="15" applyNumberFormat="0" applyFill="0" applyAlignment="0" applyProtection="0"/>
    <xf numFmtId="0" fontId="41" fillId="0" borderId="3" applyNumberFormat="0" applyFill="0" applyAlignment="0" applyProtection="0"/>
    <xf numFmtId="0" fontId="16" fillId="0" borderId="14" applyNumberFormat="0" applyFill="0" applyAlignment="0" applyProtection="0"/>
    <xf numFmtId="0" fontId="16" fillId="0" borderId="14"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16" fillId="0" borderId="14" applyNumberFormat="0" applyFill="0" applyAlignment="0" applyProtection="0"/>
    <xf numFmtId="0" fontId="41" fillId="0" borderId="3" applyNumberFormat="0" applyFill="0" applyAlignment="0" applyProtection="0"/>
    <xf numFmtId="0" fontId="41" fillId="0" borderId="3" applyNumberFormat="0" applyFill="0" applyAlignment="0" applyProtection="0"/>
    <xf numFmtId="0" fontId="41" fillId="0" borderId="3" applyNumberFormat="0" applyFill="0" applyAlignment="0" applyProtection="0"/>
    <xf numFmtId="0" fontId="41" fillId="0" borderId="3" applyNumberFormat="0" applyFill="0" applyAlignment="0" applyProtection="0"/>
    <xf numFmtId="0" fontId="16" fillId="0" borderId="14" applyNumberFormat="0" applyFill="0" applyAlignment="0" applyProtection="0"/>
    <xf numFmtId="0" fontId="41" fillId="0" borderId="3"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42" fillId="0" borderId="4" applyNumberFormat="0" applyFill="0" applyAlignment="0" applyProtection="0"/>
    <xf numFmtId="0" fontId="30" fillId="0" borderId="17" applyNumberFormat="0" applyFill="0" applyAlignment="0" applyProtection="0"/>
    <xf numFmtId="0" fontId="42" fillId="0" borderId="4" applyNumberFormat="0" applyFill="0" applyAlignment="0" applyProtection="0"/>
    <xf numFmtId="0" fontId="17" fillId="0" borderId="16" applyNumberFormat="0" applyFill="0" applyAlignment="0" applyProtection="0"/>
    <xf numFmtId="0" fontId="17" fillId="0" borderId="16"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17" fillId="0" borderId="16"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42" fillId="0" borderId="4" applyNumberFormat="0" applyFill="0" applyAlignment="0" applyProtection="0"/>
    <xf numFmtId="0" fontId="17" fillId="0" borderId="16" applyNumberFormat="0" applyFill="0" applyAlignment="0" applyProtection="0"/>
    <xf numFmtId="0" fontId="42" fillId="0" borderId="4"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30"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18" fillId="0" borderId="18" applyNumberFormat="0" applyFill="0" applyAlignment="0" applyProtection="0"/>
    <xf numFmtId="0" fontId="18" fillId="0" borderId="18" applyNumberFormat="0" applyFill="0" applyAlignment="0" applyProtection="0"/>
    <xf numFmtId="0" fontId="18" fillId="0" borderId="18" applyNumberFormat="0" applyFill="0" applyAlignment="0" applyProtection="0"/>
    <xf numFmtId="0" fontId="18" fillId="0" borderId="18" applyNumberFormat="0" applyFill="0" applyAlignment="0" applyProtection="0"/>
    <xf numFmtId="0" fontId="18" fillId="0" borderId="18" applyNumberFormat="0" applyFill="0" applyAlignment="0" applyProtection="0"/>
    <xf numFmtId="0" fontId="43" fillId="0" borderId="10" applyNumberFormat="0" applyFill="0" applyAlignment="0" applyProtection="0"/>
    <xf numFmtId="0" fontId="43" fillId="0" borderId="10" applyNumberFormat="0" applyFill="0" applyAlignment="0" applyProtection="0"/>
    <xf numFmtId="0" fontId="18" fillId="0" borderId="18" applyNumberFormat="0" applyFill="0" applyAlignment="0" applyProtection="0"/>
    <xf numFmtId="0" fontId="18" fillId="0" borderId="18" applyNumberFormat="0" applyFill="0" applyAlignment="0" applyProtection="0"/>
    <xf numFmtId="0" fontId="18" fillId="0" borderId="18" applyNumberFormat="0" applyFill="0" applyAlignment="0" applyProtection="0"/>
    <xf numFmtId="0" fontId="18" fillId="0" borderId="18" applyNumberFormat="0" applyFill="0" applyAlignment="0" applyProtection="0"/>
    <xf numFmtId="0" fontId="43" fillId="0" borderId="10" applyNumberFormat="0" applyFill="0" applyAlignment="0" applyProtection="0"/>
    <xf numFmtId="0" fontId="43" fillId="0" borderId="10" applyNumberFormat="0" applyFill="0" applyAlignment="0" applyProtection="0"/>
    <xf numFmtId="0" fontId="43" fillId="0" borderId="10" applyNumberFormat="0" applyFill="0" applyAlignment="0" applyProtection="0"/>
    <xf numFmtId="0" fontId="43" fillId="0" borderId="10" applyNumberFormat="0" applyFill="0" applyAlignment="0" applyProtection="0"/>
    <xf numFmtId="0" fontId="18" fillId="0" borderId="18" applyNumberFormat="0" applyFill="0" applyAlignment="0" applyProtection="0"/>
    <xf numFmtId="0" fontId="18" fillId="0" borderId="18" applyNumberFormat="0" applyFill="0" applyAlignment="0" applyProtection="0"/>
    <xf numFmtId="0" fontId="43" fillId="0" borderId="10" applyNumberFormat="0" applyFill="0" applyAlignment="0" applyProtection="0"/>
    <xf numFmtId="0" fontId="19" fillId="50" borderId="19" applyNumberFormat="0" applyAlignment="0" applyProtection="0"/>
    <xf numFmtId="0" fontId="19" fillId="50" borderId="19" applyNumberFormat="0" applyAlignment="0" applyProtection="0"/>
    <xf numFmtId="0" fontId="19" fillId="50" borderId="19" applyNumberFormat="0" applyAlignment="0" applyProtection="0"/>
    <xf numFmtId="0" fontId="19" fillId="50" borderId="19" applyNumberFormat="0" applyAlignment="0" applyProtection="0"/>
    <xf numFmtId="0" fontId="19" fillId="50" borderId="19" applyNumberFormat="0" applyAlignment="0" applyProtection="0"/>
    <xf numFmtId="0" fontId="44" fillId="7" borderId="8" applyNumberFormat="0" applyAlignment="0" applyProtection="0"/>
    <xf numFmtId="0" fontId="19" fillId="46" borderId="19" applyNumberFormat="0" applyAlignment="0" applyProtection="0"/>
    <xf numFmtId="0" fontId="44" fillId="7" borderId="8" applyNumberFormat="0" applyAlignment="0" applyProtection="0"/>
    <xf numFmtId="0" fontId="19" fillId="50" borderId="19" applyNumberFormat="0" applyAlignment="0" applyProtection="0"/>
    <xf numFmtId="0" fontId="19" fillId="50" borderId="19" applyNumberFormat="0" applyAlignment="0" applyProtection="0"/>
    <xf numFmtId="0" fontId="19" fillId="46" borderId="19" applyNumberFormat="0" applyAlignment="0" applyProtection="0"/>
    <xf numFmtId="0" fontId="19" fillId="46" borderId="19" applyNumberFormat="0" applyAlignment="0" applyProtection="0"/>
    <xf numFmtId="0" fontId="19" fillId="50" borderId="19" applyNumberFormat="0" applyAlignment="0" applyProtection="0"/>
    <xf numFmtId="0" fontId="44" fillId="7" borderId="8" applyNumberFormat="0" applyAlignment="0" applyProtection="0"/>
    <xf numFmtId="0" fontId="44" fillId="7" borderId="8" applyNumberFormat="0" applyAlignment="0" applyProtection="0"/>
    <xf numFmtId="0" fontId="44" fillId="7" borderId="8" applyNumberFormat="0" applyAlignment="0" applyProtection="0"/>
    <xf numFmtId="0" fontId="44" fillId="7" borderId="8" applyNumberFormat="0" applyAlignment="0" applyProtection="0"/>
    <xf numFmtId="0" fontId="19" fillId="50" borderId="19" applyNumberFormat="0" applyAlignment="0" applyProtection="0"/>
    <xf numFmtId="0" fontId="44" fillId="7"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21" fillId="42" borderId="0" applyNumberFormat="0" applyBorder="0" applyAlignment="0" applyProtection="0"/>
    <xf numFmtId="0" fontId="45" fillId="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35" fillId="0" borderId="0"/>
    <xf numFmtId="0" fontId="34" fillId="0" borderId="0"/>
    <xf numFmtId="0" fontId="2"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8" fillId="0" borderId="0"/>
    <xf numFmtId="0" fontId="2" fillId="0" borderId="0"/>
    <xf numFmtId="0" fontId="2" fillId="0" borderId="0"/>
    <xf numFmtId="0" fontId="8" fillId="0" borderId="0"/>
    <xf numFmtId="0" fontId="27" fillId="0" borderId="0"/>
    <xf numFmtId="0" fontId="9" fillId="0" borderId="0"/>
    <xf numFmtId="0" fontId="9" fillId="0" borderId="0"/>
    <xf numFmtId="0" fontId="27" fillId="0" borderId="0"/>
    <xf numFmtId="0" fontId="27" fillId="0" borderId="0"/>
    <xf numFmtId="0" fontId="27" fillId="0" borderId="0"/>
    <xf numFmtId="0" fontId="9" fillId="0" borderId="0"/>
    <xf numFmtId="0" fontId="10" fillId="0" borderId="0"/>
    <xf numFmtId="0" fontId="9" fillId="0" borderId="0"/>
    <xf numFmtId="0" fontId="8" fillId="0" borderId="0"/>
    <xf numFmtId="0" fontId="27"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7" fillId="0" borderId="0"/>
    <xf numFmtId="0" fontId="35" fillId="0" borderId="0"/>
    <xf numFmtId="0" fontId="10" fillId="0" borderId="0"/>
    <xf numFmtId="0" fontId="35" fillId="0" borderId="0"/>
    <xf numFmtId="0" fontId="35" fillId="0" borderId="0"/>
    <xf numFmtId="0" fontId="27" fillId="0" borderId="0"/>
    <xf numFmtId="0" fontId="8" fillId="0" borderId="0"/>
    <xf numFmtId="0" fontId="10" fillId="0" borderId="0"/>
    <xf numFmtId="0" fontId="10" fillId="0" borderId="0"/>
    <xf numFmtId="0" fontId="8" fillId="0" borderId="0"/>
    <xf numFmtId="0" fontId="35" fillId="0" borderId="0"/>
    <xf numFmtId="0" fontId="46" fillId="0" borderId="0"/>
    <xf numFmtId="0" fontId="46" fillId="0" borderId="0"/>
    <xf numFmtId="0" fontId="35" fillId="0" borderId="0"/>
    <xf numFmtId="0" fontId="35" fillId="0" borderId="0"/>
    <xf numFmtId="0" fontId="33" fillId="0" borderId="0"/>
    <xf numFmtId="0" fontId="33" fillId="0" borderId="0"/>
    <xf numFmtId="0" fontId="35" fillId="0" borderId="0"/>
    <xf numFmtId="0" fontId="35"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35" fillId="0" borderId="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22" fillId="51" borderId="0" applyNumberFormat="0" applyBorder="0" applyAlignment="0" applyProtection="0"/>
    <xf numFmtId="0" fontId="47" fillId="3"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3" fillId="0" borderId="0" applyNumberFormat="0" applyFill="0" applyBorder="0" applyAlignment="0" applyProtection="0"/>
    <xf numFmtId="0" fontId="48" fillId="0" borderId="0" applyNumberFormat="0" applyFill="0" applyBorder="0" applyAlignment="0" applyProtection="0"/>
    <xf numFmtId="0" fontId="8" fillId="36" borderId="20" applyNumberFormat="0" applyFont="0" applyAlignment="0" applyProtection="0"/>
    <xf numFmtId="0" fontId="8" fillId="36" borderId="20" applyNumberFormat="0" applyFont="0" applyAlignment="0" applyProtection="0"/>
    <xf numFmtId="0" fontId="8" fillId="36" borderId="20" applyNumberFormat="0" applyFont="0" applyAlignment="0" applyProtection="0"/>
    <xf numFmtId="0" fontId="8" fillId="36" borderId="20" applyNumberFormat="0" applyFont="0" applyAlignment="0" applyProtection="0"/>
    <xf numFmtId="0" fontId="8" fillId="36" borderId="20" applyNumberFormat="0" applyFont="0" applyAlignment="0" applyProtection="0"/>
    <xf numFmtId="0" fontId="35" fillId="8" borderId="9" applyNumberFormat="0" applyFont="0" applyAlignment="0" applyProtection="0"/>
    <xf numFmtId="0" fontId="10" fillId="36" borderId="20" applyNumberFormat="0" applyFont="0" applyAlignment="0" applyProtection="0"/>
    <xf numFmtId="0" fontId="10" fillId="36" borderId="20" applyNumberFormat="0" applyFont="0" applyAlignment="0" applyProtection="0"/>
    <xf numFmtId="0" fontId="35" fillId="8" borderId="9" applyNumberFormat="0" applyFont="0" applyAlignment="0" applyProtection="0"/>
    <xf numFmtId="0" fontId="8" fillId="36" borderId="20" applyNumberFormat="0" applyFont="0" applyAlignment="0" applyProtection="0"/>
    <xf numFmtId="0" fontId="8" fillId="36" borderId="20" applyNumberFormat="0" applyFont="0" applyAlignment="0" applyProtection="0"/>
    <xf numFmtId="0" fontId="8" fillId="36" borderId="20" applyNumberFormat="0" applyFont="0" applyAlignment="0" applyProtection="0"/>
    <xf numFmtId="0" fontId="10" fillId="36" borderId="20" applyNumberFormat="0" applyFont="0" applyAlignment="0" applyProtection="0"/>
    <xf numFmtId="0" fontId="10" fillId="36" borderId="20" applyNumberFormat="0" applyFont="0" applyAlignment="0" applyProtection="0"/>
    <xf numFmtId="0" fontId="10" fillId="36" borderId="20" applyNumberFormat="0" applyFont="0" applyAlignment="0" applyProtection="0"/>
    <xf numFmtId="0" fontId="8" fillId="36" borderId="20" applyNumberFormat="0" applyFont="0" applyAlignment="0" applyProtection="0"/>
    <xf numFmtId="0" fontId="8" fillId="36" borderId="20" applyNumberFormat="0" applyFont="0" applyAlignment="0" applyProtection="0"/>
    <xf numFmtId="0" fontId="10" fillId="36" borderId="20" applyNumberFormat="0" applyFont="0" applyAlignment="0" applyProtection="0"/>
    <xf numFmtId="0" fontId="35" fillId="8" borderId="9" applyNumberFormat="0" applyFont="0" applyAlignment="0" applyProtection="0"/>
    <xf numFmtId="0" fontId="35" fillId="8" borderId="9" applyNumberFormat="0" applyFont="0" applyAlignment="0" applyProtection="0"/>
    <xf numFmtId="0" fontId="35" fillId="8" borderId="9" applyNumberFormat="0" applyFont="0" applyAlignment="0" applyProtection="0"/>
    <xf numFmtId="0" fontId="35" fillId="8" borderId="9" applyNumberFormat="0" applyFont="0" applyAlignment="0" applyProtection="0"/>
    <xf numFmtId="0" fontId="8" fillId="36" borderId="20" applyNumberFormat="0" applyFont="0" applyAlignment="0" applyProtection="0"/>
    <xf numFmtId="0" fontId="8" fillId="36" borderId="20" applyNumberFormat="0" applyFont="0" applyAlignment="0" applyProtection="0"/>
    <xf numFmtId="0" fontId="35" fillId="8" borderId="9"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0" fontId="8" fillId="0" borderId="0"/>
    <xf numFmtId="9" fontId="35" fillId="0" borderId="0" applyFont="0" applyFill="0" applyBorder="0" applyAlignment="0" applyProtection="0"/>
    <xf numFmtId="0" fontId="8" fillId="0" borderId="0"/>
    <xf numFmtId="9" fontId="35" fillId="0" borderId="0" applyFont="0" applyFill="0" applyBorder="0" applyAlignment="0" applyProtection="0"/>
    <xf numFmtId="9" fontId="35" fillId="0" borderId="0" applyFont="0" applyFill="0" applyBorder="0" applyAlignment="0" applyProtection="0"/>
    <xf numFmtId="0" fontId="24" fillId="0" borderId="21" applyNumberFormat="0" applyFill="0" applyAlignment="0" applyProtection="0"/>
    <xf numFmtId="0" fontId="24" fillId="0" borderId="21" applyNumberFormat="0" applyFill="0" applyAlignment="0" applyProtection="0"/>
    <xf numFmtId="0" fontId="24" fillId="0" borderId="21" applyNumberFormat="0" applyFill="0" applyAlignment="0" applyProtection="0"/>
    <xf numFmtId="0" fontId="24" fillId="0" borderId="21" applyNumberFormat="0" applyFill="0" applyAlignment="0" applyProtection="0"/>
    <xf numFmtId="0" fontId="24" fillId="0" borderId="21" applyNumberFormat="0" applyFill="0" applyAlignment="0" applyProtection="0"/>
    <xf numFmtId="0" fontId="49" fillId="0" borderId="7" applyNumberFormat="0" applyFill="0" applyAlignment="0" applyProtection="0"/>
    <xf numFmtId="0" fontId="49" fillId="0" borderId="7" applyNumberFormat="0" applyFill="0" applyAlignment="0" applyProtection="0"/>
    <xf numFmtId="0" fontId="24" fillId="0" borderId="21" applyNumberFormat="0" applyFill="0" applyAlignment="0" applyProtection="0"/>
    <xf numFmtId="0" fontId="24" fillId="0" borderId="21" applyNumberFormat="0" applyFill="0" applyAlignment="0" applyProtection="0"/>
    <xf numFmtId="0" fontId="49" fillId="0" borderId="7" applyNumberFormat="0" applyFill="0" applyAlignment="0" applyProtection="0"/>
    <xf numFmtId="0" fontId="49" fillId="0" borderId="7" applyNumberFormat="0" applyFill="0" applyAlignment="0" applyProtection="0"/>
    <xf numFmtId="0" fontId="49" fillId="0" borderId="7" applyNumberFormat="0" applyFill="0" applyAlignment="0" applyProtection="0"/>
    <xf numFmtId="0" fontId="49" fillId="0" borderId="7" applyNumberFormat="0" applyFill="0" applyAlignment="0" applyProtection="0"/>
    <xf numFmtId="0" fontId="24" fillId="0" borderId="21" applyNumberFormat="0" applyFill="0" applyAlignment="0" applyProtection="0"/>
    <xf numFmtId="0" fontId="49" fillId="0" borderId="7" applyNumberFormat="0" applyFill="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32"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51" fillId="2" borderId="0" applyNumberFormat="0" applyBorder="0" applyAlignment="0" applyProtection="0"/>
    <xf numFmtId="0" fontId="51" fillId="2"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51" fillId="2" borderId="0" applyNumberFormat="0" applyBorder="0" applyAlignment="0" applyProtection="0"/>
    <xf numFmtId="0" fontId="51" fillId="2" borderId="0" applyNumberFormat="0" applyBorder="0" applyAlignment="0" applyProtection="0"/>
    <xf numFmtId="0" fontId="51" fillId="2" borderId="0" applyNumberFormat="0" applyBorder="0" applyAlignment="0" applyProtection="0"/>
    <xf numFmtId="0" fontId="51" fillId="2" borderId="0" applyNumberFormat="0" applyBorder="0" applyAlignment="0" applyProtection="0"/>
    <xf numFmtId="0" fontId="26" fillId="38" borderId="0" applyNumberFormat="0" applyBorder="0" applyAlignment="0" applyProtection="0"/>
    <xf numFmtId="0" fontId="51" fillId="2" borderId="0" applyNumberFormat="0" applyBorder="0" applyAlignment="0" applyProtection="0"/>
    <xf numFmtId="0" fontId="10" fillId="34" borderId="0" applyNumberFormat="0" applyBorder="0" applyAlignment="0" applyProtection="0"/>
    <xf numFmtId="0" fontId="11" fillId="39" borderId="0" applyNumberFormat="0" applyBorder="0" applyAlignment="0" applyProtection="0"/>
    <xf numFmtId="0" fontId="10" fillId="33"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35" borderId="0" applyNumberFormat="0" applyBorder="0" applyAlignment="0" applyProtection="0"/>
    <xf numFmtId="0" fontId="10" fillId="40" borderId="0" applyNumberFormat="0" applyBorder="0" applyAlignment="0" applyProtection="0"/>
    <xf numFmtId="0" fontId="10" fillId="42"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1" fillId="35" borderId="0" applyNumberFormat="0" applyBorder="0" applyAlignment="0" applyProtection="0"/>
    <xf numFmtId="0" fontId="11" fillId="40"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35" borderId="0" applyNumberFormat="0" applyBorder="0" applyAlignment="0" applyProtection="0"/>
    <xf numFmtId="0" fontId="10" fillId="40"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1" fillId="39" borderId="0" applyNumberFormat="0" applyBorder="0" applyAlignment="0" applyProtection="0"/>
    <xf numFmtId="0" fontId="11" fillId="35" borderId="0" applyNumberFormat="0" applyBorder="0" applyAlignment="0" applyProtection="0"/>
    <xf numFmtId="0" fontId="11" fillId="40" borderId="0" applyNumberFormat="0" applyBorder="0" applyAlignment="0" applyProtection="0"/>
    <xf numFmtId="0" fontId="11" fillId="42" borderId="0" applyNumberFormat="0" applyBorder="0" applyAlignment="0" applyProtection="0"/>
    <xf numFmtId="0" fontId="11" fillId="44" borderId="0" applyNumberFormat="0" applyBorder="0" applyAlignment="0" applyProtection="0"/>
    <xf numFmtId="0" fontId="56" fillId="0" borderId="0" applyNumberFormat="0" applyFill="0" applyBorder="0" applyAlignment="0" applyProtection="0">
      <alignment vertical="top"/>
      <protection locked="0"/>
    </xf>
    <xf numFmtId="0" fontId="57" fillId="0" borderId="0"/>
    <xf numFmtId="0" fontId="1" fillId="0" borderId="0"/>
    <xf numFmtId="0" fontId="8" fillId="0" borderId="0"/>
    <xf numFmtId="0" fontId="1" fillId="0" borderId="0"/>
    <xf numFmtId="165" fontId="58"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6" fillId="0" borderId="1" xfId="1" applyNumberFormat="1" applyFont="1" applyFill="1" applyBorder="1" applyAlignment="1" applyProtection="1">
      <alignment horizontal="center" vertical="center" wrapText="1"/>
      <protection locked="0"/>
    </xf>
    <xf numFmtId="0" fontId="5" fillId="0" borderId="1" xfId="1" applyNumberFormat="1" applyFont="1" applyFill="1" applyBorder="1" applyAlignment="1" applyProtection="1">
      <alignment horizontal="center" vertical="center" wrapText="1"/>
      <protection locked="0"/>
    </xf>
    <xf numFmtId="0" fontId="52" fillId="0" borderId="1" xfId="0" applyFont="1" applyBorder="1"/>
    <xf numFmtId="0" fontId="53" fillId="0" borderId="1" xfId="0" applyFont="1" applyBorder="1"/>
    <xf numFmtId="0" fontId="54" fillId="0" borderId="1" xfId="0" applyFont="1" applyBorder="1"/>
    <xf numFmtId="0" fontId="53" fillId="52" borderId="1" xfId="0" applyFont="1" applyFill="1" applyBorder="1"/>
    <xf numFmtId="0" fontId="53" fillId="53" borderId="1" xfId="0" applyFont="1" applyFill="1" applyBorder="1"/>
    <xf numFmtId="0" fontId="61" fillId="54" borderId="1" xfId="1" applyNumberFormat="1" applyFont="1" applyFill="1" applyBorder="1" applyAlignment="1">
      <alignment horizontal="center" vertical="center" wrapText="1"/>
    </xf>
    <xf numFmtId="0" fontId="4" fillId="54" borderId="0" xfId="4" applyNumberFormat="1" applyFont="1" applyFill="1" applyBorder="1" applyAlignment="1" applyProtection="1">
      <alignment vertical="center"/>
      <protection locked="0"/>
    </xf>
    <xf numFmtId="0" fontId="4" fillId="54" borderId="0" xfId="4" applyNumberFormat="1" applyFont="1" applyFill="1" applyBorder="1" applyAlignment="1" applyProtection="1">
      <alignment vertical="top"/>
      <protection locked="0"/>
    </xf>
    <xf numFmtId="44" fontId="4" fillId="54" borderId="0" xfId="4" applyFont="1" applyFill="1" applyBorder="1" applyAlignment="1" applyProtection="1">
      <alignment vertical="top"/>
      <protection locked="0"/>
    </xf>
    <xf numFmtId="0" fontId="62" fillId="54" borderId="0" xfId="4" applyNumberFormat="1" applyFont="1" applyFill="1" applyBorder="1" applyAlignment="1" applyProtection="1">
      <alignment vertical="center" wrapText="1"/>
      <protection locked="0"/>
    </xf>
    <xf numFmtId="0" fontId="62" fillId="54" borderId="0" xfId="4" applyNumberFormat="1" applyFont="1" applyFill="1" applyBorder="1" applyAlignment="1" applyProtection="1">
      <alignment horizontal="center" vertical="center" wrapText="1"/>
      <protection locked="0"/>
    </xf>
    <xf numFmtId="167" fontId="4" fillId="54" borderId="0" xfId="4" applyNumberFormat="1" applyFont="1" applyFill="1" applyBorder="1" applyAlignment="1" applyProtection="1">
      <alignment vertical="top"/>
      <protection locked="0"/>
    </xf>
    <xf numFmtId="0" fontId="4" fillId="54" borderId="0" xfId="0" applyFont="1" applyFill="1"/>
    <xf numFmtId="164" fontId="63" fillId="54" borderId="0" xfId="0" applyNumberFormat="1" applyFont="1" applyFill="1"/>
    <xf numFmtId="0" fontId="64" fillId="54" borderId="0" xfId="0" applyFont="1" applyFill="1"/>
    <xf numFmtId="0" fontId="62" fillId="54" borderId="0" xfId="0" applyFont="1" applyFill="1"/>
    <xf numFmtId="0" fontId="4" fillId="54" borderId="0" xfId="0" applyFont="1" applyFill="1" applyAlignment="1">
      <alignment vertical="center"/>
    </xf>
    <xf numFmtId="0" fontId="4" fillId="54" borderId="0" xfId="0" applyFont="1" applyFill="1" applyAlignment="1"/>
    <xf numFmtId="0" fontId="61" fillId="54" borderId="1" xfId="4" applyNumberFormat="1" applyFont="1" applyFill="1" applyBorder="1" applyAlignment="1" applyProtection="1">
      <alignment horizontal="center" vertical="center" wrapText="1"/>
      <protection locked="0"/>
    </xf>
    <xf numFmtId="0" fontId="61" fillId="54" borderId="1" xfId="4" applyNumberFormat="1" applyFont="1" applyFill="1" applyBorder="1" applyAlignment="1" applyProtection="1">
      <alignment horizontal="center" vertical="center"/>
      <protection locked="0"/>
    </xf>
    <xf numFmtId="0" fontId="60" fillId="54" borderId="1" xfId="4" applyNumberFormat="1" applyFont="1" applyFill="1" applyBorder="1" applyAlignment="1" applyProtection="1">
      <alignment horizontal="center" vertical="center" wrapText="1"/>
      <protection locked="0"/>
    </xf>
    <xf numFmtId="0" fontId="60" fillId="54" borderId="1" xfId="0" applyFont="1" applyFill="1" applyBorder="1" applyAlignment="1">
      <alignment horizontal="left" vertical="center" wrapText="1"/>
    </xf>
    <xf numFmtId="164" fontId="60" fillId="54" borderId="1" xfId="4" applyNumberFormat="1" applyFont="1" applyFill="1" applyBorder="1" applyAlignment="1" applyProtection="1">
      <alignment horizontal="right" vertical="center" wrapText="1"/>
      <protection locked="0"/>
    </xf>
    <xf numFmtId="0" fontId="61" fillId="54" borderId="1" xfId="0" applyFont="1" applyFill="1" applyBorder="1" applyAlignment="1">
      <alignment horizontal="left" vertical="center" wrapText="1"/>
    </xf>
    <xf numFmtId="164" fontId="61" fillId="54" borderId="1" xfId="4" applyNumberFormat="1" applyFont="1" applyFill="1" applyBorder="1" applyAlignment="1" applyProtection="1">
      <alignment horizontal="right" vertical="center" wrapText="1"/>
      <protection locked="0"/>
    </xf>
    <xf numFmtId="166" fontId="61" fillId="54" borderId="1" xfId="4" applyNumberFormat="1" applyFont="1" applyFill="1" applyBorder="1" applyAlignment="1" applyProtection="1">
      <alignment horizontal="right" vertical="center" wrapText="1"/>
      <protection locked="0"/>
    </xf>
    <xf numFmtId="0" fontId="61" fillId="54" borderId="1" xfId="0" applyFont="1" applyFill="1" applyBorder="1" applyAlignment="1">
      <alignment horizontal="center"/>
    </xf>
    <xf numFmtId="0" fontId="64" fillId="54" borderId="0" xfId="0" applyFont="1" applyFill="1" applyAlignment="1">
      <alignment horizontal="center"/>
    </xf>
    <xf numFmtId="0" fontId="61" fillId="54" borderId="1" xfId="1" applyNumberFormat="1" applyFont="1" applyFill="1" applyBorder="1" applyAlignment="1">
      <alignment horizontal="center" vertical="center" wrapText="1"/>
    </xf>
    <xf numFmtId="0" fontId="59" fillId="54" borderId="0" xfId="0" applyFont="1" applyFill="1" applyAlignment="1">
      <alignment horizontal="center" vertical="center" wrapText="1"/>
    </xf>
    <xf numFmtId="0" fontId="6" fillId="54" borderId="0" xfId="4" applyNumberFormat="1" applyFont="1" applyFill="1" applyBorder="1" applyAlignment="1" applyProtection="1">
      <alignment horizontal="center" vertical="center" wrapText="1"/>
      <protection locked="0"/>
    </xf>
    <xf numFmtId="0" fontId="61" fillId="54" borderId="1" xfId="1" applyNumberFormat="1" applyFont="1" applyFill="1" applyBorder="1" applyAlignment="1">
      <alignment horizontal="center" vertical="center" wrapText="1"/>
    </xf>
    <xf numFmtId="44" fontId="60" fillId="54" borderId="1" xfId="4" applyFont="1" applyFill="1" applyBorder="1" applyAlignment="1" applyProtection="1">
      <alignment horizontal="center" vertical="center" wrapText="1"/>
      <protection locked="0"/>
    </xf>
    <xf numFmtId="0" fontId="60" fillId="54" borderId="1" xfId="4" applyNumberFormat="1" applyFont="1" applyFill="1" applyBorder="1" applyAlignment="1" applyProtection="1">
      <alignment horizontal="center" vertical="center" wrapText="1"/>
      <protection locked="0"/>
    </xf>
    <xf numFmtId="0" fontId="60" fillId="54" borderId="1" xfId="4" applyNumberFormat="1" applyFont="1" applyFill="1" applyBorder="1" applyAlignment="1" applyProtection="1">
      <alignment horizontal="center" vertical="center"/>
      <protection locked="0"/>
    </xf>
  </cellXfs>
  <cellStyles count="1036">
    <cellStyle name="20% — акцент1" xfId="996"/>
    <cellStyle name="20% - Акцент1 10" xfId="6"/>
    <cellStyle name="20% - Акцент1 11" xfId="7"/>
    <cellStyle name="20% - Акцент1 12" xfId="8"/>
    <cellStyle name="20% - Акцент1 13" xfId="9"/>
    <cellStyle name="20% - Акцент1 14" xfId="10"/>
    <cellStyle name="20% - Акцент1 15" xfId="11"/>
    <cellStyle name="20% - Акцент1 16" xfId="12"/>
    <cellStyle name="20% - Акцент1 17" xfId="13"/>
    <cellStyle name="20% - Акцент1 18" xfId="14"/>
    <cellStyle name="20% - Акцент1 19" xfId="15"/>
    <cellStyle name="20% - Акцент1 2" xfId="16"/>
    <cellStyle name="20% — акцент1 2" xfId="1012"/>
    <cellStyle name="20% - Акцент1 2 2" xfId="17"/>
    <cellStyle name="20% - Акцент1 2 2 2" xfId="18"/>
    <cellStyle name="20% - Акцент1 2 2 3" xfId="19"/>
    <cellStyle name="20% - Акцент1 20" xfId="20"/>
    <cellStyle name="20% - Акцент1 21" xfId="21"/>
    <cellStyle name="20% - Акцент1 22" xfId="22"/>
    <cellStyle name="20% - Акцент1 23" xfId="23"/>
    <cellStyle name="20% - Акцент1 3" xfId="24"/>
    <cellStyle name="20% - Акцент1 4" xfId="25"/>
    <cellStyle name="20% - Акцент1 5" xfId="26"/>
    <cellStyle name="20% - Акцент1 6" xfId="27"/>
    <cellStyle name="20% - Акцент1 7" xfId="28"/>
    <cellStyle name="20% - Акцент1 8" xfId="29"/>
    <cellStyle name="20% - Акцент1 9" xfId="30"/>
    <cellStyle name="20% — акцент2" xfId="997"/>
    <cellStyle name="20% - Акцент2 10" xfId="31"/>
    <cellStyle name="20% - Акцент2 11" xfId="32"/>
    <cellStyle name="20% - Акцент2 12" xfId="33"/>
    <cellStyle name="20% - Акцент2 13" xfId="34"/>
    <cellStyle name="20% - Акцент2 14" xfId="35"/>
    <cellStyle name="20% - Акцент2 15" xfId="36"/>
    <cellStyle name="20% - Акцент2 16" xfId="37"/>
    <cellStyle name="20% - Акцент2 17" xfId="38"/>
    <cellStyle name="20% - Акцент2 18" xfId="39"/>
    <cellStyle name="20% - Акцент2 19" xfId="40"/>
    <cellStyle name="20% - Акцент2 2" xfId="41"/>
    <cellStyle name="20% - Акцент2 2 2" xfId="42"/>
    <cellStyle name="20% - Акцент2 2 2 2" xfId="43"/>
    <cellStyle name="20% - Акцент2 2 2 3" xfId="44"/>
    <cellStyle name="20% - Акцент2 20" xfId="45"/>
    <cellStyle name="20% - Акцент2 21" xfId="46"/>
    <cellStyle name="20% - Акцент2 22" xfId="47"/>
    <cellStyle name="20% - Акцент2 23" xfId="48"/>
    <cellStyle name="20% - Акцент2 3" xfId="49"/>
    <cellStyle name="20% - Акцент2 4" xfId="50"/>
    <cellStyle name="20% - Акцент2 5" xfId="51"/>
    <cellStyle name="20% - Акцент2 6" xfId="52"/>
    <cellStyle name="20% - Акцент2 7" xfId="53"/>
    <cellStyle name="20% - Акцент2 8" xfId="54"/>
    <cellStyle name="20% - Акцент2 9" xfId="55"/>
    <cellStyle name="20% — акцент3" xfId="994"/>
    <cellStyle name="20% - Акцент3 10" xfId="56"/>
    <cellStyle name="20% - Акцент3 11" xfId="57"/>
    <cellStyle name="20% - Акцент3 12" xfId="58"/>
    <cellStyle name="20% - Акцент3 13" xfId="59"/>
    <cellStyle name="20% - Акцент3 14" xfId="60"/>
    <cellStyle name="20% - Акцент3 15" xfId="61"/>
    <cellStyle name="20% - Акцент3 16" xfId="62"/>
    <cellStyle name="20% - Акцент3 17" xfId="63"/>
    <cellStyle name="20% - Акцент3 18" xfId="64"/>
    <cellStyle name="20% - Акцент3 19" xfId="65"/>
    <cellStyle name="20% - Акцент3 2" xfId="66"/>
    <cellStyle name="20% — акцент3 2" xfId="1013"/>
    <cellStyle name="20% - Акцент3 2 2" xfId="67"/>
    <cellStyle name="20% - Акцент3 2 2 2" xfId="68"/>
    <cellStyle name="20% - Акцент3 2 2 3" xfId="69"/>
    <cellStyle name="20% - Акцент3 20" xfId="70"/>
    <cellStyle name="20% - Акцент3 21" xfId="71"/>
    <cellStyle name="20% - Акцент3 22" xfId="72"/>
    <cellStyle name="20% - Акцент3 23" xfId="73"/>
    <cellStyle name="20% - Акцент3 3" xfId="74"/>
    <cellStyle name="20% - Акцент3 4" xfId="75"/>
    <cellStyle name="20% - Акцент3 5" xfId="76"/>
    <cellStyle name="20% - Акцент3 6" xfId="77"/>
    <cellStyle name="20% - Акцент3 7" xfId="78"/>
    <cellStyle name="20% - Акцент3 8" xfId="79"/>
    <cellStyle name="20% - Акцент3 9" xfId="80"/>
    <cellStyle name="20% — акцент4" xfId="998"/>
    <cellStyle name="20% - Акцент4 10" xfId="81"/>
    <cellStyle name="20% - Акцент4 11" xfId="82"/>
    <cellStyle name="20% - Акцент4 12" xfId="83"/>
    <cellStyle name="20% - Акцент4 13" xfId="84"/>
    <cellStyle name="20% - Акцент4 14" xfId="85"/>
    <cellStyle name="20% - Акцент4 15" xfId="86"/>
    <cellStyle name="20% - Акцент4 16" xfId="87"/>
    <cellStyle name="20% - Акцент4 17" xfId="88"/>
    <cellStyle name="20% - Акцент4 18" xfId="89"/>
    <cellStyle name="20% - Акцент4 19" xfId="90"/>
    <cellStyle name="20% - Акцент4 2" xfId="91"/>
    <cellStyle name="20% — акцент4 2" xfId="1014"/>
    <cellStyle name="20% - Акцент4 2 2" xfId="92"/>
    <cellStyle name="20% - Акцент4 2 2 2" xfId="93"/>
    <cellStyle name="20% - Акцент4 2 2 3" xfId="94"/>
    <cellStyle name="20% - Акцент4 20" xfId="95"/>
    <cellStyle name="20% - Акцент4 21" xfId="96"/>
    <cellStyle name="20% - Акцент4 22" xfId="97"/>
    <cellStyle name="20% - Акцент4 23" xfId="98"/>
    <cellStyle name="20% - Акцент4 3" xfId="99"/>
    <cellStyle name="20% - Акцент4 4" xfId="100"/>
    <cellStyle name="20% - Акцент4 5" xfId="101"/>
    <cellStyle name="20% - Акцент4 6" xfId="102"/>
    <cellStyle name="20% - Акцент4 7" xfId="103"/>
    <cellStyle name="20% - Акцент4 8" xfId="104"/>
    <cellStyle name="20% - Акцент4 9" xfId="105"/>
    <cellStyle name="20% — акцент5" xfId="999"/>
    <cellStyle name="20% - Акцент5 10" xfId="106"/>
    <cellStyle name="20% - Акцент5 11" xfId="107"/>
    <cellStyle name="20% - Акцент5 12" xfId="108"/>
    <cellStyle name="20% - Акцент5 13" xfId="109"/>
    <cellStyle name="20% - Акцент5 14" xfId="110"/>
    <cellStyle name="20% - Акцент5 15" xfId="111"/>
    <cellStyle name="20% - Акцент5 16" xfId="112"/>
    <cellStyle name="20% - Акцент5 17" xfId="113"/>
    <cellStyle name="20% - Акцент5 18" xfId="114"/>
    <cellStyle name="20% - Акцент5 19" xfId="115"/>
    <cellStyle name="20% - Акцент5 2" xfId="116"/>
    <cellStyle name="20% — акцент5 2" xfId="1015"/>
    <cellStyle name="20% - Акцент5 2 2" xfId="117"/>
    <cellStyle name="20% - Акцент5 2 2 2" xfId="118"/>
    <cellStyle name="20% - Акцент5 2 2 3" xfId="119"/>
    <cellStyle name="20% - Акцент5 20" xfId="120"/>
    <cellStyle name="20% - Акцент5 21" xfId="121"/>
    <cellStyle name="20% - Акцент5 22" xfId="122"/>
    <cellStyle name="20% - Акцент5 23" xfId="123"/>
    <cellStyle name="20% - Акцент5 3" xfId="124"/>
    <cellStyle name="20% - Акцент5 4" xfId="125"/>
    <cellStyle name="20% - Акцент5 5" xfId="126"/>
    <cellStyle name="20% - Акцент5 6" xfId="127"/>
    <cellStyle name="20% - Акцент5 7" xfId="128"/>
    <cellStyle name="20% - Акцент5 8" xfId="129"/>
    <cellStyle name="20% - Акцент5 9" xfId="130"/>
    <cellStyle name="20% — акцент6" xfId="1000"/>
    <cellStyle name="20% - Акцент6 10" xfId="131"/>
    <cellStyle name="20% - Акцент6 11" xfId="132"/>
    <cellStyle name="20% - Акцент6 12" xfId="133"/>
    <cellStyle name="20% - Акцент6 13" xfId="134"/>
    <cellStyle name="20% - Акцент6 14" xfId="135"/>
    <cellStyle name="20% - Акцент6 15" xfId="136"/>
    <cellStyle name="20% - Акцент6 16" xfId="137"/>
    <cellStyle name="20% - Акцент6 17" xfId="138"/>
    <cellStyle name="20% - Акцент6 18" xfId="139"/>
    <cellStyle name="20% - Акцент6 19" xfId="140"/>
    <cellStyle name="20% - Акцент6 2" xfId="141"/>
    <cellStyle name="20% — акцент6 2" xfId="1016"/>
    <cellStyle name="20% - Акцент6 2 2" xfId="142"/>
    <cellStyle name="20% - Акцент6 2 2 2" xfId="143"/>
    <cellStyle name="20% - Акцент6 2 2 3" xfId="144"/>
    <cellStyle name="20% - Акцент6 20" xfId="145"/>
    <cellStyle name="20% - Акцент6 21" xfId="146"/>
    <cellStyle name="20% - Акцент6 22" xfId="147"/>
    <cellStyle name="20% - Акцент6 23" xfId="148"/>
    <cellStyle name="20% - Акцент6 3" xfId="149"/>
    <cellStyle name="20% - Акцент6 4" xfId="150"/>
    <cellStyle name="20% - Акцент6 5" xfId="151"/>
    <cellStyle name="20% - Акцент6 6" xfId="152"/>
    <cellStyle name="20% - Акцент6 7" xfId="153"/>
    <cellStyle name="20% - Акцент6 8" xfId="154"/>
    <cellStyle name="20% - Акцент6 9" xfId="155"/>
    <cellStyle name="40% — акцент1" xfId="1001"/>
    <cellStyle name="40% - Акцент1 10" xfId="156"/>
    <cellStyle name="40% - Акцент1 11" xfId="157"/>
    <cellStyle name="40% - Акцент1 12" xfId="158"/>
    <cellStyle name="40% - Акцент1 13" xfId="159"/>
    <cellStyle name="40% - Акцент1 14" xfId="160"/>
    <cellStyle name="40% - Акцент1 15" xfId="161"/>
    <cellStyle name="40% - Акцент1 16" xfId="162"/>
    <cellStyle name="40% - Акцент1 17" xfId="163"/>
    <cellStyle name="40% - Акцент1 18" xfId="164"/>
    <cellStyle name="40% - Акцент1 19" xfId="165"/>
    <cellStyle name="40% - Акцент1 2" xfId="166"/>
    <cellStyle name="40% — акцент1 2" xfId="1017"/>
    <cellStyle name="40% - Акцент1 2 2" xfId="167"/>
    <cellStyle name="40% - Акцент1 2 2 2" xfId="168"/>
    <cellStyle name="40% - Акцент1 2 2 3" xfId="169"/>
    <cellStyle name="40% - Акцент1 20" xfId="170"/>
    <cellStyle name="40% - Акцент1 21" xfId="171"/>
    <cellStyle name="40% - Акцент1 22" xfId="172"/>
    <cellStyle name="40% - Акцент1 23" xfId="173"/>
    <cellStyle name="40% - Акцент1 3" xfId="174"/>
    <cellStyle name="40% - Акцент1 4" xfId="175"/>
    <cellStyle name="40% - Акцент1 5" xfId="176"/>
    <cellStyle name="40% - Акцент1 6" xfId="177"/>
    <cellStyle name="40% - Акцент1 7" xfId="178"/>
    <cellStyle name="40% - Акцент1 8" xfId="179"/>
    <cellStyle name="40% - Акцент1 9" xfId="180"/>
    <cellStyle name="40% — акцент2" xfId="1002"/>
    <cellStyle name="40% - Акцент2 10" xfId="181"/>
    <cellStyle name="40% - Акцент2 11" xfId="182"/>
    <cellStyle name="40% - Акцент2 12" xfId="183"/>
    <cellStyle name="40% - Акцент2 13" xfId="184"/>
    <cellStyle name="40% - Акцент2 14" xfId="185"/>
    <cellStyle name="40% - Акцент2 15" xfId="186"/>
    <cellStyle name="40% - Акцент2 16" xfId="187"/>
    <cellStyle name="40% - Акцент2 17" xfId="188"/>
    <cellStyle name="40% - Акцент2 18" xfId="189"/>
    <cellStyle name="40% - Акцент2 19" xfId="190"/>
    <cellStyle name="40% - Акцент2 2" xfId="191"/>
    <cellStyle name="40% — акцент2 2" xfId="1018"/>
    <cellStyle name="40% - Акцент2 2 2" xfId="192"/>
    <cellStyle name="40% - Акцент2 2 2 2" xfId="193"/>
    <cellStyle name="40% - Акцент2 2 2 3" xfId="194"/>
    <cellStyle name="40% - Акцент2 20" xfId="195"/>
    <cellStyle name="40% - Акцент2 21" xfId="196"/>
    <cellStyle name="40% - Акцент2 22" xfId="197"/>
    <cellStyle name="40% - Акцент2 23" xfId="198"/>
    <cellStyle name="40% - Акцент2 3" xfId="199"/>
    <cellStyle name="40% - Акцент2 4" xfId="200"/>
    <cellStyle name="40% - Акцент2 5" xfId="201"/>
    <cellStyle name="40% - Акцент2 6" xfId="202"/>
    <cellStyle name="40% - Акцент2 7" xfId="203"/>
    <cellStyle name="40% - Акцент2 8" xfId="204"/>
    <cellStyle name="40% - Акцент2 9" xfId="205"/>
    <cellStyle name="40% — акцент3" xfId="1003"/>
    <cellStyle name="40% - Акцент3 10" xfId="206"/>
    <cellStyle name="40% - Акцент3 11" xfId="207"/>
    <cellStyle name="40% - Акцент3 12" xfId="208"/>
    <cellStyle name="40% - Акцент3 13" xfId="209"/>
    <cellStyle name="40% - Акцент3 14" xfId="210"/>
    <cellStyle name="40% - Акцент3 15" xfId="211"/>
    <cellStyle name="40% - Акцент3 16" xfId="212"/>
    <cellStyle name="40% - Акцент3 17" xfId="213"/>
    <cellStyle name="40% - Акцент3 18" xfId="214"/>
    <cellStyle name="40% - Акцент3 19" xfId="215"/>
    <cellStyle name="40% - Акцент3 2" xfId="216"/>
    <cellStyle name="40% — акцент3 2" xfId="1019"/>
    <cellStyle name="40% - Акцент3 2 2" xfId="217"/>
    <cellStyle name="40% - Акцент3 2 2 2" xfId="218"/>
    <cellStyle name="40% - Акцент3 2 2 3" xfId="219"/>
    <cellStyle name="40% - Акцент3 20" xfId="220"/>
    <cellStyle name="40% - Акцент3 21" xfId="221"/>
    <cellStyle name="40% - Акцент3 22" xfId="222"/>
    <cellStyle name="40% - Акцент3 23" xfId="223"/>
    <cellStyle name="40% - Акцент3 3" xfId="224"/>
    <cellStyle name="40% - Акцент3 4" xfId="225"/>
    <cellStyle name="40% - Акцент3 5" xfId="226"/>
    <cellStyle name="40% - Акцент3 6" xfId="227"/>
    <cellStyle name="40% - Акцент3 7" xfId="228"/>
    <cellStyle name="40% - Акцент3 8" xfId="229"/>
    <cellStyle name="40% - Акцент3 9" xfId="230"/>
    <cellStyle name="40% — акцент4" xfId="1004"/>
    <cellStyle name="40% - Акцент4 10" xfId="231"/>
    <cellStyle name="40% - Акцент4 11" xfId="232"/>
    <cellStyle name="40% - Акцент4 12" xfId="233"/>
    <cellStyle name="40% - Акцент4 13" xfId="234"/>
    <cellStyle name="40% - Акцент4 14" xfId="235"/>
    <cellStyle name="40% - Акцент4 15" xfId="236"/>
    <cellStyle name="40% - Акцент4 16" xfId="237"/>
    <cellStyle name="40% - Акцент4 17" xfId="238"/>
    <cellStyle name="40% - Акцент4 18" xfId="239"/>
    <cellStyle name="40% - Акцент4 19" xfId="240"/>
    <cellStyle name="40% - Акцент4 2" xfId="241"/>
    <cellStyle name="40% — акцент4 2" xfId="1020"/>
    <cellStyle name="40% - Акцент4 2 2" xfId="242"/>
    <cellStyle name="40% - Акцент4 2 2 2" xfId="243"/>
    <cellStyle name="40% - Акцент4 2 2 3" xfId="244"/>
    <cellStyle name="40% - Акцент4 20" xfId="245"/>
    <cellStyle name="40% - Акцент4 21" xfId="246"/>
    <cellStyle name="40% - Акцент4 22" xfId="247"/>
    <cellStyle name="40% - Акцент4 23" xfId="248"/>
    <cellStyle name="40% - Акцент4 3" xfId="249"/>
    <cellStyle name="40% - Акцент4 4" xfId="250"/>
    <cellStyle name="40% - Акцент4 5" xfId="251"/>
    <cellStyle name="40% - Акцент4 6" xfId="252"/>
    <cellStyle name="40% - Акцент4 7" xfId="253"/>
    <cellStyle name="40% - Акцент4 8" xfId="254"/>
    <cellStyle name="40% - Акцент4 9" xfId="255"/>
    <cellStyle name="40% — акцент5" xfId="1005"/>
    <cellStyle name="40% - Акцент5 10" xfId="256"/>
    <cellStyle name="40% - Акцент5 11" xfId="257"/>
    <cellStyle name="40% - Акцент5 12" xfId="258"/>
    <cellStyle name="40% - Акцент5 13" xfId="259"/>
    <cellStyle name="40% - Акцент5 14" xfId="260"/>
    <cellStyle name="40% - Акцент5 15" xfId="261"/>
    <cellStyle name="40% - Акцент5 16" xfId="262"/>
    <cellStyle name="40% - Акцент5 17" xfId="263"/>
    <cellStyle name="40% - Акцент5 18" xfId="264"/>
    <cellStyle name="40% - Акцент5 19" xfId="265"/>
    <cellStyle name="40% - Акцент5 2" xfId="266"/>
    <cellStyle name="40% - Акцент5 2 2" xfId="267"/>
    <cellStyle name="40% - Акцент5 2 2 2" xfId="268"/>
    <cellStyle name="40% - Акцент5 2 2 3" xfId="269"/>
    <cellStyle name="40% - Акцент5 20" xfId="270"/>
    <cellStyle name="40% - Акцент5 21" xfId="271"/>
    <cellStyle name="40% - Акцент5 22" xfId="272"/>
    <cellStyle name="40% - Акцент5 23" xfId="273"/>
    <cellStyle name="40% - Акцент5 3" xfId="274"/>
    <cellStyle name="40% - Акцент5 4" xfId="275"/>
    <cellStyle name="40% - Акцент5 5" xfId="276"/>
    <cellStyle name="40% - Акцент5 6" xfId="277"/>
    <cellStyle name="40% - Акцент5 7" xfId="278"/>
    <cellStyle name="40% - Акцент5 8" xfId="279"/>
    <cellStyle name="40% - Акцент5 9" xfId="280"/>
    <cellStyle name="40% — акцент6" xfId="1006"/>
    <cellStyle name="40% - Акцент6 10" xfId="281"/>
    <cellStyle name="40% - Акцент6 11" xfId="282"/>
    <cellStyle name="40% - Акцент6 12" xfId="283"/>
    <cellStyle name="40% - Акцент6 13" xfId="284"/>
    <cellStyle name="40% - Акцент6 14" xfId="285"/>
    <cellStyle name="40% - Акцент6 15" xfId="286"/>
    <cellStyle name="40% - Акцент6 16" xfId="287"/>
    <cellStyle name="40% - Акцент6 17" xfId="288"/>
    <cellStyle name="40% - Акцент6 18" xfId="289"/>
    <cellStyle name="40% - Акцент6 19" xfId="290"/>
    <cellStyle name="40% - Акцент6 2" xfId="291"/>
    <cellStyle name="40% — акцент6 2" xfId="1021"/>
    <cellStyle name="40% - Акцент6 2 2" xfId="292"/>
    <cellStyle name="40% - Акцент6 2 2 2" xfId="293"/>
    <cellStyle name="40% - Акцент6 2 2 3" xfId="294"/>
    <cellStyle name="40% - Акцент6 20" xfId="295"/>
    <cellStyle name="40% - Акцент6 21" xfId="296"/>
    <cellStyle name="40% - Акцент6 22" xfId="297"/>
    <cellStyle name="40% - Акцент6 23" xfId="298"/>
    <cellStyle name="40% - Акцент6 3" xfId="299"/>
    <cellStyle name="40% - Акцент6 4" xfId="300"/>
    <cellStyle name="40% - Акцент6 5" xfId="301"/>
    <cellStyle name="40% - Акцент6 6" xfId="302"/>
    <cellStyle name="40% - Акцент6 7" xfId="303"/>
    <cellStyle name="40% - Акцент6 8" xfId="304"/>
    <cellStyle name="40% - Акцент6 9" xfId="305"/>
    <cellStyle name="60% — акцент1" xfId="995"/>
    <cellStyle name="60% - Акцент1 10" xfId="306"/>
    <cellStyle name="60% - Акцент1 11" xfId="307"/>
    <cellStyle name="60% - Акцент1 12" xfId="308"/>
    <cellStyle name="60% - Акцент1 13" xfId="309"/>
    <cellStyle name="60% - Акцент1 14" xfId="310"/>
    <cellStyle name="60% - Акцент1 15" xfId="311"/>
    <cellStyle name="60% - Акцент1 16" xfId="312"/>
    <cellStyle name="60% - Акцент1 17" xfId="313"/>
    <cellStyle name="60% - Акцент1 18" xfId="314"/>
    <cellStyle name="60% - Акцент1 19" xfId="315"/>
    <cellStyle name="60% - Акцент1 2" xfId="316"/>
    <cellStyle name="60% — акцент1 2" xfId="1022"/>
    <cellStyle name="60% - Акцент1 2 2" xfId="317"/>
    <cellStyle name="60% - Акцент1 2 2 2" xfId="318"/>
    <cellStyle name="60% - Акцент1 2 2 3" xfId="319"/>
    <cellStyle name="60% - Акцент1 20" xfId="320"/>
    <cellStyle name="60% - Акцент1 21" xfId="321"/>
    <cellStyle name="60% - Акцент1 22" xfId="322"/>
    <cellStyle name="60% - Акцент1 23" xfId="323"/>
    <cellStyle name="60% - Акцент1 3" xfId="324"/>
    <cellStyle name="60% - Акцент1 4" xfId="325"/>
    <cellStyle name="60% - Акцент1 5" xfId="326"/>
    <cellStyle name="60% - Акцент1 6" xfId="327"/>
    <cellStyle name="60% - Акцент1 7" xfId="328"/>
    <cellStyle name="60% - Акцент1 8" xfId="329"/>
    <cellStyle name="60% - Акцент1 9" xfId="330"/>
    <cellStyle name="60% — акцент2" xfId="1007"/>
    <cellStyle name="60% - Акцент2 10" xfId="331"/>
    <cellStyle name="60% - Акцент2 11" xfId="332"/>
    <cellStyle name="60% - Акцент2 12" xfId="333"/>
    <cellStyle name="60% - Акцент2 13" xfId="334"/>
    <cellStyle name="60% - Акцент2 14" xfId="335"/>
    <cellStyle name="60% - Акцент2 15" xfId="336"/>
    <cellStyle name="60% - Акцент2 16" xfId="337"/>
    <cellStyle name="60% - Акцент2 17" xfId="338"/>
    <cellStyle name="60% - Акцент2 18" xfId="339"/>
    <cellStyle name="60% - Акцент2 19" xfId="340"/>
    <cellStyle name="60% - Акцент2 2" xfId="341"/>
    <cellStyle name="60% — акцент2 2" xfId="1023"/>
    <cellStyle name="60% - Акцент2 2 2" xfId="342"/>
    <cellStyle name="60% - Акцент2 2 2 2" xfId="343"/>
    <cellStyle name="60% - Акцент2 2 2 3" xfId="344"/>
    <cellStyle name="60% - Акцент2 20" xfId="345"/>
    <cellStyle name="60% - Акцент2 21" xfId="346"/>
    <cellStyle name="60% - Акцент2 22" xfId="347"/>
    <cellStyle name="60% - Акцент2 23" xfId="348"/>
    <cellStyle name="60% - Акцент2 3" xfId="349"/>
    <cellStyle name="60% - Акцент2 4" xfId="350"/>
    <cellStyle name="60% - Акцент2 5" xfId="351"/>
    <cellStyle name="60% - Акцент2 6" xfId="352"/>
    <cellStyle name="60% - Акцент2 7" xfId="353"/>
    <cellStyle name="60% - Акцент2 8" xfId="354"/>
    <cellStyle name="60% - Акцент2 9" xfId="355"/>
    <cellStyle name="60% — акцент3" xfId="1008"/>
    <cellStyle name="60% - Акцент3 10" xfId="356"/>
    <cellStyle name="60% - Акцент3 11" xfId="357"/>
    <cellStyle name="60% - Акцент3 12" xfId="358"/>
    <cellStyle name="60% - Акцент3 13" xfId="359"/>
    <cellStyle name="60% - Акцент3 14" xfId="360"/>
    <cellStyle name="60% - Акцент3 15" xfId="361"/>
    <cellStyle name="60% - Акцент3 16" xfId="362"/>
    <cellStyle name="60% - Акцент3 17" xfId="363"/>
    <cellStyle name="60% - Акцент3 18" xfId="364"/>
    <cellStyle name="60% - Акцент3 19" xfId="365"/>
    <cellStyle name="60% - Акцент3 2" xfId="366"/>
    <cellStyle name="60% — акцент3 2" xfId="1024"/>
    <cellStyle name="60% - Акцент3 2 2" xfId="367"/>
    <cellStyle name="60% - Акцент3 2 2 2" xfId="368"/>
    <cellStyle name="60% - Акцент3 2 2 3" xfId="369"/>
    <cellStyle name="60% - Акцент3 20" xfId="370"/>
    <cellStyle name="60% - Акцент3 21" xfId="371"/>
    <cellStyle name="60% - Акцент3 22" xfId="372"/>
    <cellStyle name="60% - Акцент3 23" xfId="373"/>
    <cellStyle name="60% - Акцент3 3" xfId="374"/>
    <cellStyle name="60% - Акцент3 4" xfId="375"/>
    <cellStyle name="60% - Акцент3 5" xfId="376"/>
    <cellStyle name="60% - Акцент3 6" xfId="377"/>
    <cellStyle name="60% - Акцент3 7" xfId="378"/>
    <cellStyle name="60% - Акцент3 8" xfId="379"/>
    <cellStyle name="60% - Акцент3 9" xfId="380"/>
    <cellStyle name="60% — акцент4" xfId="1009"/>
    <cellStyle name="60% - Акцент4 10" xfId="381"/>
    <cellStyle name="60% - Акцент4 11" xfId="382"/>
    <cellStyle name="60% - Акцент4 12" xfId="383"/>
    <cellStyle name="60% - Акцент4 13" xfId="384"/>
    <cellStyle name="60% - Акцент4 14" xfId="385"/>
    <cellStyle name="60% - Акцент4 15" xfId="386"/>
    <cellStyle name="60% - Акцент4 16" xfId="387"/>
    <cellStyle name="60% - Акцент4 17" xfId="388"/>
    <cellStyle name="60% - Акцент4 18" xfId="389"/>
    <cellStyle name="60% - Акцент4 19" xfId="390"/>
    <cellStyle name="60% - Акцент4 2" xfId="391"/>
    <cellStyle name="60% — акцент4 2" xfId="1025"/>
    <cellStyle name="60% - Акцент4 2 2" xfId="392"/>
    <cellStyle name="60% - Акцент4 2 2 2" xfId="393"/>
    <cellStyle name="60% - Акцент4 2 2 3" xfId="394"/>
    <cellStyle name="60% - Акцент4 20" xfId="395"/>
    <cellStyle name="60% - Акцент4 21" xfId="396"/>
    <cellStyle name="60% - Акцент4 22" xfId="397"/>
    <cellStyle name="60% - Акцент4 23" xfId="398"/>
    <cellStyle name="60% - Акцент4 3" xfId="399"/>
    <cellStyle name="60% - Акцент4 4" xfId="400"/>
    <cellStyle name="60% - Акцент4 5" xfId="401"/>
    <cellStyle name="60% - Акцент4 6" xfId="402"/>
    <cellStyle name="60% - Акцент4 7" xfId="403"/>
    <cellStyle name="60% - Акцент4 8" xfId="404"/>
    <cellStyle name="60% - Акцент4 9" xfId="405"/>
    <cellStyle name="60% — акцент5" xfId="1010"/>
    <cellStyle name="60% - Акцент5 10" xfId="406"/>
    <cellStyle name="60% - Акцент5 11" xfId="407"/>
    <cellStyle name="60% - Акцент5 12" xfId="408"/>
    <cellStyle name="60% - Акцент5 13" xfId="409"/>
    <cellStyle name="60% - Акцент5 14" xfId="410"/>
    <cellStyle name="60% - Акцент5 15" xfId="411"/>
    <cellStyle name="60% - Акцент5 16" xfId="412"/>
    <cellStyle name="60% - Акцент5 17" xfId="413"/>
    <cellStyle name="60% - Акцент5 18" xfId="414"/>
    <cellStyle name="60% - Акцент5 19" xfId="415"/>
    <cellStyle name="60% - Акцент5 2" xfId="416"/>
    <cellStyle name="60% - Акцент5 2 2" xfId="417"/>
    <cellStyle name="60% - Акцент5 2 2 2" xfId="418"/>
    <cellStyle name="60% - Акцент5 2 2 3" xfId="419"/>
    <cellStyle name="60% - Акцент5 20" xfId="420"/>
    <cellStyle name="60% - Акцент5 21" xfId="421"/>
    <cellStyle name="60% - Акцент5 22" xfId="422"/>
    <cellStyle name="60% - Акцент5 23" xfId="423"/>
    <cellStyle name="60% - Акцент5 3" xfId="424"/>
    <cellStyle name="60% - Акцент5 4" xfId="425"/>
    <cellStyle name="60% - Акцент5 5" xfId="426"/>
    <cellStyle name="60% - Акцент5 6" xfId="427"/>
    <cellStyle name="60% - Акцент5 7" xfId="428"/>
    <cellStyle name="60% - Акцент5 8" xfId="429"/>
    <cellStyle name="60% - Акцент5 9" xfId="430"/>
    <cellStyle name="60% — акцент6" xfId="1011"/>
    <cellStyle name="60% - Акцент6 10" xfId="431"/>
    <cellStyle name="60% - Акцент6 11" xfId="432"/>
    <cellStyle name="60% - Акцент6 12" xfId="433"/>
    <cellStyle name="60% - Акцент6 13" xfId="434"/>
    <cellStyle name="60% - Акцент6 14" xfId="435"/>
    <cellStyle name="60% - Акцент6 15" xfId="436"/>
    <cellStyle name="60% - Акцент6 16" xfId="437"/>
    <cellStyle name="60% - Акцент6 17" xfId="438"/>
    <cellStyle name="60% - Акцент6 18" xfId="439"/>
    <cellStyle name="60% - Акцент6 19" xfId="440"/>
    <cellStyle name="60% - Акцент6 2" xfId="441"/>
    <cellStyle name="60% — акцент6 2" xfId="1026"/>
    <cellStyle name="60% - Акцент6 2 2" xfId="442"/>
    <cellStyle name="60% - Акцент6 2 2 2" xfId="443"/>
    <cellStyle name="60% - Акцент6 2 2 3" xfId="444"/>
    <cellStyle name="60% - Акцент6 20" xfId="445"/>
    <cellStyle name="60% - Акцент6 21" xfId="446"/>
    <cellStyle name="60% - Акцент6 22" xfId="447"/>
    <cellStyle name="60% - Акцент6 23" xfId="448"/>
    <cellStyle name="60% - Акцент6 3" xfId="449"/>
    <cellStyle name="60% - Акцент6 4" xfId="450"/>
    <cellStyle name="60% - Акцент6 5" xfId="451"/>
    <cellStyle name="60% - Акцент6 6" xfId="452"/>
    <cellStyle name="60% - Акцент6 7" xfId="453"/>
    <cellStyle name="60% - Акцент6 8" xfId="454"/>
    <cellStyle name="60% - Акцент6 9" xfId="455"/>
    <cellStyle name="Акцент1 10" xfId="457"/>
    <cellStyle name="Акцент1 11" xfId="458"/>
    <cellStyle name="Акцент1 12" xfId="459"/>
    <cellStyle name="Акцент1 13" xfId="456"/>
    <cellStyle name="Акцент1 2" xfId="460"/>
    <cellStyle name="Акцент1 2 2" xfId="461"/>
    <cellStyle name="Акцент1 2 2 2" xfId="462"/>
    <cellStyle name="Акцент1 2 2 3" xfId="463"/>
    <cellStyle name="Акцент1 3" xfId="464"/>
    <cellStyle name="Акцент1 4" xfId="465"/>
    <cellStyle name="Акцент1 5" xfId="466"/>
    <cellStyle name="Акцент1 6" xfId="467"/>
    <cellStyle name="Акцент1 7" xfId="468"/>
    <cellStyle name="Акцент1 8" xfId="469"/>
    <cellStyle name="Акцент1 9" xfId="470"/>
    <cellStyle name="Акцент2 10" xfId="472"/>
    <cellStyle name="Акцент2 11" xfId="473"/>
    <cellStyle name="Акцент2 12" xfId="474"/>
    <cellStyle name="Акцент2 13" xfId="471"/>
    <cellStyle name="Акцент2 2" xfId="475"/>
    <cellStyle name="Акцент2 2 2" xfId="476"/>
    <cellStyle name="Акцент2 2 2 2" xfId="477"/>
    <cellStyle name="Акцент2 2 2 3" xfId="478"/>
    <cellStyle name="Акцент2 3" xfId="479"/>
    <cellStyle name="Акцент2 4" xfId="480"/>
    <cellStyle name="Акцент2 5" xfId="481"/>
    <cellStyle name="Акцент2 6" xfId="482"/>
    <cellStyle name="Акцент2 7" xfId="483"/>
    <cellStyle name="Акцент2 8" xfId="484"/>
    <cellStyle name="Акцент2 9" xfId="485"/>
    <cellStyle name="Акцент3 10" xfId="487"/>
    <cellStyle name="Акцент3 11" xfId="488"/>
    <cellStyle name="Акцент3 12" xfId="489"/>
    <cellStyle name="Акцент3 13" xfId="486"/>
    <cellStyle name="Акцент3 2" xfId="490"/>
    <cellStyle name="Акцент3 2 2" xfId="491"/>
    <cellStyle name="Акцент3 2 2 2" xfId="492"/>
    <cellStyle name="Акцент3 2 2 3" xfId="493"/>
    <cellStyle name="Акцент3 2 2 4" xfId="494"/>
    <cellStyle name="Акцент3 3" xfId="495"/>
    <cellStyle name="Акцент3 3 2" xfId="496"/>
    <cellStyle name="Акцент3 3 2 2" xfId="497"/>
    <cellStyle name="Акцент3 3 2 3" xfId="498"/>
    <cellStyle name="Акцент3 4" xfId="499"/>
    <cellStyle name="Акцент3 5" xfId="500"/>
    <cellStyle name="Акцент3 6" xfId="501"/>
    <cellStyle name="Акцент3 7" xfId="502"/>
    <cellStyle name="Акцент3 8" xfId="503"/>
    <cellStyle name="Акцент3 9" xfId="504"/>
    <cellStyle name="Акцент4 10" xfId="506"/>
    <cellStyle name="Акцент4 11" xfId="507"/>
    <cellStyle name="Акцент4 12" xfId="508"/>
    <cellStyle name="Акцент4 13" xfId="505"/>
    <cellStyle name="Акцент4 2" xfId="509"/>
    <cellStyle name="Акцент4 2 2" xfId="510"/>
    <cellStyle name="Акцент4 2 2 2" xfId="511"/>
    <cellStyle name="Акцент4 2 2 3" xfId="512"/>
    <cellStyle name="Акцент4 2 2 4" xfId="513"/>
    <cellStyle name="Акцент4 3" xfId="514"/>
    <cellStyle name="Акцент4 3 2" xfId="515"/>
    <cellStyle name="Акцент4 3 2 2" xfId="516"/>
    <cellStyle name="Акцент4 3 2 3" xfId="517"/>
    <cellStyle name="Акцент4 4" xfId="518"/>
    <cellStyle name="Акцент4 5" xfId="519"/>
    <cellStyle name="Акцент4 6" xfId="520"/>
    <cellStyle name="Акцент4 7" xfId="521"/>
    <cellStyle name="Акцент4 8" xfId="522"/>
    <cellStyle name="Акцент4 9" xfId="523"/>
    <cellStyle name="Акцент5 10" xfId="525"/>
    <cellStyle name="Акцент5 11" xfId="526"/>
    <cellStyle name="Акцент5 12" xfId="527"/>
    <cellStyle name="Акцент5 13" xfId="524"/>
    <cellStyle name="Акцент5 2" xfId="528"/>
    <cellStyle name="Акцент5 2 2" xfId="529"/>
    <cellStyle name="Акцент5 2 2 2" xfId="530"/>
    <cellStyle name="Акцент5 2 2 3" xfId="531"/>
    <cellStyle name="Акцент5 2 2 4" xfId="532"/>
    <cellStyle name="Акцент5 3" xfId="533"/>
    <cellStyle name="Акцент5 3 2" xfId="534"/>
    <cellStyle name="Акцент5 3 2 2" xfId="535"/>
    <cellStyle name="Акцент5 3 2 3" xfId="536"/>
    <cellStyle name="Акцент5 4" xfId="537"/>
    <cellStyle name="Акцент5 5" xfId="538"/>
    <cellStyle name="Акцент5 6" xfId="539"/>
    <cellStyle name="Акцент5 7" xfId="540"/>
    <cellStyle name="Акцент5 8" xfId="541"/>
    <cellStyle name="Акцент5 9" xfId="542"/>
    <cellStyle name="Акцент6 10" xfId="544"/>
    <cellStyle name="Акцент6 11" xfId="545"/>
    <cellStyle name="Акцент6 12" xfId="546"/>
    <cellStyle name="Акцент6 13" xfId="543"/>
    <cellStyle name="Акцент6 2" xfId="547"/>
    <cellStyle name="Акцент6 2 2" xfId="548"/>
    <cellStyle name="Акцент6 2 2 2" xfId="549"/>
    <cellStyle name="Акцент6 2 2 3" xfId="550"/>
    <cellStyle name="Акцент6 2 2 4" xfId="551"/>
    <cellStyle name="Акцент6 3" xfId="552"/>
    <cellStyle name="Акцент6 3 2" xfId="553"/>
    <cellStyle name="Акцент6 3 2 2" xfId="554"/>
    <cellStyle name="Акцент6 3 2 3" xfId="555"/>
    <cellStyle name="Акцент6 4" xfId="556"/>
    <cellStyle name="Акцент6 5" xfId="557"/>
    <cellStyle name="Акцент6 6" xfId="558"/>
    <cellStyle name="Акцент6 7" xfId="559"/>
    <cellStyle name="Акцент6 8" xfId="560"/>
    <cellStyle name="Акцент6 9" xfId="561"/>
    <cellStyle name="Ввод  10" xfId="563"/>
    <cellStyle name="Ввод  11" xfId="564"/>
    <cellStyle name="Ввод  12" xfId="565"/>
    <cellStyle name="Ввод  13" xfId="562"/>
    <cellStyle name="Ввод  2" xfId="566"/>
    <cellStyle name="Ввод  2 2" xfId="567"/>
    <cellStyle name="Ввод  2 2 2" xfId="568"/>
    <cellStyle name="Ввод  2 2 3" xfId="569"/>
    <cellStyle name="Ввод  2 2 4" xfId="570"/>
    <cellStyle name="Ввод  3" xfId="571"/>
    <cellStyle name="Ввод  3 2" xfId="572"/>
    <cellStyle name="Ввод  4" xfId="573"/>
    <cellStyle name="Ввод  5" xfId="574"/>
    <cellStyle name="Ввод  6" xfId="575"/>
    <cellStyle name="Ввод  7" xfId="576"/>
    <cellStyle name="Ввод  8" xfId="577"/>
    <cellStyle name="Ввод  8 2" xfId="578"/>
    <cellStyle name="Ввод  9" xfId="579"/>
    <cellStyle name="Вывод 10" xfId="581"/>
    <cellStyle name="Вывод 11" xfId="582"/>
    <cellStyle name="Вывод 12" xfId="583"/>
    <cellStyle name="Вывод 13" xfId="580"/>
    <cellStyle name="Вывод 2" xfId="584"/>
    <cellStyle name="Вывод 2 2" xfId="585"/>
    <cellStyle name="Вывод 2 2 2" xfId="586"/>
    <cellStyle name="Вывод 2 2 2 2" xfId="587"/>
    <cellStyle name="Вывод 2 2 3" xfId="588"/>
    <cellStyle name="Вывод 2 2 4" xfId="589"/>
    <cellStyle name="Вывод 2 2 5" xfId="590"/>
    <cellStyle name="Вывод 3" xfId="591"/>
    <cellStyle name="Вывод 3 2" xfId="592"/>
    <cellStyle name="Вывод 3 2 2" xfId="593"/>
    <cellStyle name="Вывод 3 2 2 2" xfId="594"/>
    <cellStyle name="Вывод 3 2 3" xfId="595"/>
    <cellStyle name="Вывод 3 2 4" xfId="596"/>
    <cellStyle name="Вывод 3 3" xfId="597"/>
    <cellStyle name="Вывод 4" xfId="598"/>
    <cellStyle name="Вывод 5" xfId="599"/>
    <cellStyle name="Вывод 6" xfId="600"/>
    <cellStyle name="Вывод 7" xfId="601"/>
    <cellStyle name="Вывод 8" xfId="602"/>
    <cellStyle name="Вывод 8 2" xfId="603"/>
    <cellStyle name="Вывод 9" xfId="604"/>
    <cellStyle name="Вычисление 10" xfId="606"/>
    <cellStyle name="Вычисление 11" xfId="607"/>
    <cellStyle name="Вычисление 12" xfId="608"/>
    <cellStyle name="Вычисление 13" xfId="605"/>
    <cellStyle name="Вычисление 2" xfId="609"/>
    <cellStyle name="Вычисление 2 2" xfId="610"/>
    <cellStyle name="Вычисление 2 2 2" xfId="611"/>
    <cellStyle name="Вычисление 2 2 2 2" xfId="612"/>
    <cellStyle name="Вычисление 2 2 3" xfId="613"/>
    <cellStyle name="Вычисление 2 2 4" xfId="614"/>
    <cellStyle name="Вычисление 2 2 5" xfId="615"/>
    <cellStyle name="Вычисление 3" xfId="616"/>
    <cellStyle name="Вычисление 3 2" xfId="617"/>
    <cellStyle name="Вычисление 3 2 2" xfId="618"/>
    <cellStyle name="Вычисление 3 2 2 2" xfId="619"/>
    <cellStyle name="Вычисление 3 2 3" xfId="620"/>
    <cellStyle name="Вычисление 3 2 4" xfId="621"/>
    <cellStyle name="Вычисление 3 3" xfId="622"/>
    <cellStyle name="Вычисление 4" xfId="623"/>
    <cellStyle name="Вычисление 5" xfId="624"/>
    <cellStyle name="Вычисление 6" xfId="625"/>
    <cellStyle name="Вычисление 7" xfId="626"/>
    <cellStyle name="Вычисление 8" xfId="627"/>
    <cellStyle name="Вычисление 8 2" xfId="628"/>
    <cellStyle name="Вычисление 9" xfId="629"/>
    <cellStyle name="Гиперссылка 2" xfId="1027"/>
    <cellStyle name="Денежный" xfId="1" builtinId="4"/>
    <cellStyle name="Денежный 10" xfId="1034"/>
    <cellStyle name="Денежный 2" xfId="4"/>
    <cellStyle name="Денежный 2 2" xfId="631"/>
    <cellStyle name="Денежный 3" xfId="632"/>
    <cellStyle name="Денежный 4" xfId="633"/>
    <cellStyle name="Денежный 5" xfId="634"/>
    <cellStyle name="Денежный 6" xfId="635"/>
    <cellStyle name="Денежный 7" xfId="636"/>
    <cellStyle name="Денежный 8" xfId="637"/>
    <cellStyle name="Денежный 9" xfId="630"/>
    <cellStyle name="Заголовок 1 10" xfId="639"/>
    <cellStyle name="Заголовок 1 11" xfId="640"/>
    <cellStyle name="Заголовок 1 12" xfId="641"/>
    <cellStyle name="Заголовок 1 13" xfId="638"/>
    <cellStyle name="Заголовок 1 2" xfId="642"/>
    <cellStyle name="Заголовок 1 2 2" xfId="643"/>
    <cellStyle name="Заголовок 1 2 2 2" xfId="644"/>
    <cellStyle name="Заголовок 1 2 2 3" xfId="645"/>
    <cellStyle name="Заголовок 1 2 2 4" xfId="646"/>
    <cellStyle name="Заголовок 1 3" xfId="647"/>
    <cellStyle name="Заголовок 1 3 2" xfId="648"/>
    <cellStyle name="Заголовок 1 3 2 2" xfId="649"/>
    <cellStyle name="Заголовок 1 3 2 3" xfId="650"/>
    <cellStyle name="Заголовок 1 4" xfId="651"/>
    <cellStyle name="Заголовок 1 5" xfId="652"/>
    <cellStyle name="Заголовок 1 6" xfId="653"/>
    <cellStyle name="Заголовок 1 7" xfId="654"/>
    <cellStyle name="Заголовок 1 8" xfId="655"/>
    <cellStyle name="Заголовок 1 9" xfId="656"/>
    <cellStyle name="Заголовок 2 10" xfId="658"/>
    <cellStyle name="Заголовок 2 11" xfId="659"/>
    <cellStyle name="Заголовок 2 12" xfId="660"/>
    <cellStyle name="Заголовок 2 13" xfId="657"/>
    <cellStyle name="Заголовок 2 2" xfId="661"/>
    <cellStyle name="Заголовок 2 2 2" xfId="662"/>
    <cellStyle name="Заголовок 2 2 2 2" xfId="663"/>
    <cellStyle name="Заголовок 2 2 2 3" xfId="664"/>
    <cellStyle name="Заголовок 2 2 2 4" xfId="665"/>
    <cellStyle name="Заголовок 2 3" xfId="666"/>
    <cellStyle name="Заголовок 2 3 2" xfId="667"/>
    <cellStyle name="Заголовок 2 3 2 2" xfId="668"/>
    <cellStyle name="Заголовок 2 3 2 3" xfId="669"/>
    <cellStyle name="Заголовок 2 4" xfId="670"/>
    <cellStyle name="Заголовок 2 5" xfId="671"/>
    <cellStyle name="Заголовок 2 6" xfId="672"/>
    <cellStyle name="Заголовок 2 7" xfId="673"/>
    <cellStyle name="Заголовок 2 8" xfId="674"/>
    <cellStyle name="Заголовок 2 9" xfId="675"/>
    <cellStyle name="Заголовок 3 10" xfId="677"/>
    <cellStyle name="Заголовок 3 11" xfId="678"/>
    <cellStyle name="Заголовок 3 12" xfId="679"/>
    <cellStyle name="Заголовок 3 13" xfId="676"/>
    <cellStyle name="Заголовок 3 2" xfId="680"/>
    <cellStyle name="Заголовок 3 2 2" xfId="681"/>
    <cellStyle name="Заголовок 3 2 2 2" xfId="682"/>
    <cellStyle name="Заголовок 3 2 2 3" xfId="683"/>
    <cellStyle name="Заголовок 3 2 2 4" xfId="684"/>
    <cellStyle name="Заголовок 3 3" xfId="685"/>
    <cellStyle name="Заголовок 3 3 2" xfId="686"/>
    <cellStyle name="Заголовок 3 3 2 2" xfId="687"/>
    <cellStyle name="Заголовок 3 3 2 3" xfId="688"/>
    <cellStyle name="Заголовок 3 4" xfId="689"/>
    <cellStyle name="Заголовок 3 5" xfId="690"/>
    <cellStyle name="Заголовок 3 6" xfId="691"/>
    <cellStyle name="Заголовок 3 7" xfId="692"/>
    <cellStyle name="Заголовок 3 8" xfId="693"/>
    <cellStyle name="Заголовок 3 9" xfId="694"/>
    <cellStyle name="Заголовок 4 10" xfId="696"/>
    <cellStyle name="Заголовок 4 11" xfId="697"/>
    <cellStyle name="Заголовок 4 12" xfId="698"/>
    <cellStyle name="Заголовок 4 13" xfId="695"/>
    <cellStyle name="Заголовок 4 2" xfId="699"/>
    <cellStyle name="Заголовок 4 2 2" xfId="700"/>
    <cellStyle name="Заголовок 4 2 2 2" xfId="701"/>
    <cellStyle name="Заголовок 4 2 2 3" xfId="702"/>
    <cellStyle name="Заголовок 4 2 2 4" xfId="703"/>
    <cellStyle name="Заголовок 4 3" xfId="704"/>
    <cellStyle name="Заголовок 4 3 2" xfId="705"/>
    <cellStyle name="Заголовок 4 3 2 2" xfId="706"/>
    <cellStyle name="Заголовок 4 3 2 3" xfId="707"/>
    <cellStyle name="Заголовок 4 4" xfId="708"/>
    <cellStyle name="Заголовок 4 5" xfId="709"/>
    <cellStyle name="Заголовок 4 6" xfId="710"/>
    <cellStyle name="Заголовок 4 7" xfId="711"/>
    <cellStyle name="Заголовок 4 8" xfId="712"/>
    <cellStyle name="Заголовок 4 9" xfId="713"/>
    <cellStyle name="Итог 10" xfId="715"/>
    <cellStyle name="Итог 11" xfId="716"/>
    <cellStyle name="Итог 12" xfId="717"/>
    <cellStyle name="Итог 13" xfId="714"/>
    <cellStyle name="Итог 2" xfId="718"/>
    <cellStyle name="Итог 2 2" xfId="719"/>
    <cellStyle name="Итог 2 2 2" xfId="720"/>
    <cellStyle name="Итог 2 2 3" xfId="721"/>
    <cellStyle name="Итог 2 2 4" xfId="722"/>
    <cellStyle name="Итог 3" xfId="723"/>
    <cellStyle name="Итог 3 2" xfId="724"/>
    <cellStyle name="Итог 4" xfId="725"/>
    <cellStyle name="Итог 5" xfId="726"/>
    <cellStyle name="Итог 6" xfId="727"/>
    <cellStyle name="Итог 7" xfId="728"/>
    <cellStyle name="Итог 8" xfId="729"/>
    <cellStyle name="Итог 8 2" xfId="730"/>
    <cellStyle name="Итог 9" xfId="731"/>
    <cellStyle name="Контрольная ячейка 10" xfId="733"/>
    <cellStyle name="Контрольная ячейка 11" xfId="734"/>
    <cellStyle name="Контрольная ячейка 12" xfId="735"/>
    <cellStyle name="Контрольная ячейка 13" xfId="732"/>
    <cellStyle name="Контрольная ячейка 2" xfId="736"/>
    <cellStyle name="Контрольная ячейка 2 2" xfId="737"/>
    <cellStyle name="Контрольная ячейка 2 2 2" xfId="738"/>
    <cellStyle name="Контрольная ячейка 2 2 3" xfId="739"/>
    <cellStyle name="Контрольная ячейка 2 2 4" xfId="740"/>
    <cellStyle name="Контрольная ячейка 3" xfId="741"/>
    <cellStyle name="Контрольная ячейка 3 2" xfId="742"/>
    <cellStyle name="Контрольная ячейка 3 2 2" xfId="743"/>
    <cellStyle name="Контрольная ячейка 3 2 3" xfId="744"/>
    <cellStyle name="Контрольная ячейка 4" xfId="745"/>
    <cellStyle name="Контрольная ячейка 5" xfId="746"/>
    <cellStyle name="Контрольная ячейка 6" xfId="747"/>
    <cellStyle name="Контрольная ячейка 7" xfId="748"/>
    <cellStyle name="Контрольная ячейка 8" xfId="749"/>
    <cellStyle name="Контрольная ячейка 9" xfId="750"/>
    <cellStyle name="Название 2" xfId="752"/>
    <cellStyle name="Название 2 2" xfId="753"/>
    <cellStyle name="Название 2 2 2" xfId="754"/>
    <cellStyle name="Название 2 2 3" xfId="755"/>
    <cellStyle name="Название 3" xfId="756"/>
    <cellStyle name="Название 4" xfId="757"/>
    <cellStyle name="Название 5" xfId="758"/>
    <cellStyle name="Название 6" xfId="759"/>
    <cellStyle name="Название 7" xfId="760"/>
    <cellStyle name="Название 8" xfId="761"/>
    <cellStyle name="Название 9" xfId="751"/>
    <cellStyle name="Нейтральный 10" xfId="763"/>
    <cellStyle name="Нейтральный 11" xfId="764"/>
    <cellStyle name="Нейтральный 12" xfId="765"/>
    <cellStyle name="Нейтральный 13" xfId="762"/>
    <cellStyle name="Нейтральный 2" xfId="766"/>
    <cellStyle name="Нейтральный 2 2" xfId="767"/>
    <cellStyle name="Нейтральный 2 2 2" xfId="768"/>
    <cellStyle name="Нейтральный 2 2 3" xfId="769"/>
    <cellStyle name="Нейтральный 3" xfId="770"/>
    <cellStyle name="Нейтральный 4" xfId="771"/>
    <cellStyle name="Нейтральный 5" xfId="772"/>
    <cellStyle name="Нейтральный 6" xfId="773"/>
    <cellStyle name="Нейтральный 7" xfId="774"/>
    <cellStyle name="Нейтральный 8" xfId="775"/>
    <cellStyle name="Нейтральный 9" xfId="776"/>
    <cellStyle name="Обычный" xfId="0" builtinId="0"/>
    <cellStyle name="Обычный 10" xfId="777"/>
    <cellStyle name="Обычный 10 2" xfId="778"/>
    <cellStyle name="Обычный 10 2 2" xfId="779"/>
    <cellStyle name="Обычный 10 2 3" xfId="780"/>
    <cellStyle name="Обычный 10 3" xfId="781"/>
    <cellStyle name="Обычный 10 4" xfId="782"/>
    <cellStyle name="Обычный 11" xfId="783"/>
    <cellStyle name="Обычный 11 2" xfId="784"/>
    <cellStyle name="Обычный 12" xfId="785"/>
    <cellStyle name="Обычный 13" xfId="786"/>
    <cellStyle name="Обычный 14" xfId="787"/>
    <cellStyle name="Обычный 14 2" xfId="788"/>
    <cellStyle name="Обычный 14 3" xfId="789"/>
    <cellStyle name="Обычный 15" xfId="790"/>
    <cellStyle name="Обычный 15 2" xfId="791"/>
    <cellStyle name="Обычный 15 3" xfId="792"/>
    <cellStyle name="Обычный 16" xfId="793"/>
    <cellStyle name="Обычный 16 2" xfId="794"/>
    <cellStyle name="Обычный 17" xfId="795"/>
    <cellStyle name="Обычный 18" xfId="796"/>
    <cellStyle name="Обычный 19" xfId="797"/>
    <cellStyle name="Обычный 2" xfId="3"/>
    <cellStyle name="Обычный 2 2" xfId="799"/>
    <cellStyle name="Обычный 2 2 2" xfId="800"/>
    <cellStyle name="Обычный 2 2 2 2" xfId="801"/>
    <cellStyle name="Обычный 2 2 2 3" xfId="802"/>
    <cellStyle name="Обычный 2 2 3" xfId="1028"/>
    <cellStyle name="Обычный 2 3" xfId="803"/>
    <cellStyle name="Обычный 2 3 2" xfId="804"/>
    <cellStyle name="Обычный 2 4" xfId="805"/>
    <cellStyle name="Обычный 2 4 2" xfId="806"/>
    <cellStyle name="Обычный 2 4 3" xfId="807"/>
    <cellStyle name="Обычный 2 4 4" xfId="808"/>
    <cellStyle name="Обычный 2 5" xfId="798"/>
    <cellStyle name="Обычный 2_Лист2" xfId="809"/>
    <cellStyle name="Обычный 20" xfId="810"/>
    <cellStyle name="Обычный 21" xfId="811"/>
    <cellStyle name="Обычный 21 2" xfId="1029"/>
    <cellStyle name="Обычный 22" xfId="812"/>
    <cellStyle name="Обычный 22 2" xfId="813"/>
    <cellStyle name="Обычный 23" xfId="814"/>
    <cellStyle name="Обычный 24" xfId="815"/>
    <cellStyle name="Обычный 25" xfId="816"/>
    <cellStyle name="Обычный 26" xfId="817"/>
    <cellStyle name="Обычный 27" xfId="5"/>
    <cellStyle name="Обычный 28" xfId="2"/>
    <cellStyle name="Обычный 29" xfId="1030"/>
    <cellStyle name="Обычный 3" xfId="818"/>
    <cellStyle name="Обычный 3 2" xfId="819"/>
    <cellStyle name="Обычный 3 3" xfId="820"/>
    <cellStyle name="Обычный 3 4" xfId="821"/>
    <cellStyle name="Обычный 3 4 2" xfId="822"/>
    <cellStyle name="Обычный 3 4 3" xfId="823"/>
    <cellStyle name="Обычный 4" xfId="824"/>
    <cellStyle name="Обычный 4 2" xfId="825"/>
    <cellStyle name="Обычный 4 2 2" xfId="826"/>
    <cellStyle name="Обычный 4 2 3" xfId="827"/>
    <cellStyle name="Обычный 5" xfId="828"/>
    <cellStyle name="Обычный 5 2" xfId="829"/>
    <cellStyle name="Обычный 5 2 2" xfId="830"/>
    <cellStyle name="Обычный 5 2 3" xfId="831"/>
    <cellStyle name="Обычный 6" xfId="832"/>
    <cellStyle name="Обычный 6 2" xfId="833"/>
    <cellStyle name="Обычный 6 2 2" xfId="834"/>
    <cellStyle name="Обычный 6 2 3" xfId="835"/>
    <cellStyle name="Обычный 7" xfId="836"/>
    <cellStyle name="Обычный 7 2" xfId="1031"/>
    <cellStyle name="Обычный 8" xfId="837"/>
    <cellStyle name="Обычный 8 2" xfId="838"/>
    <cellStyle name="Обычный 8 2 2" xfId="839"/>
    <cellStyle name="Обычный 8 2 2 2" xfId="840"/>
    <cellStyle name="Обычный 8 2 2 3" xfId="841"/>
    <cellStyle name="Обычный 8 2 3" xfId="842"/>
    <cellStyle name="Обычный 8 2 4" xfId="843"/>
    <cellStyle name="Обычный 8 3" xfId="844"/>
    <cellStyle name="Обычный 8 3 2" xfId="845"/>
    <cellStyle name="Обычный 8 3 3" xfId="846"/>
    <cellStyle name="Обычный 8 4" xfId="847"/>
    <cellStyle name="Обычный 8 4 2" xfId="848"/>
    <cellStyle name="Обычный 8 4 3" xfId="849"/>
    <cellStyle name="Обычный 8 4 4" xfId="850"/>
    <cellStyle name="Обычный 9" xfId="851"/>
    <cellStyle name="Плохой 10" xfId="853"/>
    <cellStyle name="Плохой 11" xfId="854"/>
    <cellStyle name="Плохой 12" xfId="855"/>
    <cellStyle name="Плохой 13" xfId="852"/>
    <cellStyle name="Плохой 2" xfId="856"/>
    <cellStyle name="Плохой 2 2" xfId="857"/>
    <cellStyle name="Плохой 2 2 2" xfId="858"/>
    <cellStyle name="Плохой 2 2 3" xfId="859"/>
    <cellStyle name="Плохой 3" xfId="860"/>
    <cellStyle name="Плохой 4" xfId="861"/>
    <cellStyle name="Плохой 5" xfId="862"/>
    <cellStyle name="Плохой 6" xfId="863"/>
    <cellStyle name="Плохой 7" xfId="864"/>
    <cellStyle name="Плохой 8" xfId="865"/>
    <cellStyle name="Плохой 9" xfId="866"/>
    <cellStyle name="Пояснение 10" xfId="868"/>
    <cellStyle name="Пояснение 11" xfId="869"/>
    <cellStyle name="Пояснение 12" xfId="870"/>
    <cellStyle name="Пояснение 13" xfId="867"/>
    <cellStyle name="Пояснение 2" xfId="871"/>
    <cellStyle name="Пояснение 2 2" xfId="872"/>
    <cellStyle name="Пояснение 2 2 2" xfId="873"/>
    <cellStyle name="Пояснение 2 2 3" xfId="874"/>
    <cellStyle name="Пояснение 3" xfId="875"/>
    <cellStyle name="Пояснение 4" xfId="876"/>
    <cellStyle name="Пояснение 5" xfId="877"/>
    <cellStyle name="Пояснение 6" xfId="878"/>
    <cellStyle name="Пояснение 7" xfId="879"/>
    <cellStyle name="Пояснение 8" xfId="880"/>
    <cellStyle name="Пояснение 9" xfId="881"/>
    <cellStyle name="Примечание 10" xfId="883"/>
    <cellStyle name="Примечание 11" xfId="884"/>
    <cellStyle name="Примечание 12" xfId="885"/>
    <cellStyle name="Примечание 13" xfId="882"/>
    <cellStyle name="Примечание 2" xfId="886"/>
    <cellStyle name="Примечание 2 2" xfId="887"/>
    <cellStyle name="Примечание 2 2 2" xfId="888"/>
    <cellStyle name="Примечание 2 2 2 2" xfId="889"/>
    <cellStyle name="Примечание 2 2 3" xfId="890"/>
    <cellStyle name="Примечание 2 2 4" xfId="891"/>
    <cellStyle name="Примечание 2 2 5" xfId="892"/>
    <cellStyle name="Примечание 3" xfId="893"/>
    <cellStyle name="Примечание 3 2" xfId="894"/>
    <cellStyle name="Примечание 3 2 2" xfId="895"/>
    <cellStyle name="Примечание 3 2 2 2" xfId="896"/>
    <cellStyle name="Примечание 3 2 3" xfId="897"/>
    <cellStyle name="Примечание 3 2 4" xfId="898"/>
    <cellStyle name="Примечание 3 3" xfId="899"/>
    <cellStyle name="Примечание 4" xfId="900"/>
    <cellStyle name="Примечание 5" xfId="901"/>
    <cellStyle name="Примечание 6" xfId="902"/>
    <cellStyle name="Примечание 7" xfId="903"/>
    <cellStyle name="Примечание 8" xfId="904"/>
    <cellStyle name="Примечание 8 2" xfId="905"/>
    <cellStyle name="Примечание 9" xfId="906"/>
    <cellStyle name="Процентный 2" xfId="907"/>
    <cellStyle name="Процентный 2 2" xfId="908"/>
    <cellStyle name="Процентный 2 2 2" xfId="909"/>
    <cellStyle name="Процентный 2 3" xfId="910"/>
    <cellStyle name="Процентный 2 4" xfId="911"/>
    <cellStyle name="Процентный 2 4 2" xfId="912"/>
    <cellStyle name="Процентный 2 4 3" xfId="913"/>
    <cellStyle name="Процентный 3" xfId="914"/>
    <cellStyle name="Процентный 3 2" xfId="915"/>
    <cellStyle name="Процентный 3 3" xfId="916"/>
    <cellStyle name="Процентный 3 3 2" xfId="917"/>
    <cellStyle name="Процентный 3 3 3" xfId="918"/>
    <cellStyle name="Процентный 4" xfId="919"/>
    <cellStyle name="Процентный 4 2" xfId="920"/>
    <cellStyle name="Процентный 4 2 2" xfId="921"/>
    <cellStyle name="Процентный 4 2 3" xfId="922"/>
    <cellStyle name="Процентный 5" xfId="923"/>
    <cellStyle name="Процентный 5 2" xfId="924"/>
    <cellStyle name="Процентный 5 3" xfId="925"/>
    <cellStyle name="Процентный 6" xfId="926"/>
    <cellStyle name="Процентный 7" xfId="927"/>
    <cellStyle name="Процентный 8" xfId="1035"/>
    <cellStyle name="Связанная ячейка 10" xfId="929"/>
    <cellStyle name="Связанная ячейка 11" xfId="930"/>
    <cellStyle name="Связанная ячейка 12" xfId="931"/>
    <cellStyle name="Связанная ячейка 13" xfId="928"/>
    <cellStyle name="Связанная ячейка 2" xfId="932"/>
    <cellStyle name="Связанная ячейка 2 2" xfId="933"/>
    <cellStyle name="Связанная ячейка 2 2 2" xfId="934"/>
    <cellStyle name="Связанная ячейка 2 2 3" xfId="935"/>
    <cellStyle name="Связанная ячейка 3" xfId="936"/>
    <cellStyle name="Связанная ячейка 4" xfId="937"/>
    <cellStyle name="Связанная ячейка 5" xfId="938"/>
    <cellStyle name="Связанная ячейка 6" xfId="939"/>
    <cellStyle name="Связанная ячейка 7" xfId="940"/>
    <cellStyle name="Связанная ячейка 8" xfId="941"/>
    <cellStyle name="Связанная ячейка 9" xfId="942"/>
    <cellStyle name="Стиль 1" xfId="943"/>
    <cellStyle name="Стиль 1 2" xfId="944"/>
    <cellStyle name="Стиль 1 2 2" xfId="945"/>
    <cellStyle name="Стиль 1 2_Лист2" xfId="946"/>
    <cellStyle name="Стиль 1 3" xfId="947"/>
    <cellStyle name="Стиль 1_Лист2" xfId="948"/>
    <cellStyle name="Текст предупреждения 10" xfId="950"/>
    <cellStyle name="Текст предупреждения 11" xfId="951"/>
    <cellStyle name="Текст предупреждения 12" xfId="952"/>
    <cellStyle name="Текст предупреждения 13" xfId="949"/>
    <cellStyle name="Текст предупреждения 2" xfId="953"/>
    <cellStyle name="Текст предупреждения 2 2" xfId="954"/>
    <cellStyle name="Текст предупреждения 2 2 2" xfId="955"/>
    <cellStyle name="Текст предупреждения 2 2 3" xfId="956"/>
    <cellStyle name="Текст предупреждения 2 2 4" xfId="957"/>
    <cellStyle name="Текст предупреждения 3" xfId="958"/>
    <cellStyle name="Текст предупреждения 3 2" xfId="959"/>
    <cellStyle name="Текст предупреждения 3 2 2" xfId="960"/>
    <cellStyle name="Текст предупреждения 3 2 3" xfId="961"/>
    <cellStyle name="Текст предупреждения 4" xfId="962"/>
    <cellStyle name="Текст предупреждения 5" xfId="963"/>
    <cellStyle name="Текст предупреждения 6" xfId="964"/>
    <cellStyle name="Текст предупреждения 7" xfId="965"/>
    <cellStyle name="Текст предупреждения 8" xfId="966"/>
    <cellStyle name="Текст предупреждения 9" xfId="967"/>
    <cellStyle name="Финансовый 2" xfId="968"/>
    <cellStyle name="Финансовый 2 2" xfId="969"/>
    <cellStyle name="Финансовый 2 2 2" xfId="970"/>
    <cellStyle name="Финансовый 2 3" xfId="971"/>
    <cellStyle name="Финансовый 2 4" xfId="972"/>
    <cellStyle name="Финансовый 2 4 2" xfId="973"/>
    <cellStyle name="Финансовый 2 4 3" xfId="974"/>
    <cellStyle name="Финансовый 3" xfId="975"/>
    <cellStyle name="Финансовый 3 2" xfId="976"/>
    <cellStyle name="Финансовый 4" xfId="977"/>
    <cellStyle name="Финансовый 5" xfId="978"/>
    <cellStyle name="Финансовый 6" xfId="1032"/>
    <cellStyle name="Финансовый 7" xfId="1033"/>
    <cellStyle name="Хороший 10" xfId="980"/>
    <cellStyle name="Хороший 11" xfId="981"/>
    <cellStyle name="Хороший 12" xfId="982"/>
    <cellStyle name="Хороший 13" xfId="979"/>
    <cellStyle name="Хороший 2" xfId="983"/>
    <cellStyle name="Хороший 2 2" xfId="984"/>
    <cellStyle name="Хороший 2 2 2" xfId="985"/>
    <cellStyle name="Хороший 2 2 3" xfId="986"/>
    <cellStyle name="Хороший 3" xfId="987"/>
    <cellStyle name="Хороший 4" xfId="988"/>
    <cellStyle name="Хороший 5" xfId="989"/>
    <cellStyle name="Хороший 6" xfId="990"/>
    <cellStyle name="Хороший 7" xfId="991"/>
    <cellStyle name="Хороший 8" xfId="992"/>
    <cellStyle name="Хороший 9" xfId="993"/>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mportal/OTDEL/FNS/&#1041;&#1070;&#1044;&#1046;&#1045;&#1058;/&#1041;&#1070;&#1044;&#1046;&#1045;&#1058;~1/DOCUME~1/Admin/LOCALS~1/Temp/OutPutReports/Media/TablesYearToYe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080;%20&#1076;&#1086;&#1082;&#1091;&#1084;&#1077;&#1085;&#1090;&#1099;/2013%20&#1075;&#1086;&#1076;/&#1054;&#1087;&#1077;&#1088;&#1072;&#1090;&#1080;&#1074;&#1085;&#1099;&#1081;%20&#1086;&#1090;&#1095;&#1077;&#1090;/&#1044;&#1045;&#1050;&#1040;&#1041;&#1056;&#1068;/&#1042;&#1067;&#1061;&#1054;&#1044;/&#1056;&#1040;&#1057;&#1061;&#1054;&#1044;&#1067;/&#1056;&#1072;&#1079;&#1085;&#1086;&#1077;/&#1057;&#1062;&#1056;/&#1057;&#1074;&#1086;&#1076;%20&#1087;&#1086;%20&#1062;&#1057;&#1056;%20&#1073;&#1077;&#1079;%20&#1057;&#1059;&#1052;&#105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2;&#1086;&#1080;%20&#1076;&#1086;&#1082;&#1091;&#1084;&#1077;&#1085;&#1090;&#1099;/2013%20&#1075;&#1086;&#1076;/&#1054;&#1087;&#1077;&#1088;&#1072;&#1090;&#1080;&#1074;&#1085;&#1099;&#1081;%20&#1086;&#1090;&#1095;&#1077;&#1090;/&#1044;&#1045;&#1050;&#1040;&#1041;&#1056;&#1068;/&#1042;&#1067;&#1061;&#1054;&#1044;/&#1056;&#1040;&#1057;&#1061;&#1054;&#1044;&#1067;/&#1056;&#1072;&#1079;&#1085;&#1086;&#1077;/&#1057;&#1062;&#1056;/0503117(&#1086;&#1090;&#1082;&#1088;)_&#1085;&#1072;_01122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ortal/FIN/&#1044;&#1086;&#1093;&#1086;&#1076;&#1099;%20&#1073;&#1102;&#1076;&#1078;&#1077;&#1090;&#1085;&#1086;&#1081;%20&#1089;&#1080;&#1089;&#1090;&#1077;&#1084;&#1099;/&#1055;&#1088;&#1086;&#1075;&#1085;&#1086;&#1079;/&#1089;&#1074;&#1086;&#1076;%20&#1076;&#1086;&#1093;&#1086;&#1076;&#1086;&#1074;/2005-2007/&#1072;&#1074;&#1075;&#1091;&#1089;&#1090;%2004/OutPutReports/Media/TablesYearToYe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правление"/>
      <sheetName val="Итоги1"/>
      <sheetName val="Структура1"/>
      <sheetName val="Доходы (исполнение)1"/>
      <sheetName val="Расходы (исполнение)1"/>
      <sheetName val="Доходы (динамика)1"/>
      <sheetName val="Расходы (динамика)1"/>
      <sheetName val="Источники1"/>
      <sheetName val="Диаграммы1"/>
      <sheetName val="Итоги2"/>
      <sheetName val="Структура2"/>
      <sheetName val="Доходы (исполнение)2"/>
      <sheetName val="Расходы (исполнение)2"/>
      <sheetName val="Доходы (динамика)2"/>
      <sheetName val="Расходы (динамика)2"/>
      <sheetName val="Источники2"/>
      <sheetName val="Диаграммы2"/>
      <sheetName val="Итоги3"/>
      <sheetName val="Структура3"/>
      <sheetName val="Доходы (динамика)3"/>
      <sheetName val="Расходы (динамика)3"/>
      <sheetName val="Источники3"/>
    </sheetNames>
    <sheetDataSet>
      <sheetData sheetId="0" refreshError="1">
        <row r="17">
          <cell r="AE17">
            <v>8</v>
          </cell>
          <cell r="AF17">
            <v>7</v>
          </cell>
        </row>
        <row r="20">
          <cell r="AE20" t="str">
            <v>10 месяцев 2003 года</v>
          </cell>
          <cell r="AF20" t="str">
            <v>10 месяцев 2002 года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117 за 11 м 2013 г"/>
      <sheetName val="2.2"/>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Расходы вед. (откр.)"/>
      <sheetName val="Лист3"/>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правление"/>
      <sheetName val="Итоги1"/>
      <sheetName val="Структура1"/>
      <sheetName val="Доходы (исполнение)1"/>
      <sheetName val="Расходы (исполнение)1"/>
      <sheetName val="Доходы (динамика)1"/>
      <sheetName val="Расходы (динамика)1"/>
      <sheetName val="Источники1"/>
      <sheetName val="Диаграммы1"/>
      <sheetName val="Итоги2"/>
      <sheetName val="Структура2"/>
      <sheetName val="Доходы (исполнение)2"/>
      <sheetName val="Расходы (исполнение)2"/>
      <sheetName val="Доходы (динамика)2"/>
      <sheetName val="Расходы (динамика)2"/>
      <sheetName val="Источники2"/>
      <sheetName val="Диаграммы2"/>
      <sheetName val="Итоги3"/>
      <sheetName val="Структура3"/>
      <sheetName val="Доходы (динамика)3"/>
      <sheetName val="Расходы (динамика)3"/>
      <sheetName val="Источники3"/>
    </sheetNames>
    <sheetDataSet>
      <sheetData sheetId="0" refreshError="1">
        <row r="17">
          <cell r="AF17">
            <v>7</v>
          </cell>
        </row>
        <row r="20">
          <cell r="AE20" t="str">
            <v>10 месяцев 2003 года</v>
          </cell>
          <cell r="AF20" t="str">
            <v>10 месяцев 2002 года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9"/>
  <sheetViews>
    <sheetView tabSelected="1" view="pageBreakPreview" zoomScale="80" zoomScaleNormal="50" zoomScaleSheetLayoutView="80" zoomScalePageLayoutView="70" workbookViewId="0">
      <pane xSplit="2" ySplit="12" topLeftCell="C95" activePane="bottomRight" state="frozen"/>
      <selection pane="topRight" activeCell="C1" sqref="C1"/>
      <selection pane="bottomLeft" activeCell="A8" sqref="A8"/>
      <selection pane="bottomRight" activeCell="I5" sqref="I5"/>
    </sheetView>
  </sheetViews>
  <sheetFormatPr defaultRowHeight="18.75" x14ac:dyDescent="0.3"/>
  <cols>
    <col min="1" max="1" width="24.28515625" style="19" bestFit="1" customWidth="1"/>
    <col min="2" max="2" width="116.42578125" style="20" customWidth="1"/>
    <col min="3" max="3" width="14.140625" style="15" bestFit="1" customWidth="1"/>
    <col min="4" max="7" width="13.140625" style="15" bestFit="1" customWidth="1"/>
    <col min="8" max="10" width="10.140625" style="15" bestFit="1" customWidth="1"/>
    <col min="11" max="11" width="11.85546875" style="15" bestFit="1" customWidth="1"/>
    <col min="12" max="15" width="9.42578125" style="15" bestFit="1" customWidth="1"/>
    <col min="16" max="16384" width="9.140625" style="15"/>
  </cols>
  <sheetData>
    <row r="1" spans="1:15" hidden="1" x14ac:dyDescent="0.3">
      <c r="A1" s="9"/>
      <c r="B1" s="10"/>
      <c r="C1" s="11"/>
      <c r="D1" s="11"/>
    </row>
    <row r="2" spans="1:15" ht="18.75" customHeight="1" x14ac:dyDescent="0.3">
      <c r="A2" s="12"/>
      <c r="B2" s="12"/>
      <c r="C2" s="12"/>
      <c r="D2" s="12"/>
      <c r="E2" s="12"/>
      <c r="F2" s="12"/>
      <c r="G2" s="12"/>
      <c r="H2" s="13"/>
      <c r="J2" s="32" t="s">
        <v>1131</v>
      </c>
      <c r="K2" s="32"/>
      <c r="L2" s="32"/>
      <c r="M2" s="32"/>
      <c r="N2" s="32"/>
      <c r="O2" s="32"/>
    </row>
    <row r="3" spans="1:15" ht="18.75" customHeight="1" x14ac:dyDescent="0.3">
      <c r="A3" s="13"/>
      <c r="B3" s="13"/>
      <c r="C3" s="13"/>
      <c r="D3" s="13"/>
      <c r="E3" s="13"/>
      <c r="F3" s="13"/>
      <c r="G3" s="13"/>
      <c r="H3" s="13"/>
      <c r="J3" s="32"/>
      <c r="K3" s="32"/>
      <c r="L3" s="32"/>
      <c r="M3" s="32"/>
      <c r="N3" s="32"/>
      <c r="O3" s="32"/>
    </row>
    <row r="4" spans="1:15" ht="48" customHeight="1" x14ac:dyDescent="0.3">
      <c r="A4" s="13"/>
      <c r="B4" s="13"/>
      <c r="C4" s="13"/>
      <c r="D4" s="13"/>
      <c r="E4" s="13"/>
      <c r="F4" s="13"/>
      <c r="G4" s="13"/>
      <c r="H4" s="13"/>
      <c r="J4" s="32"/>
      <c r="K4" s="32"/>
      <c r="L4" s="32"/>
      <c r="M4" s="32"/>
      <c r="N4" s="32"/>
      <c r="O4" s="32"/>
    </row>
    <row r="5" spans="1:15" ht="6.75" customHeight="1" x14ac:dyDescent="0.3">
      <c r="A5" s="13"/>
      <c r="B5" s="13"/>
      <c r="C5" s="13"/>
      <c r="D5" s="13"/>
      <c r="E5" s="13"/>
      <c r="F5" s="13"/>
      <c r="G5" s="13"/>
      <c r="H5" s="13"/>
    </row>
    <row r="6" spans="1:15" ht="22.5" x14ac:dyDescent="0.3">
      <c r="A6" s="33" t="s">
        <v>1132</v>
      </c>
      <c r="B6" s="33"/>
      <c r="C6" s="33"/>
      <c r="D6" s="33"/>
      <c r="E6" s="33"/>
      <c r="F6" s="33"/>
      <c r="G6" s="33"/>
      <c r="H6" s="33"/>
      <c r="I6" s="33"/>
      <c r="J6" s="33"/>
      <c r="K6" s="33"/>
      <c r="L6" s="33"/>
      <c r="M6" s="33"/>
      <c r="N6" s="33"/>
      <c r="O6" s="33"/>
    </row>
    <row r="7" spans="1:15" x14ac:dyDescent="0.3">
      <c r="A7" s="9"/>
      <c r="B7" s="10"/>
      <c r="C7" s="14"/>
      <c r="D7" s="14"/>
      <c r="E7" s="14"/>
      <c r="F7" s="14"/>
      <c r="G7" s="14"/>
      <c r="H7" s="14"/>
    </row>
    <row r="8" spans="1:15" s="16" customFormat="1" ht="34.5" customHeight="1" x14ac:dyDescent="0.25">
      <c r="A8" s="36" t="s">
        <v>0</v>
      </c>
      <c r="B8" s="37" t="s">
        <v>1</v>
      </c>
      <c r="C8" s="35" t="s">
        <v>1133</v>
      </c>
      <c r="D8" s="35" t="s">
        <v>1134</v>
      </c>
      <c r="E8" s="35" t="s">
        <v>1127</v>
      </c>
      <c r="F8" s="35"/>
      <c r="G8" s="35"/>
      <c r="H8" s="34" t="s">
        <v>1012</v>
      </c>
      <c r="I8" s="34"/>
      <c r="J8" s="34"/>
      <c r="K8" s="34"/>
      <c r="L8" s="34" t="s">
        <v>1013</v>
      </c>
      <c r="M8" s="34"/>
      <c r="N8" s="34"/>
      <c r="O8" s="34"/>
    </row>
    <row r="9" spans="1:15" s="16" customFormat="1" ht="16.5" customHeight="1" x14ac:dyDescent="0.25">
      <c r="A9" s="36"/>
      <c r="B9" s="37"/>
      <c r="C9" s="35"/>
      <c r="D9" s="35"/>
      <c r="E9" s="35" t="s">
        <v>1128</v>
      </c>
      <c r="F9" s="35" t="s">
        <v>1129</v>
      </c>
      <c r="G9" s="35" t="s">
        <v>1135</v>
      </c>
      <c r="H9" s="34" t="s">
        <v>1014</v>
      </c>
      <c r="I9" s="34"/>
      <c r="J9" s="34"/>
      <c r="K9" s="34" t="s">
        <v>1138</v>
      </c>
      <c r="L9" s="34" t="s">
        <v>1014</v>
      </c>
      <c r="M9" s="34"/>
      <c r="N9" s="34"/>
      <c r="O9" s="34" t="s">
        <v>1138</v>
      </c>
    </row>
    <row r="10" spans="1:15" s="17" customFormat="1" ht="60" x14ac:dyDescent="0.25">
      <c r="A10" s="36"/>
      <c r="B10" s="37"/>
      <c r="C10" s="35"/>
      <c r="D10" s="35"/>
      <c r="E10" s="35"/>
      <c r="F10" s="35"/>
      <c r="G10" s="35"/>
      <c r="H10" s="8" t="s">
        <v>1136</v>
      </c>
      <c r="I10" s="8" t="s">
        <v>1130</v>
      </c>
      <c r="J10" s="8" t="s">
        <v>1137</v>
      </c>
      <c r="K10" s="34"/>
      <c r="L10" s="31" t="s">
        <v>1136</v>
      </c>
      <c r="M10" s="31" t="s">
        <v>1130</v>
      </c>
      <c r="N10" s="31" t="s">
        <v>1137</v>
      </c>
      <c r="O10" s="34"/>
    </row>
    <row r="11" spans="1:15" s="30" customFormat="1" ht="16.5" x14ac:dyDescent="0.25">
      <c r="A11" s="21">
        <v>1</v>
      </c>
      <c r="B11" s="22">
        <v>2</v>
      </c>
      <c r="C11" s="21">
        <v>3</v>
      </c>
      <c r="D11" s="21">
        <v>4</v>
      </c>
      <c r="E11" s="21">
        <v>5</v>
      </c>
      <c r="F11" s="21">
        <v>6</v>
      </c>
      <c r="G11" s="21">
        <v>7</v>
      </c>
      <c r="H11" s="21">
        <v>8</v>
      </c>
      <c r="I11" s="29">
        <v>9</v>
      </c>
      <c r="J11" s="29">
        <v>10</v>
      </c>
      <c r="K11" s="29">
        <v>11</v>
      </c>
      <c r="L11" s="29">
        <v>12</v>
      </c>
      <c r="M11" s="29">
        <v>13</v>
      </c>
      <c r="N11" s="29">
        <v>14</v>
      </c>
      <c r="O11" s="29">
        <v>15</v>
      </c>
    </row>
    <row r="12" spans="1:15" s="18" customFormat="1" x14ac:dyDescent="0.3">
      <c r="A12" s="23" t="s">
        <v>2</v>
      </c>
      <c r="B12" s="24" t="s">
        <v>3</v>
      </c>
      <c r="C12" s="25">
        <v>20188.796808499999</v>
      </c>
      <c r="D12" s="25">
        <v>17852.422345999999</v>
      </c>
      <c r="E12" s="25">
        <v>18765.101678200001</v>
      </c>
      <c r="F12" s="25">
        <v>20637.497128900002</v>
      </c>
      <c r="G12" s="25">
        <v>22262.676600800001</v>
      </c>
      <c r="H12" s="25">
        <f>E12-D12</f>
        <v>912.67933220000123</v>
      </c>
      <c r="I12" s="25">
        <f>F12-E12</f>
        <v>1872.3954507000017</v>
      </c>
      <c r="J12" s="25">
        <f>G12-F12</f>
        <v>1625.179471899999</v>
      </c>
      <c r="K12" s="25">
        <f>G12-D12</f>
        <v>4410.2542548000019</v>
      </c>
      <c r="L12" s="25">
        <f>(IF(AND(E12&gt;0,D12&gt;0),E12/D12*100,IF(AND(D12&lt;0,E12&lt;0),D12/E12*100," ")))-100</f>
        <v>5.1123557045158918</v>
      </c>
      <c r="M12" s="25">
        <f>(IF(AND(F12&gt;0,E12&gt;0),F12/E12*100,IF(AND(E12&lt;0,F12&lt;0),E12/F12*100," ")))-100</f>
        <v>9.9780725029335855</v>
      </c>
      <c r="N12" s="25">
        <f>(IF(AND(G12&gt;0,F12&gt;0),G12/F12*100,IF(AND(F12&lt;0,G12&lt;0),F12/G12*100," ")))-100</f>
        <v>7.8748864833233938</v>
      </c>
      <c r="O12" s="25">
        <f>(IF(AND(G12&gt;0,D12&gt;0),G12/D12*100,IF(AND(D12&lt;0,G12&lt;0),D12/G12*100," ")))-100</f>
        <v>24.703954283202137</v>
      </c>
    </row>
    <row r="13" spans="1:15" s="18" customFormat="1" x14ac:dyDescent="0.3">
      <c r="A13" s="23"/>
      <c r="B13" s="24"/>
      <c r="C13" s="25"/>
      <c r="D13" s="25"/>
      <c r="E13" s="25"/>
      <c r="F13" s="25"/>
      <c r="G13" s="25"/>
      <c r="H13" s="25"/>
      <c r="I13" s="25"/>
      <c r="J13" s="25"/>
      <c r="K13" s="25"/>
      <c r="L13" s="25"/>
      <c r="M13" s="25"/>
      <c r="N13" s="25"/>
      <c r="O13" s="25"/>
    </row>
    <row r="14" spans="1:15" s="18" customFormat="1" x14ac:dyDescent="0.3">
      <c r="A14" s="23" t="s">
        <v>4</v>
      </c>
      <c r="B14" s="24" t="s">
        <v>5</v>
      </c>
      <c r="C14" s="25">
        <v>20115.628426700001</v>
      </c>
      <c r="D14" s="25">
        <v>16752.300581399999</v>
      </c>
      <c r="E14" s="25">
        <v>18544.717305400001</v>
      </c>
      <c r="F14" s="25">
        <v>20630.018562699999</v>
      </c>
      <c r="G14" s="25">
        <v>22256.269708100001</v>
      </c>
      <c r="H14" s="25">
        <f t="shared" ref="H14" si="0">E14-D14</f>
        <v>1792.4167240000024</v>
      </c>
      <c r="I14" s="25">
        <f t="shared" ref="I14" si="1">F14-E14</f>
        <v>2085.3012572999978</v>
      </c>
      <c r="J14" s="25">
        <f t="shared" ref="J14" si="2">G14-F14</f>
        <v>1626.2511454000014</v>
      </c>
      <c r="K14" s="25">
        <f t="shared" ref="K14" si="3">G14-D14</f>
        <v>5503.9691267000017</v>
      </c>
      <c r="L14" s="25">
        <f t="shared" ref="L14" si="4">(IF(AND(E14&gt;0,D14&gt;0),E14/D14*100,IF(AND(D14&lt;0,E14&lt;0),D14/E14*100," ")))-100</f>
        <v>10.699525807160555</v>
      </c>
      <c r="M14" s="25">
        <f t="shared" ref="M14" si="5">(IF(AND(F14&gt;0,E14&gt;0),F14/E14*100,IF(AND(E14&lt;0,F14&lt;0),E14/F14*100," ")))-100</f>
        <v>11.244718498312096</v>
      </c>
      <c r="N14" s="25">
        <f t="shared" ref="N14" si="6">(IF(AND(G14&gt;0,F14&gt;0),G14/F14*100,IF(AND(F14&lt;0,G14&lt;0),F14/G14*100," ")))-100</f>
        <v>7.8829359288136374</v>
      </c>
      <c r="O14" s="25">
        <f t="shared" ref="O14" si="7">(IF(AND(G14&gt;0,D14&gt;0),G14/D14*100,IF(AND(D14&lt;0,G14&lt;0),D14/G14*100," ")))-100</f>
        <v>32.855004600448922</v>
      </c>
    </row>
    <row r="15" spans="1:15" s="18" customFormat="1" x14ac:dyDescent="0.3">
      <c r="A15" s="23"/>
      <c r="B15" s="24"/>
      <c r="C15" s="25"/>
      <c r="D15" s="25"/>
      <c r="E15" s="25"/>
      <c r="F15" s="25"/>
      <c r="G15" s="25"/>
      <c r="H15" s="25"/>
      <c r="I15" s="25"/>
      <c r="J15" s="25"/>
      <c r="K15" s="25"/>
      <c r="L15" s="25"/>
      <c r="M15" s="25"/>
      <c r="N15" s="25"/>
      <c r="O15" s="25"/>
    </row>
    <row r="16" spans="1:15" s="18" customFormat="1" x14ac:dyDescent="0.3">
      <c r="A16" s="23" t="s">
        <v>6</v>
      </c>
      <c r="B16" s="24" t="s">
        <v>7</v>
      </c>
      <c r="C16" s="25">
        <v>1185.031205</v>
      </c>
      <c r="D16" s="25">
        <v>987.58804459999999</v>
      </c>
      <c r="E16" s="25">
        <v>1257.8057403</v>
      </c>
      <c r="F16" s="25">
        <v>1453.3437059</v>
      </c>
      <c r="G16" s="25">
        <v>1555.1590356000002</v>
      </c>
      <c r="H16" s="25">
        <f t="shared" ref="H16:H73" si="8">E16-D16</f>
        <v>270.21769570000004</v>
      </c>
      <c r="I16" s="25">
        <f t="shared" ref="I16:I73" si="9">F16-E16</f>
        <v>195.53796560000001</v>
      </c>
      <c r="J16" s="25">
        <f t="shared" ref="J16:J73" si="10">G16-F16</f>
        <v>101.81532970000012</v>
      </c>
      <c r="K16" s="25">
        <f t="shared" ref="K16:K73" si="11">G16-D16</f>
        <v>567.57099100000016</v>
      </c>
      <c r="L16" s="25">
        <f t="shared" ref="L16:L73" si="12">(IF(AND(E16&gt;0,D16&gt;0),E16/D16*100,IF(AND(D16&lt;0,E16&lt;0),D16/E16*100," ")))-100</f>
        <v>27.361377770570883</v>
      </c>
      <c r="M16" s="25">
        <f t="shared" ref="M16:M73" si="13">(IF(AND(F16&gt;0,E16&gt;0),F16/E16*100,IF(AND(E16&lt;0,F16&lt;0),E16/F16*100," ")))-100</f>
        <v>15.545959072611808</v>
      </c>
      <c r="N16" s="25">
        <f t="shared" ref="N16:N73" si="14">(IF(AND(G16&gt;0,F16&gt;0),G16/F16*100,IF(AND(F16&lt;0,G16&lt;0),F16/G16*100," ")))-100</f>
        <v>7.005591952314532</v>
      </c>
      <c r="O16" s="25">
        <f t="shared" ref="O16:O73" si="15">(IF(AND(G16&gt;0,D16&gt;0),G16/D16*100,IF(AND(D16&lt;0,G16&lt;0),D16/G16*100," ")))-100</f>
        <v>57.470419382191068</v>
      </c>
    </row>
    <row r="17" spans="1:15" s="18" customFormat="1" x14ac:dyDescent="0.3">
      <c r="A17" s="23" t="s">
        <v>8</v>
      </c>
      <c r="B17" s="24" t="s">
        <v>9</v>
      </c>
      <c r="C17" s="25">
        <v>1185.031205</v>
      </c>
      <c r="D17" s="25">
        <v>987.58804459999999</v>
      </c>
      <c r="E17" s="25">
        <v>1197.8057403</v>
      </c>
      <c r="F17" s="25">
        <v>1289.2472906</v>
      </c>
      <c r="G17" s="25">
        <v>1383.6717508000002</v>
      </c>
      <c r="H17" s="25">
        <f t="shared" si="8"/>
        <v>210.21769570000004</v>
      </c>
      <c r="I17" s="25">
        <f t="shared" si="9"/>
        <v>91.441550300000017</v>
      </c>
      <c r="J17" s="25">
        <f t="shared" si="10"/>
        <v>94.424460200000112</v>
      </c>
      <c r="K17" s="25">
        <f t="shared" si="11"/>
        <v>396.08370620000017</v>
      </c>
      <c r="L17" s="25">
        <f t="shared" si="12"/>
        <v>21.285970081294764</v>
      </c>
      <c r="M17" s="25">
        <f t="shared" si="13"/>
        <v>7.6340885022890177</v>
      </c>
      <c r="N17" s="25">
        <f t="shared" si="14"/>
        <v>7.3239991185908337</v>
      </c>
      <c r="O17" s="25">
        <f t="shared" si="15"/>
        <v>40.10616657074101</v>
      </c>
    </row>
    <row r="18" spans="1:15" ht="30" x14ac:dyDescent="0.3">
      <c r="A18" s="21" t="s">
        <v>538</v>
      </c>
      <c r="B18" s="26" t="s">
        <v>12</v>
      </c>
      <c r="C18" s="27">
        <v>631.99392779999994</v>
      </c>
      <c r="D18" s="27">
        <v>458.1752998</v>
      </c>
      <c r="E18" s="27">
        <v>589.54623960000004</v>
      </c>
      <c r="F18" s="27">
        <v>632.3438261</v>
      </c>
      <c r="G18" s="27">
        <v>673.11642099999995</v>
      </c>
      <c r="H18" s="27">
        <f t="shared" si="8"/>
        <v>131.37093980000003</v>
      </c>
      <c r="I18" s="27">
        <f t="shared" si="9"/>
        <v>42.797586499999966</v>
      </c>
      <c r="J18" s="27">
        <f t="shared" si="10"/>
        <v>40.772594899999945</v>
      </c>
      <c r="K18" s="27">
        <f t="shared" si="11"/>
        <v>214.94112119999994</v>
      </c>
      <c r="L18" s="27">
        <f t="shared" si="12"/>
        <v>28.672636839512165</v>
      </c>
      <c r="M18" s="27">
        <f t="shared" si="13"/>
        <v>7.2594113277760073</v>
      </c>
      <c r="N18" s="27">
        <f t="shared" si="14"/>
        <v>6.4478521363079011</v>
      </c>
      <c r="O18" s="27">
        <f t="shared" si="15"/>
        <v>46.912420048358058</v>
      </c>
    </row>
    <row r="19" spans="1:15" ht="30" x14ac:dyDescent="0.3">
      <c r="A19" s="21" t="s">
        <v>611</v>
      </c>
      <c r="B19" s="26" t="s">
        <v>612</v>
      </c>
      <c r="C19" s="27">
        <v>25.404043000000001</v>
      </c>
      <c r="D19" s="27">
        <v>24.5114935</v>
      </c>
      <c r="E19" s="27">
        <v>3.0542862999999998</v>
      </c>
      <c r="F19" s="27">
        <v>2.8758512999999999</v>
      </c>
      <c r="G19" s="27">
        <v>1.9887731000000002</v>
      </c>
      <c r="H19" s="27">
        <f t="shared" si="8"/>
        <v>-21.457207199999999</v>
      </c>
      <c r="I19" s="27">
        <f t="shared" si="9"/>
        <v>-0.1784349999999999</v>
      </c>
      <c r="J19" s="27">
        <f t="shared" si="10"/>
        <v>-0.88707819999999971</v>
      </c>
      <c r="K19" s="27">
        <f t="shared" si="11"/>
        <v>-22.522720400000001</v>
      </c>
      <c r="L19" s="27">
        <f t="shared" si="12"/>
        <v>-87.539370866977166</v>
      </c>
      <c r="M19" s="27">
        <f t="shared" si="13"/>
        <v>-5.8421176822879914</v>
      </c>
      <c r="N19" s="27">
        <f t="shared" si="14"/>
        <v>-30.845760349292036</v>
      </c>
      <c r="O19" s="27">
        <f t="shared" si="15"/>
        <v>-91.886365063801605</v>
      </c>
    </row>
    <row r="20" spans="1:15" ht="60" x14ac:dyDescent="0.3">
      <c r="A20" s="21" t="s">
        <v>613</v>
      </c>
      <c r="B20" s="26" t="s">
        <v>614</v>
      </c>
      <c r="C20" s="27">
        <v>81.124522499999998</v>
      </c>
      <c r="D20" s="27">
        <v>92.318135900000001</v>
      </c>
      <c r="E20" s="27">
        <v>43.123602399999996</v>
      </c>
      <c r="F20" s="27">
        <v>36.2557689</v>
      </c>
      <c r="G20" s="27">
        <v>31.7397314</v>
      </c>
      <c r="H20" s="27">
        <f t="shared" si="8"/>
        <v>-49.194533500000006</v>
      </c>
      <c r="I20" s="27">
        <f t="shared" si="9"/>
        <v>-6.8678334999999961</v>
      </c>
      <c r="J20" s="27">
        <f t="shared" si="10"/>
        <v>-4.5160374999999995</v>
      </c>
      <c r="K20" s="27">
        <f t="shared" si="11"/>
        <v>-60.578404500000005</v>
      </c>
      <c r="L20" s="27">
        <f t="shared" si="12"/>
        <v>-53.288049006197497</v>
      </c>
      <c r="M20" s="27">
        <f t="shared" si="13"/>
        <v>-15.925927143786112</v>
      </c>
      <c r="N20" s="27">
        <f t="shared" si="14"/>
        <v>-12.456052200840233</v>
      </c>
      <c r="O20" s="27">
        <f t="shared" si="15"/>
        <v>-65.619180791972639</v>
      </c>
    </row>
    <row r="21" spans="1:15" ht="30" x14ac:dyDescent="0.3">
      <c r="A21" s="21" t="s">
        <v>615</v>
      </c>
      <c r="B21" s="26" t="s">
        <v>616</v>
      </c>
      <c r="C21" s="27">
        <v>0.70914159999999993</v>
      </c>
      <c r="D21" s="27">
        <v>0.53508869999999997</v>
      </c>
      <c r="E21" s="27">
        <v>0.43532149999999997</v>
      </c>
      <c r="F21" s="27">
        <v>0.30053779999999997</v>
      </c>
      <c r="G21" s="27">
        <v>0.38047729999999996</v>
      </c>
      <c r="H21" s="27">
        <f t="shared" si="8"/>
        <v>-9.97672E-2</v>
      </c>
      <c r="I21" s="27">
        <f t="shared" si="9"/>
        <v>-0.13478370000000001</v>
      </c>
      <c r="J21" s="27">
        <f t="shared" si="10"/>
        <v>7.9939499999999997E-2</v>
      </c>
      <c r="K21" s="27">
        <f t="shared" si="11"/>
        <v>-0.15461140000000001</v>
      </c>
      <c r="L21" s="27">
        <f t="shared" si="12"/>
        <v>-18.644983532636743</v>
      </c>
      <c r="M21" s="27">
        <f t="shared" si="13"/>
        <v>-30.961875303654878</v>
      </c>
      <c r="N21" s="27">
        <f t="shared" si="14"/>
        <v>26.598817187056014</v>
      </c>
      <c r="O21" s="27">
        <f t="shared" si="15"/>
        <v>-28.894536550669088</v>
      </c>
    </row>
    <row r="22" spans="1:15" ht="60" x14ac:dyDescent="0.3">
      <c r="A22" s="21" t="s">
        <v>617</v>
      </c>
      <c r="B22" s="26" t="s">
        <v>618</v>
      </c>
      <c r="C22" s="27">
        <v>22.499824399999998</v>
      </c>
      <c r="D22" s="27">
        <v>22.9856324</v>
      </c>
      <c r="E22" s="27">
        <v>23.128281000000001</v>
      </c>
      <c r="F22" s="27">
        <v>25.360101</v>
      </c>
      <c r="G22" s="27">
        <v>27.415478199999999</v>
      </c>
      <c r="H22" s="27">
        <f t="shared" si="8"/>
        <v>0.14264860000000112</v>
      </c>
      <c r="I22" s="27">
        <f t="shared" si="9"/>
        <v>2.231819999999999</v>
      </c>
      <c r="J22" s="27">
        <f t="shared" si="10"/>
        <v>2.0553771999999988</v>
      </c>
      <c r="K22" s="27">
        <f t="shared" si="11"/>
        <v>4.4298457999999989</v>
      </c>
      <c r="L22" s="27">
        <f t="shared" si="12"/>
        <v>0.62059897903874628</v>
      </c>
      <c r="M22" s="27">
        <f t="shared" si="13"/>
        <v>9.6497443973462538</v>
      </c>
      <c r="N22" s="27">
        <f t="shared" si="14"/>
        <v>8.1047674060919377</v>
      </c>
      <c r="O22" s="27">
        <f t="shared" si="15"/>
        <v>19.272238078600793</v>
      </c>
    </row>
    <row r="23" spans="1:15" ht="45" x14ac:dyDescent="0.3">
      <c r="A23" s="21" t="s">
        <v>619</v>
      </c>
      <c r="B23" s="26" t="s">
        <v>620</v>
      </c>
      <c r="C23" s="27">
        <v>74.759720700000003</v>
      </c>
      <c r="D23" s="27">
        <v>84.087234499999994</v>
      </c>
      <c r="E23" s="27">
        <v>65.9667314</v>
      </c>
      <c r="F23" s="27">
        <v>81.733865099999989</v>
      </c>
      <c r="G23" s="27">
        <v>90.786829900000001</v>
      </c>
      <c r="H23" s="27">
        <f t="shared" si="8"/>
        <v>-18.120503099999993</v>
      </c>
      <c r="I23" s="27">
        <f t="shared" si="9"/>
        <v>15.767133699999988</v>
      </c>
      <c r="J23" s="27">
        <f t="shared" si="10"/>
        <v>9.0529648000000122</v>
      </c>
      <c r="K23" s="27">
        <f t="shared" si="11"/>
        <v>6.6995954000000069</v>
      </c>
      <c r="L23" s="27">
        <f t="shared" si="12"/>
        <v>-21.549648062215667</v>
      </c>
      <c r="M23" s="27">
        <f t="shared" si="13"/>
        <v>23.901644609907095</v>
      </c>
      <c r="N23" s="27">
        <f t="shared" si="14"/>
        <v>11.07614914445054</v>
      </c>
      <c r="O23" s="27">
        <f t="shared" si="15"/>
        <v>7.9674345812859428</v>
      </c>
    </row>
    <row r="24" spans="1:15" ht="45" x14ac:dyDescent="0.3">
      <c r="A24" s="21" t="s">
        <v>621</v>
      </c>
      <c r="B24" s="26" t="s">
        <v>622</v>
      </c>
      <c r="C24" s="27">
        <v>234.41088219999997</v>
      </c>
      <c r="D24" s="27">
        <v>203.95373649999999</v>
      </c>
      <c r="E24" s="27">
        <v>362.91528099999999</v>
      </c>
      <c r="F24" s="27">
        <v>396.30355410000004</v>
      </c>
      <c r="G24" s="27">
        <v>439.59521710000001</v>
      </c>
      <c r="H24" s="27">
        <f t="shared" si="8"/>
        <v>158.9615445</v>
      </c>
      <c r="I24" s="27">
        <f t="shared" si="9"/>
        <v>33.388273100000049</v>
      </c>
      <c r="J24" s="27">
        <f t="shared" si="10"/>
        <v>43.291662999999971</v>
      </c>
      <c r="K24" s="27">
        <f t="shared" si="11"/>
        <v>235.64148060000002</v>
      </c>
      <c r="L24" s="27">
        <f t="shared" si="12"/>
        <v>77.9400011139291</v>
      </c>
      <c r="M24" s="27">
        <f t="shared" si="13"/>
        <v>9.2000185299444723</v>
      </c>
      <c r="N24" s="27">
        <f t="shared" si="14"/>
        <v>10.923864434755018</v>
      </c>
      <c r="O24" s="27">
        <f t="shared" si="15"/>
        <v>115.53673134103138</v>
      </c>
    </row>
    <row r="25" spans="1:15" ht="45" x14ac:dyDescent="0.3">
      <c r="A25" s="21" t="s">
        <v>623</v>
      </c>
      <c r="B25" s="26" t="s">
        <v>624</v>
      </c>
      <c r="C25" s="27">
        <v>11.391688</v>
      </c>
      <c r="D25" s="27">
        <v>0</v>
      </c>
      <c r="E25" s="27">
        <v>3.2060080000000002</v>
      </c>
      <c r="F25" s="27">
        <v>3.5041669999999998</v>
      </c>
      <c r="G25" s="27">
        <v>3.7739880000000001</v>
      </c>
      <c r="H25" s="27">
        <f t="shared" si="8"/>
        <v>3.2060080000000002</v>
      </c>
      <c r="I25" s="27">
        <f t="shared" si="9"/>
        <v>0.29815899999999962</v>
      </c>
      <c r="J25" s="27">
        <f t="shared" si="10"/>
        <v>0.26982100000000031</v>
      </c>
      <c r="K25" s="27">
        <f t="shared" si="11"/>
        <v>3.7739880000000001</v>
      </c>
      <c r="L25" s="27"/>
      <c r="M25" s="27">
        <f t="shared" si="13"/>
        <v>9.3000079850081363</v>
      </c>
      <c r="N25" s="27">
        <f t="shared" si="14"/>
        <v>7.7000040237808349</v>
      </c>
      <c r="O25" s="27"/>
    </row>
    <row r="26" spans="1:15" ht="30" x14ac:dyDescent="0.3">
      <c r="A26" s="21" t="s">
        <v>10</v>
      </c>
      <c r="B26" s="26" t="s">
        <v>11</v>
      </c>
      <c r="C26" s="27">
        <v>54.457930099999999</v>
      </c>
      <c r="D26" s="27">
        <v>54.457930099999999</v>
      </c>
      <c r="E26" s="27">
        <v>56.472873499999999</v>
      </c>
      <c r="F26" s="27">
        <v>58.731788399999999</v>
      </c>
      <c r="G26" s="27">
        <v>61.081060000000001</v>
      </c>
      <c r="H26" s="27">
        <f t="shared" si="8"/>
        <v>2.0149433999999999</v>
      </c>
      <c r="I26" s="27">
        <f t="shared" si="9"/>
        <v>2.2589149000000006</v>
      </c>
      <c r="J26" s="27">
        <f t="shared" si="10"/>
        <v>2.3492716000000016</v>
      </c>
      <c r="K26" s="27">
        <f t="shared" si="11"/>
        <v>6.6231299000000021</v>
      </c>
      <c r="L26" s="27">
        <f t="shared" si="12"/>
        <v>3.6999999748429673</v>
      </c>
      <c r="M26" s="27">
        <f t="shared" si="13"/>
        <v>3.9999999291695332</v>
      </c>
      <c r="N26" s="27">
        <f t="shared" si="14"/>
        <v>4.0000001089699424</v>
      </c>
      <c r="O26" s="27">
        <f t="shared" si="15"/>
        <v>12.161920013922824</v>
      </c>
    </row>
    <row r="27" spans="1:15" ht="30" x14ac:dyDescent="0.3">
      <c r="A27" s="21" t="s">
        <v>625</v>
      </c>
      <c r="B27" s="26" t="s">
        <v>626</v>
      </c>
      <c r="C27" s="27">
        <v>2.9392339000000001</v>
      </c>
      <c r="D27" s="27">
        <v>1.2232023000000001</v>
      </c>
      <c r="E27" s="27">
        <v>2.9392339000000001</v>
      </c>
      <c r="F27" s="27">
        <v>2.9392339000000001</v>
      </c>
      <c r="G27" s="27">
        <v>2.9392339000000001</v>
      </c>
      <c r="H27" s="27">
        <f t="shared" si="8"/>
        <v>1.7160316</v>
      </c>
      <c r="I27" s="27">
        <f t="shared" si="9"/>
        <v>0</v>
      </c>
      <c r="J27" s="27">
        <f t="shared" si="10"/>
        <v>0</v>
      </c>
      <c r="K27" s="27">
        <f t="shared" si="11"/>
        <v>1.7160316</v>
      </c>
      <c r="L27" s="27">
        <f t="shared" si="12"/>
        <v>140.29008938259841</v>
      </c>
      <c r="M27" s="27">
        <f t="shared" si="13"/>
        <v>0</v>
      </c>
      <c r="N27" s="27">
        <f t="shared" si="14"/>
        <v>0</v>
      </c>
      <c r="O27" s="27">
        <f t="shared" si="15"/>
        <v>140.29008938259841</v>
      </c>
    </row>
    <row r="28" spans="1:15" ht="75" x14ac:dyDescent="0.3">
      <c r="A28" s="21" t="s">
        <v>627</v>
      </c>
      <c r="B28" s="26" t="s">
        <v>628</v>
      </c>
      <c r="C28" s="27">
        <v>45.340290899999999</v>
      </c>
      <c r="D28" s="27">
        <v>45.340290899999999</v>
      </c>
      <c r="E28" s="27">
        <v>47.017881700000004</v>
      </c>
      <c r="F28" s="27">
        <v>48.898597000000002</v>
      </c>
      <c r="G28" s="27">
        <v>50.854540899999996</v>
      </c>
      <c r="H28" s="27">
        <f t="shared" si="8"/>
        <v>1.6775908000000044</v>
      </c>
      <c r="I28" s="27">
        <f t="shared" si="9"/>
        <v>1.8807152999999985</v>
      </c>
      <c r="J28" s="27">
        <f t="shared" si="10"/>
        <v>1.9559438999999941</v>
      </c>
      <c r="K28" s="27">
        <f t="shared" si="11"/>
        <v>5.514249999999997</v>
      </c>
      <c r="L28" s="27">
        <f t="shared" si="12"/>
        <v>3.7000000809434681</v>
      </c>
      <c r="M28" s="27">
        <f t="shared" si="13"/>
        <v>4.000000068059208</v>
      </c>
      <c r="N28" s="27">
        <f t="shared" si="14"/>
        <v>4.0000000409009573</v>
      </c>
      <c r="O28" s="27">
        <f t="shared" si="15"/>
        <v>12.161920205059815</v>
      </c>
    </row>
    <row r="29" spans="1:15" s="18" customFormat="1" ht="28.5" x14ac:dyDescent="0.3">
      <c r="A29" s="23" t="s">
        <v>13</v>
      </c>
      <c r="B29" s="24" t="s">
        <v>14</v>
      </c>
      <c r="C29" s="25">
        <v>4779.9471693000005</v>
      </c>
      <c r="D29" s="25">
        <v>5019.3028121000007</v>
      </c>
      <c r="E29" s="25">
        <v>5318.811305700001</v>
      </c>
      <c r="F29" s="25">
        <v>5550.546889799999</v>
      </c>
      <c r="G29" s="25">
        <v>5851.2325457000006</v>
      </c>
      <c r="H29" s="25">
        <f t="shared" si="8"/>
        <v>299.50849360000029</v>
      </c>
      <c r="I29" s="25">
        <f t="shared" si="9"/>
        <v>231.73558409999805</v>
      </c>
      <c r="J29" s="25">
        <f t="shared" si="10"/>
        <v>300.68565590000162</v>
      </c>
      <c r="K29" s="25">
        <f t="shared" si="11"/>
        <v>831.92973359999996</v>
      </c>
      <c r="L29" s="25">
        <f t="shared" si="12"/>
        <v>5.9671333811137401</v>
      </c>
      <c r="M29" s="25">
        <f t="shared" si="13"/>
        <v>4.3569055336039924</v>
      </c>
      <c r="N29" s="25">
        <f t="shared" si="14"/>
        <v>5.4172257593672271</v>
      </c>
      <c r="O29" s="25">
        <f t="shared" si="15"/>
        <v>16.574607365677792</v>
      </c>
    </row>
    <row r="30" spans="1:15" s="18" customFormat="1" ht="28.5" x14ac:dyDescent="0.3">
      <c r="A30" s="23" t="s">
        <v>15</v>
      </c>
      <c r="B30" s="24" t="s">
        <v>16</v>
      </c>
      <c r="C30" s="25">
        <v>4257.7708659999998</v>
      </c>
      <c r="D30" s="25">
        <v>4032.6395104000003</v>
      </c>
      <c r="E30" s="25">
        <v>4475.7020291000008</v>
      </c>
      <c r="F30" s="25">
        <v>4876.7149980000004</v>
      </c>
      <c r="G30" s="25">
        <v>5337.4502686000005</v>
      </c>
      <c r="H30" s="25">
        <f t="shared" si="8"/>
        <v>443.06251870000051</v>
      </c>
      <c r="I30" s="25">
        <f t="shared" si="9"/>
        <v>401.01296889999958</v>
      </c>
      <c r="J30" s="25">
        <f t="shared" si="10"/>
        <v>460.73527060000015</v>
      </c>
      <c r="K30" s="25">
        <f t="shared" si="11"/>
        <v>1304.8107582000002</v>
      </c>
      <c r="L30" s="25">
        <f t="shared" si="12"/>
        <v>10.986911117578501</v>
      </c>
      <c r="M30" s="25">
        <f t="shared" si="13"/>
        <v>8.9597780704055765</v>
      </c>
      <c r="N30" s="25">
        <f t="shared" si="14"/>
        <v>9.447656276590962</v>
      </c>
      <c r="O30" s="25">
        <f t="shared" si="15"/>
        <v>32.356245948465016</v>
      </c>
    </row>
    <row r="31" spans="1:15" s="18" customFormat="1" x14ac:dyDescent="0.3">
      <c r="A31" s="23" t="s">
        <v>17</v>
      </c>
      <c r="B31" s="24" t="s">
        <v>18</v>
      </c>
      <c r="C31" s="25">
        <v>522.17630320000001</v>
      </c>
      <c r="D31" s="25">
        <v>986.66330170000003</v>
      </c>
      <c r="E31" s="25">
        <v>843.10927660000004</v>
      </c>
      <c r="F31" s="25">
        <v>673.83189179999977</v>
      </c>
      <c r="G31" s="25">
        <v>513.7822771000001</v>
      </c>
      <c r="H31" s="25">
        <f t="shared" si="8"/>
        <v>-143.55402509999999</v>
      </c>
      <c r="I31" s="25">
        <f t="shared" si="9"/>
        <v>-169.27738480000028</v>
      </c>
      <c r="J31" s="25">
        <f t="shared" si="10"/>
        <v>-160.04961469999967</v>
      </c>
      <c r="K31" s="25">
        <f t="shared" si="11"/>
        <v>-472.88102459999993</v>
      </c>
      <c r="L31" s="25">
        <f t="shared" si="12"/>
        <v>-14.549444055804997</v>
      </c>
      <c r="M31" s="25">
        <f t="shared" si="13"/>
        <v>-20.077751425372028</v>
      </c>
      <c r="N31" s="25">
        <f t="shared" si="14"/>
        <v>-23.752157867218315</v>
      </c>
      <c r="O31" s="25">
        <f t="shared" si="15"/>
        <v>-47.927294324744409</v>
      </c>
    </row>
    <row r="32" spans="1:15" ht="45" x14ac:dyDescent="0.3">
      <c r="A32" s="21" t="s">
        <v>19</v>
      </c>
      <c r="B32" s="26" t="s">
        <v>1015</v>
      </c>
      <c r="C32" s="27">
        <v>0.44195840000000003</v>
      </c>
      <c r="D32" s="27">
        <v>0</v>
      </c>
      <c r="E32" s="27">
        <v>0</v>
      </c>
      <c r="F32" s="27">
        <v>0</v>
      </c>
      <c r="G32" s="27">
        <v>0</v>
      </c>
      <c r="H32" s="27">
        <f t="shared" si="8"/>
        <v>0</v>
      </c>
      <c r="I32" s="27">
        <f t="shared" si="9"/>
        <v>0</v>
      </c>
      <c r="J32" s="27">
        <f t="shared" si="10"/>
        <v>0</v>
      </c>
      <c r="K32" s="27">
        <f t="shared" si="11"/>
        <v>0</v>
      </c>
      <c r="L32" s="25"/>
      <c r="M32" s="25"/>
      <c r="N32" s="25"/>
      <c r="O32" s="25"/>
    </row>
    <row r="33" spans="1:15" x14ac:dyDescent="0.3">
      <c r="A33" s="21" t="s">
        <v>20</v>
      </c>
      <c r="B33" s="26" t="s">
        <v>21</v>
      </c>
      <c r="C33" s="27">
        <v>5.3074099999999999E-2</v>
      </c>
      <c r="D33" s="27">
        <v>0</v>
      </c>
      <c r="E33" s="27">
        <v>0</v>
      </c>
      <c r="F33" s="27">
        <v>0</v>
      </c>
      <c r="G33" s="27">
        <v>0</v>
      </c>
      <c r="H33" s="27">
        <f t="shared" si="8"/>
        <v>0</v>
      </c>
      <c r="I33" s="27">
        <f t="shared" si="9"/>
        <v>0</v>
      </c>
      <c r="J33" s="27">
        <f t="shared" si="10"/>
        <v>0</v>
      </c>
      <c r="K33" s="27">
        <f t="shared" si="11"/>
        <v>0</v>
      </c>
      <c r="L33" s="25"/>
      <c r="M33" s="25"/>
      <c r="N33" s="25"/>
      <c r="O33" s="25"/>
    </row>
    <row r="34" spans="1:15" x14ac:dyDescent="0.3">
      <c r="A34" s="21" t="s">
        <v>22</v>
      </c>
      <c r="B34" s="26" t="s">
        <v>23</v>
      </c>
      <c r="C34" s="27">
        <v>557.60085839999999</v>
      </c>
      <c r="D34" s="27">
        <v>574.97268039999994</v>
      </c>
      <c r="E34" s="27">
        <v>648.79913260000001</v>
      </c>
      <c r="F34" s="27">
        <v>657.39187949999996</v>
      </c>
      <c r="G34" s="27">
        <v>663.94109600000002</v>
      </c>
      <c r="H34" s="27">
        <f t="shared" si="8"/>
        <v>73.826452200000062</v>
      </c>
      <c r="I34" s="27">
        <f t="shared" si="9"/>
        <v>8.5927468999999519</v>
      </c>
      <c r="J34" s="27">
        <f t="shared" si="10"/>
        <v>6.5492165000000568</v>
      </c>
      <c r="K34" s="27">
        <f t="shared" si="11"/>
        <v>88.968415600000071</v>
      </c>
      <c r="L34" s="27">
        <f t="shared" si="12"/>
        <v>12.839993049520217</v>
      </c>
      <c r="M34" s="27">
        <f t="shared" si="13"/>
        <v>1.3244078896291569</v>
      </c>
      <c r="N34" s="27">
        <f t="shared" si="14"/>
        <v>0.99624237904814095</v>
      </c>
      <c r="O34" s="27">
        <f t="shared" si="15"/>
        <v>15.473503112896793</v>
      </c>
    </row>
    <row r="35" spans="1:15" x14ac:dyDescent="0.3">
      <c r="A35" s="21" t="s">
        <v>24</v>
      </c>
      <c r="B35" s="26" t="s">
        <v>25</v>
      </c>
      <c r="C35" s="27">
        <v>167.6953006</v>
      </c>
      <c r="D35" s="27">
        <v>139.21750840000001</v>
      </c>
      <c r="E35" s="27">
        <v>116.4873066</v>
      </c>
      <c r="F35" s="27">
        <v>81.202837799999998</v>
      </c>
      <c r="G35" s="27">
        <v>42.763318200000001</v>
      </c>
      <c r="H35" s="27">
        <f t="shared" si="8"/>
        <v>-22.730201800000017</v>
      </c>
      <c r="I35" s="27">
        <f t="shared" si="9"/>
        <v>-35.284468799999999</v>
      </c>
      <c r="J35" s="27">
        <f t="shared" si="10"/>
        <v>-38.439519599999997</v>
      </c>
      <c r="K35" s="27">
        <f t="shared" si="11"/>
        <v>-96.454190200000014</v>
      </c>
      <c r="L35" s="27">
        <f t="shared" si="12"/>
        <v>-16.327114355969911</v>
      </c>
      <c r="M35" s="27">
        <f t="shared" si="13"/>
        <v>-30.290398009769063</v>
      </c>
      <c r="N35" s="27">
        <f t="shared" si="14"/>
        <v>-47.337655482774267</v>
      </c>
      <c r="O35" s="27">
        <f t="shared" si="15"/>
        <v>-69.283088965266955</v>
      </c>
    </row>
    <row r="36" spans="1:15" x14ac:dyDescent="0.3">
      <c r="A36" s="21" t="s">
        <v>26</v>
      </c>
      <c r="B36" s="26" t="s">
        <v>27</v>
      </c>
      <c r="C36" s="27">
        <v>-18.318658199999998</v>
      </c>
      <c r="D36" s="27">
        <v>-18.028980399999998</v>
      </c>
      <c r="E36" s="27">
        <v>-12.687095599999999</v>
      </c>
      <c r="F36" s="27">
        <v>-8.8162956999999995</v>
      </c>
      <c r="G36" s="27">
        <v>-5.0198569000000006</v>
      </c>
      <c r="H36" s="27">
        <f t="shared" si="8"/>
        <v>5.341884799999999</v>
      </c>
      <c r="I36" s="27">
        <f t="shared" si="9"/>
        <v>3.8707998999999997</v>
      </c>
      <c r="J36" s="27">
        <f t="shared" si="10"/>
        <v>3.7964387999999989</v>
      </c>
      <c r="K36" s="27">
        <f t="shared" si="11"/>
        <v>13.009123499999998</v>
      </c>
      <c r="L36" s="27">
        <f t="shared" si="12"/>
        <v>42.104867563227003</v>
      </c>
      <c r="M36" s="27">
        <f t="shared" si="13"/>
        <v>43.905059808735786</v>
      </c>
      <c r="N36" s="27">
        <f t="shared" si="14"/>
        <v>75.628426778460522</v>
      </c>
      <c r="O36" s="27">
        <f t="shared" si="15"/>
        <v>259.15327387121329</v>
      </c>
    </row>
    <row r="37" spans="1:15" x14ac:dyDescent="0.3">
      <c r="A37" s="21" t="s">
        <v>28</v>
      </c>
      <c r="B37" s="26" t="s">
        <v>29</v>
      </c>
      <c r="C37" s="27">
        <v>24.345878800000001</v>
      </c>
      <c r="D37" s="27">
        <v>22.928677199999999</v>
      </c>
      <c r="E37" s="27">
        <v>24.265287300000001</v>
      </c>
      <c r="F37" s="27">
        <v>26.7842971</v>
      </c>
      <c r="G37" s="27">
        <v>29.745584699999998</v>
      </c>
      <c r="H37" s="27">
        <f t="shared" si="8"/>
        <v>1.3366101000000015</v>
      </c>
      <c r="I37" s="27">
        <f t="shared" si="9"/>
        <v>2.5190097999999992</v>
      </c>
      <c r="J37" s="27">
        <f t="shared" si="10"/>
        <v>2.9612875999999986</v>
      </c>
      <c r="K37" s="27">
        <f t="shared" si="11"/>
        <v>6.8169074999999992</v>
      </c>
      <c r="L37" s="27">
        <f t="shared" si="12"/>
        <v>5.8294252579036936</v>
      </c>
      <c r="M37" s="27">
        <f t="shared" si="13"/>
        <v>10.381124974357931</v>
      </c>
      <c r="N37" s="27">
        <f t="shared" si="14"/>
        <v>11.056058663566716</v>
      </c>
      <c r="O37" s="27">
        <f t="shared" si="15"/>
        <v>29.730923596412282</v>
      </c>
    </row>
    <row r="38" spans="1:15" x14ac:dyDescent="0.3">
      <c r="A38" s="21" t="s">
        <v>30</v>
      </c>
      <c r="B38" s="26" t="s">
        <v>31</v>
      </c>
      <c r="C38" s="27">
        <v>126.3823316</v>
      </c>
      <c r="D38" s="27">
        <v>107.88448059999999</v>
      </c>
      <c r="E38" s="27">
        <v>88.553768300000002</v>
      </c>
      <c r="F38" s="27">
        <v>61.889942600000005</v>
      </c>
      <c r="G38" s="27">
        <v>32.697464199999999</v>
      </c>
      <c r="H38" s="27">
        <f t="shared" si="8"/>
        <v>-19.330712299999988</v>
      </c>
      <c r="I38" s="27">
        <f t="shared" si="9"/>
        <v>-26.663825699999997</v>
      </c>
      <c r="J38" s="27">
        <f t="shared" si="10"/>
        <v>-29.192478400000006</v>
      </c>
      <c r="K38" s="27">
        <f t="shared" si="11"/>
        <v>-75.18701639999999</v>
      </c>
      <c r="L38" s="27">
        <f t="shared" si="12"/>
        <v>-17.917973180657825</v>
      </c>
      <c r="M38" s="27">
        <f t="shared" si="13"/>
        <v>-30.11032304087729</v>
      </c>
      <c r="N38" s="27">
        <f t="shared" si="14"/>
        <v>-47.168372070844356</v>
      </c>
      <c r="O38" s="27">
        <f t="shared" si="15"/>
        <v>-69.692152181525174</v>
      </c>
    </row>
    <row r="39" spans="1:15" ht="30" x14ac:dyDescent="0.3">
      <c r="A39" s="21" t="s">
        <v>32</v>
      </c>
      <c r="B39" s="26" t="s">
        <v>33</v>
      </c>
      <c r="C39" s="27">
        <v>0.92849789999999999</v>
      </c>
      <c r="D39" s="27">
        <v>0.67752690000000004</v>
      </c>
      <c r="E39" s="27">
        <v>0.50465070000000001</v>
      </c>
      <c r="F39" s="27">
        <v>0.34921490000000005</v>
      </c>
      <c r="G39" s="27">
        <v>0.1826168</v>
      </c>
      <c r="H39" s="27">
        <f t="shared" si="8"/>
        <v>-0.17287620000000004</v>
      </c>
      <c r="I39" s="27">
        <f t="shared" si="9"/>
        <v>-0.15543579999999996</v>
      </c>
      <c r="J39" s="27">
        <f t="shared" si="10"/>
        <v>-0.16659810000000005</v>
      </c>
      <c r="K39" s="27">
        <f t="shared" si="11"/>
        <v>-0.49491010000000002</v>
      </c>
      <c r="L39" s="27">
        <f t="shared" si="12"/>
        <v>-25.515769189385693</v>
      </c>
      <c r="M39" s="27">
        <f t="shared" si="13"/>
        <v>-30.800670642089656</v>
      </c>
      <c r="N39" s="27">
        <f t="shared" si="14"/>
        <v>-47.706469569311047</v>
      </c>
      <c r="O39" s="27">
        <f t="shared" si="15"/>
        <v>-73.046560955734748</v>
      </c>
    </row>
    <row r="40" spans="1:15" s="18" customFormat="1" ht="60" x14ac:dyDescent="0.3">
      <c r="A40" s="21" t="s">
        <v>34</v>
      </c>
      <c r="B40" s="26" t="s">
        <v>35</v>
      </c>
      <c r="C40" s="27">
        <v>40.0555381</v>
      </c>
      <c r="D40" s="27">
        <v>0</v>
      </c>
      <c r="E40" s="27">
        <v>0</v>
      </c>
      <c r="F40" s="27">
        <v>0</v>
      </c>
      <c r="G40" s="27">
        <v>0</v>
      </c>
      <c r="H40" s="27">
        <f t="shared" si="8"/>
        <v>0</v>
      </c>
      <c r="I40" s="27">
        <f t="shared" si="9"/>
        <v>0</v>
      </c>
      <c r="J40" s="27">
        <f t="shared" si="10"/>
        <v>0</v>
      </c>
      <c r="K40" s="27">
        <f t="shared" si="11"/>
        <v>0</v>
      </c>
      <c r="L40" s="27"/>
      <c r="M40" s="27"/>
      <c r="N40" s="27"/>
      <c r="O40" s="27"/>
    </row>
    <row r="41" spans="1:15" s="18" customFormat="1" ht="75" x14ac:dyDescent="0.3">
      <c r="A41" s="21" t="s">
        <v>1139</v>
      </c>
      <c r="B41" s="26" t="s">
        <v>1140</v>
      </c>
      <c r="C41" s="27">
        <v>0</v>
      </c>
      <c r="D41" s="27">
        <v>39.729917700000001</v>
      </c>
      <c r="E41" s="27">
        <v>42.3374047</v>
      </c>
      <c r="F41" s="27">
        <v>44.756293299999996</v>
      </c>
      <c r="G41" s="27">
        <v>47.3375974</v>
      </c>
      <c r="H41" s="27">
        <f t="shared" ref="H41:H42" si="16">E41-D41</f>
        <v>2.607486999999999</v>
      </c>
      <c r="I41" s="27">
        <f t="shared" ref="I41:I42" si="17">F41-E41</f>
        <v>2.4188885999999954</v>
      </c>
      <c r="J41" s="27">
        <f t="shared" ref="J41:J42" si="18">G41-F41</f>
        <v>2.5813041000000041</v>
      </c>
      <c r="K41" s="27">
        <f t="shared" ref="K41:K42" si="19">G41-D41</f>
        <v>7.6076796999999985</v>
      </c>
      <c r="L41" s="27">
        <f t="shared" si="12"/>
        <v>6.5630314658315854</v>
      </c>
      <c r="M41" s="27">
        <f t="shared" si="13"/>
        <v>5.7133606019076382</v>
      </c>
      <c r="N41" s="27">
        <f t="shared" si="14"/>
        <v>5.7674662258056202</v>
      </c>
      <c r="O41" s="27">
        <f t="shared" si="15"/>
        <v>19.148490962013739</v>
      </c>
    </row>
    <row r="42" spans="1:15" s="18" customFormat="1" ht="30" x14ac:dyDescent="0.3">
      <c r="A42" s="21" t="s">
        <v>1141</v>
      </c>
      <c r="B42" s="26" t="s">
        <v>1142</v>
      </c>
      <c r="C42" s="27">
        <v>0</v>
      </c>
      <c r="D42" s="27">
        <v>0.28306240000000005</v>
      </c>
      <c r="E42" s="27">
        <v>0.44336009999999998</v>
      </c>
      <c r="F42" s="27">
        <v>0.47045159999999997</v>
      </c>
      <c r="G42" s="27">
        <v>0.49917409999999995</v>
      </c>
      <c r="H42" s="27">
        <f t="shared" si="16"/>
        <v>0.16029769999999993</v>
      </c>
      <c r="I42" s="27">
        <f t="shared" si="17"/>
        <v>2.7091499999999991E-2</v>
      </c>
      <c r="J42" s="27">
        <f t="shared" si="18"/>
        <v>2.8722499999999984E-2</v>
      </c>
      <c r="K42" s="27">
        <f t="shared" si="19"/>
        <v>0.21611169999999991</v>
      </c>
      <c r="L42" s="27">
        <f t="shared" si="12"/>
        <v>56.629810246786548</v>
      </c>
      <c r="M42" s="27">
        <f t="shared" si="13"/>
        <v>6.1104957347311881</v>
      </c>
      <c r="N42" s="27">
        <f t="shared" si="14"/>
        <v>6.1053039249946153</v>
      </c>
      <c r="O42" s="27">
        <f t="shared" si="15"/>
        <v>76.347724035406998</v>
      </c>
    </row>
    <row r="43" spans="1:15" x14ac:dyDescent="0.3">
      <c r="A43" s="21" t="s">
        <v>36</v>
      </c>
      <c r="B43" s="26" t="s">
        <v>37</v>
      </c>
      <c r="C43" s="27">
        <v>-9.8997851999999984</v>
      </c>
      <c r="D43" s="27">
        <v>-11.0384359</v>
      </c>
      <c r="E43" s="27">
        <v>-14.541766599999999</v>
      </c>
      <c r="F43" s="27">
        <v>-15.2072126</v>
      </c>
      <c r="G43" s="27">
        <v>-16.342561800000002</v>
      </c>
      <c r="H43" s="27">
        <f t="shared" si="8"/>
        <v>-3.5033306999999994</v>
      </c>
      <c r="I43" s="27">
        <f t="shared" si="9"/>
        <v>-0.66544600000000109</v>
      </c>
      <c r="J43" s="27">
        <f t="shared" si="10"/>
        <v>-1.1353492000000021</v>
      </c>
      <c r="K43" s="27">
        <f t="shared" si="11"/>
        <v>-5.3041259000000025</v>
      </c>
      <c r="L43" s="27">
        <f t="shared" si="12"/>
        <v>-24.091506873724683</v>
      </c>
      <c r="M43" s="27">
        <f t="shared" si="13"/>
        <v>-4.3758578084191413</v>
      </c>
      <c r="N43" s="27">
        <f t="shared" si="14"/>
        <v>-6.9471923306418404</v>
      </c>
      <c r="O43" s="27">
        <f t="shared" si="15"/>
        <v>-32.455902354305323</v>
      </c>
    </row>
    <row r="44" spans="1:15" x14ac:dyDescent="0.3">
      <c r="A44" s="21" t="s">
        <v>38</v>
      </c>
      <c r="B44" s="26" t="s">
        <v>39</v>
      </c>
      <c r="C44" s="27">
        <v>-21.233914300000002</v>
      </c>
      <c r="D44" s="27">
        <v>-20.7353059</v>
      </c>
      <c r="E44" s="27">
        <v>-23.930626800000002</v>
      </c>
      <c r="F44" s="27">
        <v>-27.6638755</v>
      </c>
      <c r="G44" s="27">
        <v>-29.905179</v>
      </c>
      <c r="H44" s="27">
        <f t="shared" si="8"/>
        <v>-3.1953209000000022</v>
      </c>
      <c r="I44" s="27">
        <f t="shared" si="9"/>
        <v>-3.7332486999999972</v>
      </c>
      <c r="J44" s="27">
        <f t="shared" si="10"/>
        <v>-2.2413035000000008</v>
      </c>
      <c r="K44" s="27">
        <f t="shared" si="11"/>
        <v>-9.1698731000000002</v>
      </c>
      <c r="L44" s="27">
        <f t="shared" si="12"/>
        <v>-13.352432958421304</v>
      </c>
      <c r="M44" s="27">
        <f t="shared" si="13"/>
        <v>-13.495031453564764</v>
      </c>
      <c r="N44" s="27">
        <f t="shared" si="14"/>
        <v>-7.4947001654797134</v>
      </c>
      <c r="O44" s="27">
        <f t="shared" si="15"/>
        <v>-30.663160718750433</v>
      </c>
    </row>
    <row r="45" spans="1:15" x14ac:dyDescent="0.3">
      <c r="A45" s="21" t="s">
        <v>544</v>
      </c>
      <c r="B45" s="26" t="s">
        <v>577</v>
      </c>
      <c r="C45" s="27">
        <v>8.3242785999999995</v>
      </c>
      <c r="D45" s="27">
        <v>13.571391800000001</v>
      </c>
      <c r="E45" s="27">
        <v>13.4233735</v>
      </c>
      <c r="F45" s="27">
        <v>13.48612</v>
      </c>
      <c r="G45" s="27">
        <v>14.3498176</v>
      </c>
      <c r="H45" s="27">
        <f t="shared" si="8"/>
        <v>-0.14801830000000038</v>
      </c>
      <c r="I45" s="27">
        <f t="shared" si="9"/>
        <v>6.2746499999999372E-2</v>
      </c>
      <c r="J45" s="27">
        <f t="shared" si="10"/>
        <v>0.86369760000000007</v>
      </c>
      <c r="K45" s="27">
        <f t="shared" si="11"/>
        <v>0.77842579999999906</v>
      </c>
      <c r="L45" s="27">
        <f t="shared" si="12"/>
        <v>-1.090664113020452</v>
      </c>
      <c r="M45" s="27">
        <f t="shared" si="13"/>
        <v>0.46744210760432736</v>
      </c>
      <c r="N45" s="27">
        <f t="shared" si="14"/>
        <v>6.4043446150560754</v>
      </c>
      <c r="O45" s="27">
        <f t="shared" si="15"/>
        <v>5.7357845935889884</v>
      </c>
    </row>
    <row r="46" spans="1:15" x14ac:dyDescent="0.3">
      <c r="A46" s="21" t="s">
        <v>40</v>
      </c>
      <c r="B46" s="26" t="s">
        <v>41</v>
      </c>
      <c r="C46" s="27">
        <v>57.571840899999998</v>
      </c>
      <c r="D46" s="27">
        <v>30.696119600000003</v>
      </c>
      <c r="E46" s="27">
        <v>39.121184999999997</v>
      </c>
      <c r="F46" s="27">
        <v>40.720320799999996</v>
      </c>
      <c r="G46" s="27">
        <v>41.393580899999996</v>
      </c>
      <c r="H46" s="27">
        <f t="shared" si="8"/>
        <v>8.425065399999994</v>
      </c>
      <c r="I46" s="27">
        <f t="shared" si="9"/>
        <v>1.5991357999999991</v>
      </c>
      <c r="J46" s="27">
        <f t="shared" si="10"/>
        <v>0.67326010000000025</v>
      </c>
      <c r="K46" s="27">
        <f t="shared" si="11"/>
        <v>10.697461299999993</v>
      </c>
      <c r="L46" s="27">
        <f t="shared" si="12"/>
        <v>27.44667896068529</v>
      </c>
      <c r="M46" s="27">
        <f t="shared" si="13"/>
        <v>4.087646629313511</v>
      </c>
      <c r="N46" s="27">
        <f t="shared" si="14"/>
        <v>1.6533762179987548</v>
      </c>
      <c r="O46" s="27">
        <f t="shared" si="15"/>
        <v>34.849555707360452</v>
      </c>
    </row>
    <row r="47" spans="1:15" x14ac:dyDescent="0.3">
      <c r="A47" s="21" t="s">
        <v>545</v>
      </c>
      <c r="B47" s="26" t="s">
        <v>578</v>
      </c>
      <c r="C47" s="27">
        <v>2.08834E-2</v>
      </c>
      <c r="D47" s="27">
        <v>2.3547999999999999E-2</v>
      </c>
      <c r="E47" s="27">
        <v>3.80063E-2</v>
      </c>
      <c r="F47" s="27">
        <v>4.8394400000000004E-2</v>
      </c>
      <c r="G47" s="27">
        <v>5.9336099999999996E-2</v>
      </c>
      <c r="H47" s="27">
        <f t="shared" si="8"/>
        <v>1.44583E-2</v>
      </c>
      <c r="I47" s="27">
        <f t="shared" si="9"/>
        <v>1.0388100000000004E-2</v>
      </c>
      <c r="J47" s="27">
        <f t="shared" si="10"/>
        <v>1.0941699999999992E-2</v>
      </c>
      <c r="K47" s="27">
        <f t="shared" si="11"/>
        <v>3.5788099999999996E-2</v>
      </c>
      <c r="L47" s="27">
        <f t="shared" si="12"/>
        <v>61.399269577034147</v>
      </c>
      <c r="M47" s="27">
        <f t="shared" si="13"/>
        <v>27.332573810131493</v>
      </c>
      <c r="N47" s="27">
        <f t="shared" si="14"/>
        <v>22.609434149405701</v>
      </c>
      <c r="O47" s="27">
        <f t="shared" si="15"/>
        <v>151.97936130456938</v>
      </c>
    </row>
    <row r="48" spans="1:15" ht="30" x14ac:dyDescent="0.3">
      <c r="A48" s="21" t="s">
        <v>629</v>
      </c>
      <c r="B48" s="26" t="s">
        <v>630</v>
      </c>
      <c r="C48" s="27">
        <v>15.298228199999999</v>
      </c>
      <c r="D48" s="27">
        <v>25.571856199999999</v>
      </c>
      <c r="E48" s="27">
        <v>28.651807899999998</v>
      </c>
      <c r="F48" s="27">
        <v>30.640895499999999</v>
      </c>
      <c r="G48" s="27">
        <v>31.8578373</v>
      </c>
      <c r="H48" s="27">
        <f t="shared" si="8"/>
        <v>3.0799516999999987</v>
      </c>
      <c r="I48" s="27">
        <f t="shared" si="9"/>
        <v>1.9890876000000013</v>
      </c>
      <c r="J48" s="27">
        <f t="shared" si="10"/>
        <v>1.2169418000000007</v>
      </c>
      <c r="K48" s="27">
        <f t="shared" si="11"/>
        <v>6.2859811000000008</v>
      </c>
      <c r="L48" s="27">
        <f t="shared" si="12"/>
        <v>12.044302439022786</v>
      </c>
      <c r="M48" s="27">
        <f t="shared" si="13"/>
        <v>6.9422760579097798</v>
      </c>
      <c r="N48" s="27">
        <f t="shared" si="14"/>
        <v>3.9716260903667262</v>
      </c>
      <c r="O48" s="27">
        <f t="shared" si="15"/>
        <v>24.58163791801708</v>
      </c>
    </row>
    <row r="49" spans="1:15" x14ac:dyDescent="0.3">
      <c r="A49" s="21" t="s">
        <v>631</v>
      </c>
      <c r="B49" s="26" t="s">
        <v>632</v>
      </c>
      <c r="C49" s="27">
        <v>-424.57173839999996</v>
      </c>
      <c r="D49" s="27">
        <v>82.055301799999995</v>
      </c>
      <c r="E49" s="27">
        <v>-108.3565174</v>
      </c>
      <c r="F49" s="27">
        <v>-217.54539530000002</v>
      </c>
      <c r="G49" s="27">
        <v>-313.21895180000001</v>
      </c>
      <c r="H49" s="27">
        <f t="shared" si="8"/>
        <v>-190.4118192</v>
      </c>
      <c r="I49" s="27">
        <f t="shared" si="9"/>
        <v>-109.18887790000002</v>
      </c>
      <c r="J49" s="27">
        <f t="shared" si="10"/>
        <v>-95.673556499999989</v>
      </c>
      <c r="K49" s="27">
        <f t="shared" si="11"/>
        <v>-395.27425360000001</v>
      </c>
      <c r="L49" s="27"/>
      <c r="M49" s="27">
        <f t="shared" si="13"/>
        <v>-50.191307312860424</v>
      </c>
      <c r="N49" s="27">
        <f t="shared" si="14"/>
        <v>-30.545264247321313</v>
      </c>
      <c r="O49" s="27"/>
    </row>
    <row r="50" spans="1:15" x14ac:dyDescent="0.3">
      <c r="A50" s="21" t="s">
        <v>716</v>
      </c>
      <c r="B50" s="26" t="s">
        <v>1011</v>
      </c>
      <c r="C50" s="27">
        <v>-2.5182695000000002</v>
      </c>
      <c r="D50" s="27">
        <v>-1.1460471000000001</v>
      </c>
      <c r="E50" s="27">
        <v>0</v>
      </c>
      <c r="F50" s="27">
        <v>0</v>
      </c>
      <c r="G50" s="27">
        <v>0</v>
      </c>
      <c r="H50" s="27">
        <f t="shared" ref="H50:H52" si="20">E50-D50</f>
        <v>1.1460471000000001</v>
      </c>
      <c r="I50" s="27">
        <f t="shared" ref="I50:I52" si="21">F50-E50</f>
        <v>0</v>
      </c>
      <c r="J50" s="27">
        <f t="shared" ref="J50:J52" si="22">G50-F50</f>
        <v>0</v>
      </c>
      <c r="K50" s="27">
        <f t="shared" ref="K50:K52" si="23">G50-D50</f>
        <v>1.1460471000000001</v>
      </c>
      <c r="L50" s="27"/>
      <c r="M50" s="27"/>
      <c r="N50" s="27"/>
      <c r="O50" s="27"/>
    </row>
    <row r="51" spans="1:15" x14ac:dyDescent="0.3">
      <c r="A51" s="21" t="s">
        <v>1143</v>
      </c>
      <c r="B51" s="26" t="s">
        <v>1144</v>
      </c>
      <c r="C51" s="27">
        <v>0</v>
      </c>
      <c r="D51" s="27">
        <v>0</v>
      </c>
      <c r="E51" s="27">
        <v>0</v>
      </c>
      <c r="F51" s="27">
        <v>-4.2587919000000003</v>
      </c>
      <c r="G51" s="27">
        <v>-12.1</v>
      </c>
      <c r="H51" s="27">
        <f t="shared" si="20"/>
        <v>0</v>
      </c>
      <c r="I51" s="27">
        <f t="shared" si="21"/>
        <v>-4.2587919000000003</v>
      </c>
      <c r="J51" s="27">
        <f t="shared" si="22"/>
        <v>-7.8412080999999993</v>
      </c>
      <c r="K51" s="27">
        <f t="shared" si="23"/>
        <v>-12.1</v>
      </c>
      <c r="L51" s="27"/>
      <c r="M51" s="27"/>
      <c r="N51" s="27">
        <f t="shared" si="14"/>
        <v>-64.803372727272716</v>
      </c>
      <c r="O51" s="27"/>
    </row>
    <row r="52" spans="1:15" x14ac:dyDescent="0.3">
      <c r="A52" s="21" t="s">
        <v>1145</v>
      </c>
      <c r="B52" s="26" t="s">
        <v>1146</v>
      </c>
      <c r="C52" s="27">
        <v>0</v>
      </c>
      <c r="D52" s="27">
        <v>0</v>
      </c>
      <c r="E52" s="27">
        <v>0</v>
      </c>
      <c r="F52" s="27">
        <v>-10.4171847</v>
      </c>
      <c r="G52" s="27">
        <v>-14.458596699999999</v>
      </c>
      <c r="H52" s="27">
        <f t="shared" si="20"/>
        <v>0</v>
      </c>
      <c r="I52" s="27">
        <f t="shared" si="21"/>
        <v>-10.4171847</v>
      </c>
      <c r="J52" s="27">
        <f t="shared" si="22"/>
        <v>-4.0414119999999993</v>
      </c>
      <c r="K52" s="27">
        <f t="shared" si="23"/>
        <v>-14.458596699999999</v>
      </c>
      <c r="L52" s="27"/>
      <c r="M52" s="27"/>
      <c r="N52" s="27">
        <f t="shared" si="14"/>
        <v>-27.951619952163128</v>
      </c>
      <c r="O52" s="27"/>
    </row>
    <row r="53" spans="1:15" x14ac:dyDescent="0.3">
      <c r="A53" s="23" t="s">
        <v>42</v>
      </c>
      <c r="B53" s="24" t="s">
        <v>43</v>
      </c>
      <c r="C53" s="25">
        <v>2927.6590980000001</v>
      </c>
      <c r="D53" s="25">
        <v>2903.4272483</v>
      </c>
      <c r="E53" s="25">
        <v>3212.8417503000001</v>
      </c>
      <c r="F53" s="25">
        <v>3467.9298619000001</v>
      </c>
      <c r="G53" s="25">
        <v>3726.5437679000001</v>
      </c>
      <c r="H53" s="25">
        <f t="shared" si="8"/>
        <v>309.41450200000008</v>
      </c>
      <c r="I53" s="25">
        <f t="shared" si="9"/>
        <v>255.08811160000005</v>
      </c>
      <c r="J53" s="25">
        <f t="shared" si="10"/>
        <v>258.61390600000004</v>
      </c>
      <c r="K53" s="25">
        <f t="shared" si="11"/>
        <v>823.11651960000017</v>
      </c>
      <c r="L53" s="25">
        <f t="shared" si="12"/>
        <v>10.656871191836032</v>
      </c>
      <c r="M53" s="25">
        <f t="shared" si="13"/>
        <v>7.9396413339119789</v>
      </c>
      <c r="N53" s="25">
        <f t="shared" si="14"/>
        <v>7.4572992043821671</v>
      </c>
      <c r="O53" s="25">
        <f t="shared" si="15"/>
        <v>28.349824163217704</v>
      </c>
    </row>
    <row r="54" spans="1:15" x14ac:dyDescent="0.3">
      <c r="A54" s="23" t="s">
        <v>44</v>
      </c>
      <c r="B54" s="24" t="s">
        <v>45</v>
      </c>
      <c r="C54" s="25">
        <v>2837.3822736999996</v>
      </c>
      <c r="D54" s="25">
        <v>2808.4557749000001</v>
      </c>
      <c r="E54" s="25">
        <v>3107.128608</v>
      </c>
      <c r="F54" s="25">
        <v>3355.2984956</v>
      </c>
      <c r="G54" s="25">
        <v>3606.4176385999999</v>
      </c>
      <c r="H54" s="25">
        <f t="shared" si="8"/>
        <v>298.67283309999993</v>
      </c>
      <c r="I54" s="25">
        <f t="shared" si="9"/>
        <v>248.16988760000004</v>
      </c>
      <c r="J54" s="25">
        <f t="shared" si="10"/>
        <v>251.11914299999989</v>
      </c>
      <c r="K54" s="25">
        <f t="shared" si="11"/>
        <v>797.96186369999987</v>
      </c>
      <c r="L54" s="25">
        <f t="shared" si="12"/>
        <v>10.634770743742081</v>
      </c>
      <c r="M54" s="25">
        <f t="shared" si="13"/>
        <v>7.9871134706503994</v>
      </c>
      <c r="N54" s="25">
        <f t="shared" si="14"/>
        <v>7.4842564179999869</v>
      </c>
      <c r="O54" s="25">
        <f t="shared" si="15"/>
        <v>28.412833516255489</v>
      </c>
    </row>
    <row r="55" spans="1:15" x14ac:dyDescent="0.3">
      <c r="A55" s="23" t="s">
        <v>46</v>
      </c>
      <c r="B55" s="24" t="s">
        <v>47</v>
      </c>
      <c r="C55" s="25">
        <v>90.276824300000001</v>
      </c>
      <c r="D55" s="25">
        <v>94.971473400000008</v>
      </c>
      <c r="E55" s="25">
        <v>105.7131423</v>
      </c>
      <c r="F55" s="25">
        <v>112.63136629999998</v>
      </c>
      <c r="G55" s="25">
        <v>120.12612930000002</v>
      </c>
      <c r="H55" s="25">
        <f t="shared" si="8"/>
        <v>10.741668899999993</v>
      </c>
      <c r="I55" s="25">
        <f t="shared" si="9"/>
        <v>6.9182239999999808</v>
      </c>
      <c r="J55" s="25">
        <f t="shared" si="10"/>
        <v>7.4947630000000345</v>
      </c>
      <c r="K55" s="25">
        <f t="shared" si="11"/>
        <v>25.154655900000009</v>
      </c>
      <c r="L55" s="25">
        <f t="shared" si="12"/>
        <v>11.310416186509315</v>
      </c>
      <c r="M55" s="25">
        <f t="shared" si="13"/>
        <v>6.5443367300226214</v>
      </c>
      <c r="N55" s="25">
        <f t="shared" si="14"/>
        <v>6.6542413949213</v>
      </c>
      <c r="O55" s="25">
        <f t="shared" si="15"/>
        <v>26.486538535686236</v>
      </c>
    </row>
    <row r="56" spans="1:15" s="18" customFormat="1" ht="45" x14ac:dyDescent="0.3">
      <c r="A56" s="21" t="s">
        <v>697</v>
      </c>
      <c r="B56" s="26" t="s">
        <v>1016</v>
      </c>
      <c r="C56" s="27">
        <v>1.8961046000000001</v>
      </c>
      <c r="D56" s="27">
        <v>4.5130414999999999</v>
      </c>
      <c r="E56" s="27">
        <v>4.6955542000000001</v>
      </c>
      <c r="F56" s="27">
        <v>4.8863629</v>
      </c>
      <c r="G56" s="27">
        <v>5.0854677000000006</v>
      </c>
      <c r="H56" s="27">
        <f t="shared" si="8"/>
        <v>0.18251270000000019</v>
      </c>
      <c r="I56" s="27">
        <f t="shared" si="9"/>
        <v>0.19080869999999983</v>
      </c>
      <c r="J56" s="27">
        <f t="shared" si="10"/>
        <v>0.19910480000000064</v>
      </c>
      <c r="K56" s="27">
        <f t="shared" si="11"/>
        <v>0.57242620000000066</v>
      </c>
      <c r="L56" s="27">
        <f t="shared" si="12"/>
        <v>4.0441174759859848</v>
      </c>
      <c r="M56" s="27">
        <f t="shared" si="13"/>
        <v>4.0636033974434724</v>
      </c>
      <c r="N56" s="27">
        <f t="shared" si="14"/>
        <v>4.0747034977692778</v>
      </c>
      <c r="O56" s="27">
        <f t="shared" si="15"/>
        <v>12.683823093583356</v>
      </c>
    </row>
    <row r="57" spans="1:15" s="18" customFormat="1" ht="45" x14ac:dyDescent="0.3">
      <c r="A57" s="21" t="s">
        <v>717</v>
      </c>
      <c r="B57" s="26" t="s">
        <v>1017</v>
      </c>
      <c r="C57" s="27">
        <v>1.1358999999999999E-2</v>
      </c>
      <c r="D57" s="27">
        <v>2.3731599999999999E-2</v>
      </c>
      <c r="E57" s="27">
        <v>2.4691299999999999E-2</v>
      </c>
      <c r="F57" s="27">
        <v>2.5694700000000001E-2</v>
      </c>
      <c r="G57" s="27">
        <v>2.6741599999999997E-2</v>
      </c>
      <c r="H57" s="27">
        <f t="shared" si="8"/>
        <v>9.5970000000000083E-4</v>
      </c>
      <c r="I57" s="27">
        <f t="shared" si="9"/>
        <v>1.0034000000000015E-3</v>
      </c>
      <c r="J57" s="27">
        <f t="shared" si="10"/>
        <v>1.0468999999999964E-3</v>
      </c>
      <c r="K57" s="27">
        <f t="shared" si="11"/>
        <v>3.0099999999999988E-3</v>
      </c>
      <c r="L57" s="27">
        <f t="shared" si="12"/>
        <v>4.0439751217785584</v>
      </c>
      <c r="M57" s="27">
        <f t="shared" si="13"/>
        <v>4.0637795498819571</v>
      </c>
      <c r="N57" s="27">
        <f t="shared" si="14"/>
        <v>4.0743810980474535</v>
      </c>
      <c r="O57" s="27">
        <f t="shared" si="15"/>
        <v>12.683510593470302</v>
      </c>
    </row>
    <row r="58" spans="1:15" ht="30" x14ac:dyDescent="0.3">
      <c r="A58" s="21" t="s">
        <v>718</v>
      </c>
      <c r="B58" s="26" t="s">
        <v>1018</v>
      </c>
      <c r="C58" s="27">
        <v>1.8837641999999999</v>
      </c>
      <c r="D58" s="27">
        <v>4.4846192</v>
      </c>
      <c r="E58" s="27">
        <v>4.6659825000000001</v>
      </c>
      <c r="F58" s="27">
        <v>4.8555894999999998</v>
      </c>
      <c r="G58" s="27">
        <v>5.0534404000000004</v>
      </c>
      <c r="H58" s="27">
        <f t="shared" si="8"/>
        <v>0.18136330000000012</v>
      </c>
      <c r="I58" s="27">
        <f t="shared" si="9"/>
        <v>0.18960699999999964</v>
      </c>
      <c r="J58" s="27">
        <f t="shared" si="10"/>
        <v>0.19785090000000061</v>
      </c>
      <c r="K58" s="27">
        <f t="shared" si="11"/>
        <v>0.56882120000000036</v>
      </c>
      <c r="L58" s="27">
        <f t="shared" si="12"/>
        <v>4.0441181717279449</v>
      </c>
      <c r="M58" s="27">
        <f t="shared" si="13"/>
        <v>4.0636028960674366</v>
      </c>
      <c r="N58" s="27">
        <f t="shared" si="14"/>
        <v>4.0747040086481974</v>
      </c>
      <c r="O58" s="27">
        <f t="shared" si="15"/>
        <v>12.683823857329983</v>
      </c>
    </row>
    <row r="59" spans="1:15" ht="30" x14ac:dyDescent="0.3">
      <c r="A59" s="21" t="s">
        <v>719</v>
      </c>
      <c r="B59" s="26" t="s">
        <v>1019</v>
      </c>
      <c r="C59" s="27">
        <v>9.8149999999999995E-4</v>
      </c>
      <c r="D59" s="27">
        <v>4.6906999999999999E-3</v>
      </c>
      <c r="E59" s="27">
        <v>4.8804E-3</v>
      </c>
      <c r="F59" s="27">
        <v>5.0787000000000002E-3</v>
      </c>
      <c r="G59" s="27">
        <v>5.2856999999999999E-3</v>
      </c>
      <c r="H59" s="27">
        <f t="shared" si="8"/>
        <v>1.8970000000000011E-4</v>
      </c>
      <c r="I59" s="27">
        <f t="shared" si="9"/>
        <v>1.9830000000000021E-4</v>
      </c>
      <c r="J59" s="27">
        <f t="shared" si="10"/>
        <v>2.0699999999999972E-4</v>
      </c>
      <c r="K59" s="27">
        <f t="shared" si="11"/>
        <v>5.9500000000000004E-4</v>
      </c>
      <c r="L59" s="27">
        <f t="shared" si="12"/>
        <v>4.044172511565435</v>
      </c>
      <c r="M59" s="27">
        <f t="shared" si="13"/>
        <v>4.0631915416769147</v>
      </c>
      <c r="N59" s="27">
        <f t="shared" si="14"/>
        <v>4.0758461811093412</v>
      </c>
      <c r="O59" s="27">
        <f t="shared" si="15"/>
        <v>12.684673929264292</v>
      </c>
    </row>
    <row r="60" spans="1:15" ht="30" x14ac:dyDescent="0.3">
      <c r="A60" s="21" t="s">
        <v>546</v>
      </c>
      <c r="B60" s="26" t="s">
        <v>579</v>
      </c>
      <c r="C60" s="27">
        <v>0.72053009999999995</v>
      </c>
      <c r="D60" s="27">
        <v>1.2998585</v>
      </c>
      <c r="E60" s="27">
        <v>1.1549368</v>
      </c>
      <c r="F60" s="27">
        <v>1.2018689</v>
      </c>
      <c r="G60" s="27">
        <v>1.2508414999999999</v>
      </c>
      <c r="H60" s="27">
        <f t="shared" si="8"/>
        <v>-0.14492170000000004</v>
      </c>
      <c r="I60" s="27">
        <f t="shared" si="9"/>
        <v>4.6932100000000032E-2</v>
      </c>
      <c r="J60" s="27">
        <f t="shared" si="10"/>
        <v>4.8972599999999922E-2</v>
      </c>
      <c r="K60" s="27">
        <f t="shared" si="11"/>
        <v>-4.9017000000000088E-2</v>
      </c>
      <c r="L60" s="27">
        <f t="shared" si="12"/>
        <v>-11.149036606676816</v>
      </c>
      <c r="M60" s="27">
        <f t="shared" si="13"/>
        <v>4.0636076363659015</v>
      </c>
      <c r="N60" s="27">
        <f t="shared" si="14"/>
        <v>4.0747039880971982</v>
      </c>
      <c r="O60" s="27">
        <f t="shared" si="15"/>
        <v>-3.7709489148242028</v>
      </c>
    </row>
    <row r="61" spans="1:15" x14ac:dyDescent="0.3">
      <c r="A61" s="21" t="s">
        <v>1147</v>
      </c>
      <c r="B61" s="26" t="s">
        <v>1148</v>
      </c>
      <c r="C61" s="27">
        <v>0</v>
      </c>
      <c r="D61" s="27">
        <v>0.96400140000000001</v>
      </c>
      <c r="E61" s="27">
        <v>0.95622399999999996</v>
      </c>
      <c r="F61" s="27">
        <v>0.98610600000000004</v>
      </c>
      <c r="G61" s="27">
        <v>1.0159879999999999</v>
      </c>
      <c r="H61" s="27">
        <f t="shared" ref="H61" si="24">E61-D61</f>
        <v>-7.7774000000000454E-3</v>
      </c>
      <c r="I61" s="27">
        <f t="shared" ref="I61" si="25">F61-E61</f>
        <v>2.9882000000000075E-2</v>
      </c>
      <c r="J61" s="27">
        <f t="shared" ref="J61" si="26">G61-F61</f>
        <v>2.9881999999999853E-2</v>
      </c>
      <c r="K61" s="27">
        <f t="shared" ref="K61" si="27">G61-D61</f>
        <v>5.1986599999999883E-2</v>
      </c>
      <c r="L61" s="27">
        <f t="shared" si="12"/>
        <v>-0.80678306068850247</v>
      </c>
      <c r="M61" s="27">
        <f t="shared" si="13"/>
        <v>3.125</v>
      </c>
      <c r="N61" s="27">
        <f t="shared" si="14"/>
        <v>3.0303030303030027</v>
      </c>
      <c r="O61" s="27">
        <f t="shared" si="15"/>
        <v>5.3927929980184501</v>
      </c>
    </row>
    <row r="62" spans="1:15" ht="30" x14ac:dyDescent="0.3">
      <c r="A62" s="21" t="s">
        <v>547</v>
      </c>
      <c r="B62" s="26" t="s">
        <v>580</v>
      </c>
      <c r="C62" s="27">
        <v>5.7216062999999995</v>
      </c>
      <c r="D62" s="27">
        <v>7.4893719000000001</v>
      </c>
      <c r="E62" s="27">
        <v>11.143035099999999</v>
      </c>
      <c r="F62" s="27">
        <v>11.792712</v>
      </c>
      <c r="G62" s="27">
        <v>12.6066605</v>
      </c>
      <c r="H62" s="27">
        <f t="shared" si="8"/>
        <v>3.6536631999999987</v>
      </c>
      <c r="I62" s="27">
        <f t="shared" si="9"/>
        <v>0.64967690000000111</v>
      </c>
      <c r="J62" s="27">
        <f t="shared" si="10"/>
        <v>0.81394850000000041</v>
      </c>
      <c r="K62" s="27">
        <f t="shared" si="11"/>
        <v>5.1172886000000002</v>
      </c>
      <c r="L62" s="27">
        <f t="shared" si="12"/>
        <v>48.784641072504343</v>
      </c>
      <c r="M62" s="27">
        <f t="shared" si="13"/>
        <v>5.8303406044193622</v>
      </c>
      <c r="N62" s="27">
        <f t="shared" si="14"/>
        <v>6.9021315877128302</v>
      </c>
      <c r="O62" s="27">
        <f t="shared" si="15"/>
        <v>68.327339973596452</v>
      </c>
    </row>
    <row r="63" spans="1:15" ht="30" x14ac:dyDescent="0.3">
      <c r="A63" s="21" t="s">
        <v>548</v>
      </c>
      <c r="B63" s="26" t="s">
        <v>581</v>
      </c>
      <c r="C63" s="27">
        <v>0.16420709999999999</v>
      </c>
      <c r="D63" s="27">
        <v>1.3019113999999998</v>
      </c>
      <c r="E63" s="27">
        <v>2.5736999999999999E-3</v>
      </c>
      <c r="F63" s="27">
        <v>2.6768E-3</v>
      </c>
      <c r="G63" s="27">
        <v>2.7828000000000002E-3</v>
      </c>
      <c r="H63" s="27">
        <f t="shared" si="8"/>
        <v>-1.2993376999999999</v>
      </c>
      <c r="I63" s="27">
        <f t="shared" si="9"/>
        <v>1.0310000000000007E-4</v>
      </c>
      <c r="J63" s="27">
        <f t="shared" si="10"/>
        <v>1.0600000000000019E-4</v>
      </c>
      <c r="K63" s="27">
        <f t="shared" si="11"/>
        <v>-1.2991285999999997</v>
      </c>
      <c r="L63" s="27">
        <f t="shared" si="12"/>
        <v>-99.802313736556883</v>
      </c>
      <c r="M63" s="27">
        <f t="shared" si="13"/>
        <v>4.0059058942378556</v>
      </c>
      <c r="N63" s="27">
        <f t="shared" si="14"/>
        <v>3.9599521817094967</v>
      </c>
      <c r="O63" s="27">
        <f t="shared" si="15"/>
        <v>-99.78625273578524</v>
      </c>
    </row>
    <row r="64" spans="1:15" ht="30" x14ac:dyDescent="0.3">
      <c r="A64" s="21" t="s">
        <v>549</v>
      </c>
      <c r="B64" s="26" t="s">
        <v>582</v>
      </c>
      <c r="C64" s="27">
        <v>35.381710299999995</v>
      </c>
      <c r="D64" s="27">
        <v>30.4080613</v>
      </c>
      <c r="E64" s="27">
        <v>36.880660899999995</v>
      </c>
      <c r="F64" s="27">
        <v>40.804029</v>
      </c>
      <c r="G64" s="27">
        <v>45.121863700000006</v>
      </c>
      <c r="H64" s="27">
        <f t="shared" si="8"/>
        <v>6.4725995999999952</v>
      </c>
      <c r="I64" s="27">
        <f t="shared" si="9"/>
        <v>3.9233681000000047</v>
      </c>
      <c r="J64" s="27">
        <f t="shared" si="10"/>
        <v>4.3178347000000059</v>
      </c>
      <c r="K64" s="27">
        <f t="shared" si="11"/>
        <v>14.713802400000006</v>
      </c>
      <c r="L64" s="27">
        <f t="shared" si="12"/>
        <v>21.285801604195001</v>
      </c>
      <c r="M64" s="27">
        <f t="shared" si="13"/>
        <v>10.638009201185454</v>
      </c>
      <c r="N64" s="27">
        <f t="shared" si="14"/>
        <v>10.581883225306015</v>
      </c>
      <c r="O64" s="27">
        <f t="shared" si="15"/>
        <v>48.387834577273793</v>
      </c>
    </row>
    <row r="65" spans="1:15" ht="30" x14ac:dyDescent="0.3">
      <c r="A65" s="21" t="s">
        <v>550</v>
      </c>
      <c r="B65" s="26" t="s">
        <v>583</v>
      </c>
      <c r="C65" s="27">
        <v>1.2684E-3</v>
      </c>
      <c r="D65" s="27">
        <v>1.1197047</v>
      </c>
      <c r="E65" s="27">
        <v>0.46718129999999997</v>
      </c>
      <c r="F65" s="27">
        <v>0.48589290000000002</v>
      </c>
      <c r="G65" s="27">
        <v>0.50514400000000004</v>
      </c>
      <c r="H65" s="27">
        <f t="shared" si="8"/>
        <v>-0.65252339999999998</v>
      </c>
      <c r="I65" s="27">
        <f t="shared" si="9"/>
        <v>1.871160000000005E-2</v>
      </c>
      <c r="J65" s="27">
        <f t="shared" si="10"/>
        <v>1.9251100000000021E-2</v>
      </c>
      <c r="K65" s="27">
        <f t="shared" si="11"/>
        <v>-0.61456069999999996</v>
      </c>
      <c r="L65" s="27">
        <f t="shared" si="12"/>
        <v>-58.276383049923794</v>
      </c>
      <c r="M65" s="27">
        <f t="shared" si="13"/>
        <v>4.0052116812038747</v>
      </c>
      <c r="N65" s="27">
        <f t="shared" si="14"/>
        <v>3.9620047957070597</v>
      </c>
      <c r="O65" s="27">
        <f t="shared" si="15"/>
        <v>-54.885962343464307</v>
      </c>
    </row>
    <row r="66" spans="1:15" ht="45" x14ac:dyDescent="0.3">
      <c r="A66" s="21" t="s">
        <v>551</v>
      </c>
      <c r="B66" s="26" t="s">
        <v>584</v>
      </c>
      <c r="C66" s="27">
        <v>1.1176813000000001</v>
      </c>
      <c r="D66" s="27">
        <v>1.0362370000000001</v>
      </c>
      <c r="E66" s="27">
        <v>0.99614940000000007</v>
      </c>
      <c r="F66" s="27">
        <v>1.0360568000000001</v>
      </c>
      <c r="G66" s="27">
        <v>1.0771053000000002</v>
      </c>
      <c r="H66" s="27">
        <f t="shared" si="8"/>
        <v>-4.0087600000000001E-2</v>
      </c>
      <c r="I66" s="27">
        <f t="shared" si="9"/>
        <v>3.9907400000000037E-2</v>
      </c>
      <c r="J66" s="27">
        <f t="shared" si="10"/>
        <v>4.1048500000000043E-2</v>
      </c>
      <c r="K66" s="27">
        <f t="shared" si="11"/>
        <v>4.086830000000008E-2</v>
      </c>
      <c r="L66" s="27">
        <f t="shared" si="12"/>
        <v>-3.8685744670379449</v>
      </c>
      <c r="M66" s="27">
        <f t="shared" si="13"/>
        <v>4.0061661433515923</v>
      </c>
      <c r="N66" s="27">
        <f t="shared" si="14"/>
        <v>3.9619932034614465</v>
      </c>
      <c r="O66" s="27">
        <f t="shared" si="15"/>
        <v>3.9439143748003715</v>
      </c>
    </row>
    <row r="67" spans="1:15" ht="75" x14ac:dyDescent="0.3">
      <c r="A67" s="21" t="s">
        <v>552</v>
      </c>
      <c r="B67" s="26" t="s">
        <v>585</v>
      </c>
      <c r="C67" s="27">
        <v>7.4893350999999999</v>
      </c>
      <c r="D67" s="27">
        <v>6.9730724999999998</v>
      </c>
      <c r="E67" s="27">
        <v>7.0632320000000002</v>
      </c>
      <c r="F67" s="27">
        <v>7.2839580000000002</v>
      </c>
      <c r="G67" s="27">
        <v>7.5046840000000001</v>
      </c>
      <c r="H67" s="27">
        <f t="shared" si="8"/>
        <v>9.0159500000000392E-2</v>
      </c>
      <c r="I67" s="27">
        <f t="shared" si="9"/>
        <v>0.22072599999999998</v>
      </c>
      <c r="J67" s="27">
        <f t="shared" si="10"/>
        <v>0.22072599999999998</v>
      </c>
      <c r="K67" s="27">
        <f t="shared" si="11"/>
        <v>0.53161150000000035</v>
      </c>
      <c r="L67" s="27">
        <f t="shared" si="12"/>
        <v>1.292966622676019</v>
      </c>
      <c r="M67" s="27">
        <f t="shared" si="13"/>
        <v>3.125</v>
      </c>
      <c r="N67" s="27">
        <f t="shared" si="14"/>
        <v>3.0303030303030312</v>
      </c>
      <c r="O67" s="27">
        <f t="shared" si="15"/>
        <v>7.6237770365932676</v>
      </c>
    </row>
    <row r="68" spans="1:15" ht="45" x14ac:dyDescent="0.3">
      <c r="A68" s="21" t="s">
        <v>1149</v>
      </c>
      <c r="B68" s="26" t="s">
        <v>1150</v>
      </c>
      <c r="C68" s="27">
        <v>0</v>
      </c>
      <c r="D68" s="27">
        <v>2.1580344999999999</v>
      </c>
      <c r="E68" s="27">
        <v>2.7341669999999998</v>
      </c>
      <c r="F68" s="27">
        <v>2.8675410000000001</v>
      </c>
      <c r="G68" s="27">
        <v>3.000915</v>
      </c>
      <c r="H68" s="27">
        <f t="shared" ref="H68" si="28">E68-D68</f>
        <v>0.57613249999999994</v>
      </c>
      <c r="I68" s="27">
        <f t="shared" ref="I68" si="29">F68-E68</f>
        <v>0.13337400000000033</v>
      </c>
      <c r="J68" s="27">
        <f t="shared" ref="J68" si="30">G68-F68</f>
        <v>0.13337399999999988</v>
      </c>
      <c r="K68" s="27">
        <f t="shared" ref="K68" si="31">G68-D68</f>
        <v>0.84288050000000014</v>
      </c>
      <c r="L68" s="27">
        <f t="shared" si="12"/>
        <v>26.697094045530775</v>
      </c>
      <c r="M68" s="27">
        <f t="shared" si="13"/>
        <v>4.8780487804878021</v>
      </c>
      <c r="N68" s="27">
        <f t="shared" si="14"/>
        <v>4.6511627906976543</v>
      </c>
      <c r="O68" s="27">
        <f t="shared" si="15"/>
        <v>39.05778614753379</v>
      </c>
    </row>
    <row r="69" spans="1:15" ht="30" x14ac:dyDescent="0.3">
      <c r="A69" s="21" t="s">
        <v>553</v>
      </c>
      <c r="B69" s="26" t="s">
        <v>586</v>
      </c>
      <c r="C69" s="27">
        <v>7.3688014000000006</v>
      </c>
      <c r="D69" s="27">
        <v>9.3284459999999996</v>
      </c>
      <c r="E69" s="27">
        <v>8.3405132999999996</v>
      </c>
      <c r="F69" s="27">
        <v>8.7032191000000001</v>
      </c>
      <c r="G69" s="27">
        <v>9.0480903000000001</v>
      </c>
      <c r="H69" s="27">
        <f t="shared" si="8"/>
        <v>-0.9879327</v>
      </c>
      <c r="I69" s="27">
        <f t="shared" si="9"/>
        <v>0.36270580000000052</v>
      </c>
      <c r="J69" s="27">
        <f t="shared" si="10"/>
        <v>0.34487120000000004</v>
      </c>
      <c r="K69" s="27">
        <f t="shared" si="11"/>
        <v>-0.28035569999999943</v>
      </c>
      <c r="L69" s="27">
        <f t="shared" si="12"/>
        <v>-10.590538874320544</v>
      </c>
      <c r="M69" s="27">
        <f t="shared" si="13"/>
        <v>4.3487227578667245</v>
      </c>
      <c r="N69" s="27">
        <f t="shared" si="14"/>
        <v>3.9625705849459791</v>
      </c>
      <c r="O69" s="27">
        <f t="shared" si="15"/>
        <v>-3.00538481972238</v>
      </c>
    </row>
    <row r="70" spans="1:15" ht="75" x14ac:dyDescent="0.3">
      <c r="A70" s="21" t="s">
        <v>554</v>
      </c>
      <c r="B70" s="26" t="s">
        <v>587</v>
      </c>
      <c r="C70" s="27">
        <v>28.294207</v>
      </c>
      <c r="D70" s="27">
        <v>25.035278899999998</v>
      </c>
      <c r="E70" s="27">
        <v>27.655892000000001</v>
      </c>
      <c r="F70" s="27">
        <v>28.779717999999999</v>
      </c>
      <c r="G70" s="27">
        <v>29.952406</v>
      </c>
      <c r="H70" s="27">
        <f t="shared" si="8"/>
        <v>2.6206131000000035</v>
      </c>
      <c r="I70" s="27">
        <f t="shared" si="9"/>
        <v>1.1238259999999975</v>
      </c>
      <c r="J70" s="27">
        <f t="shared" si="10"/>
        <v>1.1726880000000008</v>
      </c>
      <c r="K70" s="27">
        <f t="shared" si="11"/>
        <v>4.9171271000000019</v>
      </c>
      <c r="L70" s="27">
        <f t="shared" si="12"/>
        <v>10.467680869335155</v>
      </c>
      <c r="M70" s="27">
        <f t="shared" si="13"/>
        <v>4.0636042402826718</v>
      </c>
      <c r="N70" s="27">
        <f t="shared" si="14"/>
        <v>4.0747028862478771</v>
      </c>
      <c r="O70" s="27">
        <f t="shared" si="15"/>
        <v>19.640792178272875</v>
      </c>
    </row>
    <row r="71" spans="1:15" ht="30" x14ac:dyDescent="0.3">
      <c r="A71" s="21" t="s">
        <v>555</v>
      </c>
      <c r="B71" s="26" t="s">
        <v>588</v>
      </c>
      <c r="C71" s="27">
        <v>0.15913849999999999</v>
      </c>
      <c r="D71" s="27">
        <v>0.1256196</v>
      </c>
      <c r="E71" s="27">
        <v>9.7130499999999995E-2</v>
      </c>
      <c r="F71" s="27">
        <v>0.1013536</v>
      </c>
      <c r="G71" s="27">
        <v>0.1053692</v>
      </c>
      <c r="H71" s="27">
        <f t="shared" si="8"/>
        <v>-2.8489100000000003E-2</v>
      </c>
      <c r="I71" s="27">
        <f t="shared" si="9"/>
        <v>4.2231000000000074E-3</v>
      </c>
      <c r="J71" s="27">
        <f t="shared" si="10"/>
        <v>4.0155999999999942E-3</v>
      </c>
      <c r="K71" s="27">
        <f t="shared" si="11"/>
        <v>-2.0250400000000002E-2</v>
      </c>
      <c r="L71" s="27">
        <f t="shared" si="12"/>
        <v>-22.678865399985355</v>
      </c>
      <c r="M71" s="27">
        <f t="shared" si="13"/>
        <v>4.3478618971383867</v>
      </c>
      <c r="N71" s="27">
        <f t="shared" si="14"/>
        <v>3.9619707637419879</v>
      </c>
      <c r="O71" s="27">
        <f t="shared" si="15"/>
        <v>-16.12041433024784</v>
      </c>
    </row>
    <row r="72" spans="1:15" ht="75" x14ac:dyDescent="0.3">
      <c r="A72" s="21" t="s">
        <v>556</v>
      </c>
      <c r="B72" s="26" t="s">
        <v>589</v>
      </c>
      <c r="C72" s="27">
        <v>5.10549E-2</v>
      </c>
      <c r="D72" s="27">
        <v>2.12234E-2</v>
      </c>
      <c r="E72" s="27">
        <v>7.2319999999999997E-3</v>
      </c>
      <c r="F72" s="27">
        <v>7.5360000000000002E-3</v>
      </c>
      <c r="G72" s="27">
        <v>7.8399999999999997E-3</v>
      </c>
      <c r="H72" s="27">
        <f t="shared" si="8"/>
        <v>-1.3991400000000001E-2</v>
      </c>
      <c r="I72" s="27">
        <f t="shared" si="9"/>
        <v>3.0400000000000045E-4</v>
      </c>
      <c r="J72" s="27">
        <f t="shared" si="10"/>
        <v>3.0399999999999958E-4</v>
      </c>
      <c r="K72" s="27">
        <f t="shared" si="11"/>
        <v>-1.33834E-2</v>
      </c>
      <c r="L72" s="27">
        <f t="shared" si="12"/>
        <v>-65.924404195369263</v>
      </c>
      <c r="M72" s="27">
        <f t="shared" si="13"/>
        <v>4.2035398230088532</v>
      </c>
      <c r="N72" s="27">
        <f t="shared" si="14"/>
        <v>4.033970276008489</v>
      </c>
      <c r="O72" s="27">
        <f t="shared" si="15"/>
        <v>-63.059641716218891</v>
      </c>
    </row>
    <row r="73" spans="1:15" ht="30" x14ac:dyDescent="0.3">
      <c r="A73" s="21" t="s">
        <v>557</v>
      </c>
      <c r="B73" s="26" t="s">
        <v>590</v>
      </c>
      <c r="C73" s="27">
        <v>1.7695E-3</v>
      </c>
      <c r="D73" s="27">
        <v>1.8722000000000001E-3</v>
      </c>
      <c r="E73" s="27">
        <v>1.9756000000000001E-3</v>
      </c>
      <c r="F73" s="27">
        <v>2.0789000000000003E-3</v>
      </c>
      <c r="G73" s="27">
        <v>2.1816000000000001E-3</v>
      </c>
      <c r="H73" s="27">
        <f t="shared" si="8"/>
        <v>1.0340000000000002E-4</v>
      </c>
      <c r="I73" s="27">
        <f t="shared" si="9"/>
        <v>1.0330000000000018E-4</v>
      </c>
      <c r="J73" s="27">
        <f t="shared" si="10"/>
        <v>1.0269999999999984E-4</v>
      </c>
      <c r="K73" s="27">
        <f t="shared" si="11"/>
        <v>3.0940000000000004E-4</v>
      </c>
      <c r="L73" s="27">
        <f t="shared" si="12"/>
        <v>5.5229142185663846</v>
      </c>
      <c r="M73" s="27">
        <f t="shared" si="13"/>
        <v>5.2287912532901402</v>
      </c>
      <c r="N73" s="27">
        <f t="shared" si="14"/>
        <v>4.9401125595266677</v>
      </c>
      <c r="O73" s="27">
        <f t="shared" si="15"/>
        <v>16.526012178186107</v>
      </c>
    </row>
    <row r="74" spans="1:15" ht="30" x14ac:dyDescent="0.3">
      <c r="A74" s="21" t="s">
        <v>558</v>
      </c>
      <c r="B74" s="26" t="s">
        <v>591</v>
      </c>
      <c r="C74" s="27">
        <v>9.0010000000000003E-3</v>
      </c>
      <c r="D74" s="27">
        <v>0.19468949999999999</v>
      </c>
      <c r="E74" s="27">
        <v>2.69695E-2</v>
      </c>
      <c r="F74" s="27">
        <v>2.8299700000000001E-2</v>
      </c>
      <c r="G74" s="27">
        <v>3.0270400000000003E-2</v>
      </c>
      <c r="H74" s="27">
        <f t="shared" ref="H74:H138" si="32">E74-D74</f>
        <v>-0.16771999999999998</v>
      </c>
      <c r="I74" s="27">
        <f t="shared" ref="I74:I138" si="33">F74-E74</f>
        <v>1.3302000000000001E-3</v>
      </c>
      <c r="J74" s="27">
        <f t="shared" ref="J74:J138" si="34">G74-F74</f>
        <v>1.9707000000000023E-3</v>
      </c>
      <c r="K74" s="27">
        <f t="shared" ref="K74:K138" si="35">G74-D74</f>
        <v>-0.16441909999999998</v>
      </c>
      <c r="L74" s="27">
        <f t="shared" ref="L74:L138" si="36">(IF(AND(E74&gt;0,D74&gt;0),E74/D74*100,IF(AND(D74&lt;0,E74&lt;0),D74/E74*100," ")))-100</f>
        <v>-86.147429625121021</v>
      </c>
      <c r="M74" s="27">
        <f t="shared" ref="M74:M138" si="37">(IF(AND(F74&gt;0,E74&gt;0),F74/E74*100,IF(AND(E74&lt;0,F74&lt;0),E74/F74*100," ")))-100</f>
        <v>4.9322382691559028</v>
      </c>
      <c r="N74" s="27">
        <f t="shared" ref="N74:N138" si="38">(IF(AND(G74&gt;0,F74&gt;0),G74/F74*100,IF(AND(F74&lt;0,G74&lt;0),F74/G74*100," ")))-100</f>
        <v>6.9636780601914694</v>
      </c>
      <c r="O74" s="27">
        <f t="shared" ref="O74:O138" si="39">(IF(AND(G74&gt;0,D74&gt;0),G74/D74*100,IF(AND(D74&lt;0,G74&lt;0),D74/G74*100," ")))-100</f>
        <v>-84.451960686118156</v>
      </c>
    </row>
    <row r="75" spans="1:15" ht="30" x14ac:dyDescent="0.3">
      <c r="A75" s="21" t="s">
        <v>559</v>
      </c>
      <c r="B75" s="26" t="s">
        <v>592</v>
      </c>
      <c r="C75" s="27">
        <v>6.7733100000000004E-2</v>
      </c>
      <c r="D75" s="27">
        <v>0.26479390000000003</v>
      </c>
      <c r="E75" s="27">
        <v>0.30791079999999998</v>
      </c>
      <c r="F75" s="27">
        <v>0.32302609999999998</v>
      </c>
      <c r="G75" s="27">
        <v>0.33584269999999999</v>
      </c>
      <c r="H75" s="27">
        <f t="shared" si="32"/>
        <v>4.3116899999999958E-2</v>
      </c>
      <c r="I75" s="27">
        <f t="shared" si="33"/>
        <v>1.5115299999999998E-2</v>
      </c>
      <c r="J75" s="27">
        <f t="shared" si="34"/>
        <v>1.2816600000000011E-2</v>
      </c>
      <c r="K75" s="27">
        <f t="shared" si="35"/>
        <v>7.1048799999999968E-2</v>
      </c>
      <c r="L75" s="27">
        <f t="shared" si="36"/>
        <v>16.283192324294475</v>
      </c>
      <c r="M75" s="27">
        <f t="shared" si="37"/>
        <v>4.9089866285950308</v>
      </c>
      <c r="N75" s="27">
        <f t="shared" si="38"/>
        <v>3.9676670089506842</v>
      </c>
      <c r="O75" s="27">
        <f t="shared" si="39"/>
        <v>26.83173592745149</v>
      </c>
    </row>
    <row r="76" spans="1:15" ht="30" x14ac:dyDescent="0.3">
      <c r="A76" s="21" t="s">
        <v>560</v>
      </c>
      <c r="B76" s="26" t="s">
        <v>593</v>
      </c>
      <c r="C76" s="27">
        <v>0.4646554</v>
      </c>
      <c r="D76" s="27">
        <v>0.8008014</v>
      </c>
      <c r="E76" s="27">
        <v>0.93119719999999995</v>
      </c>
      <c r="F76" s="27">
        <v>0.97718240000000001</v>
      </c>
      <c r="G76" s="27">
        <v>1.0163249000000001</v>
      </c>
      <c r="H76" s="27">
        <f t="shared" si="32"/>
        <v>0.13039579999999995</v>
      </c>
      <c r="I76" s="27">
        <f t="shared" si="33"/>
        <v>4.5985200000000059E-2</v>
      </c>
      <c r="J76" s="27">
        <f t="shared" si="34"/>
        <v>3.914250000000008E-2</v>
      </c>
      <c r="K76" s="27">
        <f t="shared" si="35"/>
        <v>0.21552350000000009</v>
      </c>
      <c r="L76" s="27">
        <f t="shared" si="36"/>
        <v>16.283163341123029</v>
      </c>
      <c r="M76" s="27">
        <f t="shared" si="37"/>
        <v>4.9382880446805473</v>
      </c>
      <c r="N76" s="27">
        <f t="shared" si="38"/>
        <v>4.0056493035486511</v>
      </c>
      <c r="O76" s="27">
        <f t="shared" si="39"/>
        <v>26.913476924490908</v>
      </c>
    </row>
    <row r="77" spans="1:15" s="18" customFormat="1" ht="45" x14ac:dyDescent="0.3">
      <c r="A77" s="21" t="s">
        <v>561</v>
      </c>
      <c r="B77" s="26" t="s">
        <v>594</v>
      </c>
      <c r="C77" s="27">
        <v>1.3680201000000001</v>
      </c>
      <c r="D77" s="27">
        <v>1.8307232</v>
      </c>
      <c r="E77" s="27">
        <v>2.1288230000000001</v>
      </c>
      <c r="F77" s="27">
        <v>2.2339500999999999</v>
      </c>
      <c r="G77" s="27">
        <v>2.3234344</v>
      </c>
      <c r="H77" s="27">
        <f t="shared" si="32"/>
        <v>0.29809980000000014</v>
      </c>
      <c r="I77" s="27">
        <f t="shared" si="33"/>
        <v>0.10512709999999981</v>
      </c>
      <c r="J77" s="27">
        <f t="shared" si="34"/>
        <v>8.9484300000000072E-2</v>
      </c>
      <c r="K77" s="27">
        <f t="shared" si="35"/>
        <v>0.49271120000000002</v>
      </c>
      <c r="L77" s="27">
        <f t="shared" si="36"/>
        <v>16.283171590331079</v>
      </c>
      <c r="M77" s="27">
        <f t="shared" si="37"/>
        <v>4.9382734027206396</v>
      </c>
      <c r="N77" s="27">
        <f t="shared" si="38"/>
        <v>4.0056534834864976</v>
      </c>
      <c r="O77" s="27">
        <f t="shared" si="39"/>
        <v>26.91347332027037</v>
      </c>
    </row>
    <row r="78" spans="1:15" x14ac:dyDescent="0.3">
      <c r="A78" s="23" t="s">
        <v>1020</v>
      </c>
      <c r="B78" s="24" t="s">
        <v>1021</v>
      </c>
      <c r="C78" s="25">
        <v>0.18320429999999999</v>
      </c>
      <c r="D78" s="25">
        <v>0</v>
      </c>
      <c r="E78" s="25">
        <v>0</v>
      </c>
      <c r="F78" s="25">
        <v>0</v>
      </c>
      <c r="G78" s="25">
        <v>0</v>
      </c>
      <c r="H78" s="25">
        <f t="shared" si="32"/>
        <v>0</v>
      </c>
      <c r="I78" s="25">
        <f t="shared" si="33"/>
        <v>0</v>
      </c>
      <c r="J78" s="25">
        <f t="shared" si="34"/>
        <v>0</v>
      </c>
      <c r="K78" s="25">
        <f t="shared" si="35"/>
        <v>0</v>
      </c>
      <c r="L78" s="27"/>
      <c r="M78" s="27"/>
      <c r="N78" s="27"/>
      <c r="O78" s="27"/>
    </row>
    <row r="79" spans="1:15" x14ac:dyDescent="0.3">
      <c r="A79" s="21" t="s">
        <v>1022</v>
      </c>
      <c r="B79" s="26" t="s">
        <v>699</v>
      </c>
      <c r="C79" s="27">
        <v>0.18320429999999999</v>
      </c>
      <c r="D79" s="27">
        <v>0</v>
      </c>
      <c r="E79" s="27">
        <v>0</v>
      </c>
      <c r="F79" s="27">
        <v>0</v>
      </c>
      <c r="G79" s="27">
        <v>0</v>
      </c>
      <c r="H79" s="27">
        <f t="shared" si="32"/>
        <v>0</v>
      </c>
      <c r="I79" s="27">
        <f t="shared" si="33"/>
        <v>0</v>
      </c>
      <c r="J79" s="27">
        <f t="shared" si="34"/>
        <v>0</v>
      </c>
      <c r="K79" s="27">
        <f t="shared" si="35"/>
        <v>0</v>
      </c>
      <c r="L79" s="27"/>
      <c r="M79" s="27"/>
      <c r="N79" s="27"/>
      <c r="O79" s="27"/>
    </row>
    <row r="80" spans="1:15" x14ac:dyDescent="0.3">
      <c r="A80" s="23" t="s">
        <v>48</v>
      </c>
      <c r="B80" s="24" t="s">
        <v>49</v>
      </c>
      <c r="C80" s="25">
        <v>6173.0582258999993</v>
      </c>
      <c r="D80" s="25">
        <v>4054.0480245999997</v>
      </c>
      <c r="E80" s="25">
        <v>4990.8997139000003</v>
      </c>
      <c r="F80" s="25">
        <v>6065.3460475000002</v>
      </c>
      <c r="G80" s="25">
        <v>6976.6053992999996</v>
      </c>
      <c r="H80" s="25">
        <f t="shared" si="32"/>
        <v>936.85168930000054</v>
      </c>
      <c r="I80" s="25">
        <f t="shared" si="33"/>
        <v>1074.4463335999999</v>
      </c>
      <c r="J80" s="25">
        <f t="shared" si="34"/>
        <v>911.25935179999942</v>
      </c>
      <c r="K80" s="25">
        <f t="shared" si="35"/>
        <v>2922.5573746999999</v>
      </c>
      <c r="L80" s="25">
        <f t="shared" si="36"/>
        <v>23.109042705344777</v>
      </c>
      <c r="M80" s="25">
        <f t="shared" si="37"/>
        <v>21.528109062331851</v>
      </c>
      <c r="N80" s="25">
        <f t="shared" si="38"/>
        <v>15.024029044074069</v>
      </c>
      <c r="O80" s="25">
        <f t="shared" si="39"/>
        <v>72.089855792676758</v>
      </c>
    </row>
    <row r="81" spans="1:15" x14ac:dyDescent="0.3">
      <c r="A81" s="21" t="s">
        <v>50</v>
      </c>
      <c r="B81" s="26" t="s">
        <v>51</v>
      </c>
      <c r="C81" s="27">
        <v>6024.8694176999998</v>
      </c>
      <c r="D81" s="27">
        <v>3873.9768121999996</v>
      </c>
      <c r="E81" s="27">
        <v>4320.0789808</v>
      </c>
      <c r="F81" s="27">
        <v>5292.6389318000001</v>
      </c>
      <c r="G81" s="27">
        <v>6155.6447059999991</v>
      </c>
      <c r="H81" s="27">
        <f t="shared" si="32"/>
        <v>446.10216860000037</v>
      </c>
      <c r="I81" s="27">
        <f t="shared" si="33"/>
        <v>972.55995100000018</v>
      </c>
      <c r="J81" s="27">
        <f t="shared" si="34"/>
        <v>863.005774199999</v>
      </c>
      <c r="K81" s="27">
        <f t="shared" si="35"/>
        <v>2281.6678937999995</v>
      </c>
      <c r="L81" s="27">
        <f t="shared" si="36"/>
        <v>11.515354640098181</v>
      </c>
      <c r="M81" s="27">
        <f t="shared" si="37"/>
        <v>22.512550240919424</v>
      </c>
      <c r="N81" s="27">
        <f t="shared" si="38"/>
        <v>16.305774592231529</v>
      </c>
      <c r="O81" s="27">
        <f t="shared" si="39"/>
        <v>58.897303840707792</v>
      </c>
    </row>
    <row r="82" spans="1:15" x14ac:dyDescent="0.3">
      <c r="A82" s="21" t="s">
        <v>52</v>
      </c>
      <c r="B82" s="26" t="s">
        <v>53</v>
      </c>
      <c r="C82" s="27">
        <v>5971.6964276999997</v>
      </c>
      <c r="D82" s="27">
        <v>3823.652967</v>
      </c>
      <c r="E82" s="27">
        <v>4212.7778043999997</v>
      </c>
      <c r="F82" s="27">
        <v>5181.5360934000009</v>
      </c>
      <c r="G82" s="27">
        <v>6041.2464097999991</v>
      </c>
      <c r="H82" s="27">
        <f t="shared" si="32"/>
        <v>389.12483739999971</v>
      </c>
      <c r="I82" s="27">
        <f t="shared" si="33"/>
        <v>968.75828900000124</v>
      </c>
      <c r="J82" s="27">
        <f t="shared" si="34"/>
        <v>859.71031639999819</v>
      </c>
      <c r="K82" s="27">
        <f t="shared" si="35"/>
        <v>2217.5934427999991</v>
      </c>
      <c r="L82" s="27">
        <f t="shared" si="36"/>
        <v>10.176782274917144</v>
      </c>
      <c r="M82" s="27">
        <f t="shared" si="37"/>
        <v>22.995712899649973</v>
      </c>
      <c r="N82" s="27">
        <f t="shared" si="38"/>
        <v>16.591804069358076</v>
      </c>
      <c r="O82" s="27">
        <f t="shared" si="39"/>
        <v>57.996723602767247</v>
      </c>
    </row>
    <row r="83" spans="1:15" x14ac:dyDescent="0.3">
      <c r="A83" s="21" t="s">
        <v>54</v>
      </c>
      <c r="B83" s="26" t="s">
        <v>55</v>
      </c>
      <c r="C83" s="27">
        <v>5175.4738281999998</v>
      </c>
      <c r="D83" s="27">
        <v>3194.6084629000002</v>
      </c>
      <c r="E83" s="27">
        <v>3507.2361539000003</v>
      </c>
      <c r="F83" s="27">
        <v>4333.4951440000004</v>
      </c>
      <c r="G83" s="27">
        <v>5102.4350108999997</v>
      </c>
      <c r="H83" s="27">
        <f t="shared" si="32"/>
        <v>312.62769100000014</v>
      </c>
      <c r="I83" s="27">
        <f t="shared" si="33"/>
        <v>826.25899010000012</v>
      </c>
      <c r="J83" s="27">
        <f t="shared" si="34"/>
        <v>768.93986689999929</v>
      </c>
      <c r="K83" s="27">
        <f t="shared" si="35"/>
        <v>1907.8265479999995</v>
      </c>
      <c r="L83" s="27">
        <f t="shared" si="36"/>
        <v>9.7861035125476121</v>
      </c>
      <c r="M83" s="27">
        <f t="shared" si="37"/>
        <v>23.558692766702109</v>
      </c>
      <c r="N83" s="27">
        <f t="shared" si="38"/>
        <v>17.744103578023982</v>
      </c>
      <c r="O83" s="27">
        <f t="shared" si="39"/>
        <v>59.720199522294934</v>
      </c>
    </row>
    <row r="84" spans="1:15" x14ac:dyDescent="0.3">
      <c r="A84" s="21" t="s">
        <v>56</v>
      </c>
      <c r="B84" s="26" t="s">
        <v>57</v>
      </c>
      <c r="C84" s="27">
        <v>626.96002699999997</v>
      </c>
      <c r="D84" s="27">
        <v>484.7659165</v>
      </c>
      <c r="E84" s="27">
        <v>499.85904210000001</v>
      </c>
      <c r="F84" s="27">
        <v>566.25880729999994</v>
      </c>
      <c r="G84" s="27">
        <v>612.16775689999997</v>
      </c>
      <c r="H84" s="27">
        <f t="shared" si="32"/>
        <v>15.093125600000008</v>
      </c>
      <c r="I84" s="27">
        <f t="shared" si="33"/>
        <v>66.399765199999933</v>
      </c>
      <c r="J84" s="27">
        <f t="shared" si="34"/>
        <v>45.908949600000028</v>
      </c>
      <c r="K84" s="27">
        <f t="shared" si="35"/>
        <v>127.40184039999997</v>
      </c>
      <c r="L84" s="27">
        <f t="shared" si="36"/>
        <v>3.1134873732402895</v>
      </c>
      <c r="M84" s="27">
        <f t="shared" si="37"/>
        <v>13.283697924327285</v>
      </c>
      <c r="N84" s="27">
        <f t="shared" si="38"/>
        <v>8.1074146676676406</v>
      </c>
      <c r="O84" s="27">
        <f t="shared" si="39"/>
        <v>26.281105181618102</v>
      </c>
    </row>
    <row r="85" spans="1:15" x14ac:dyDescent="0.3">
      <c r="A85" s="21" t="s">
        <v>58</v>
      </c>
      <c r="B85" s="26" t="s">
        <v>59</v>
      </c>
      <c r="C85" s="27">
        <v>169.2625725</v>
      </c>
      <c r="D85" s="27">
        <v>144.27858759999998</v>
      </c>
      <c r="E85" s="27">
        <v>205.68260839999999</v>
      </c>
      <c r="F85" s="27">
        <v>281.78214210000004</v>
      </c>
      <c r="G85" s="27">
        <v>326.643642</v>
      </c>
      <c r="H85" s="27">
        <f t="shared" si="32"/>
        <v>61.404020800000012</v>
      </c>
      <c r="I85" s="27">
        <f t="shared" si="33"/>
        <v>76.099533700000052</v>
      </c>
      <c r="J85" s="27">
        <f t="shared" si="34"/>
        <v>44.861499899999956</v>
      </c>
      <c r="K85" s="27">
        <f t="shared" si="35"/>
        <v>182.36505440000002</v>
      </c>
      <c r="L85" s="27">
        <f t="shared" si="36"/>
        <v>42.55934426682731</v>
      </c>
      <c r="M85" s="27">
        <f t="shared" si="37"/>
        <v>36.998526171938636</v>
      </c>
      <c r="N85" s="27">
        <f t="shared" si="38"/>
        <v>15.920632714928871</v>
      </c>
      <c r="O85" s="27">
        <f t="shared" si="39"/>
        <v>126.39786501486384</v>
      </c>
    </row>
    <row r="86" spans="1:15" x14ac:dyDescent="0.3">
      <c r="A86" s="21" t="s">
        <v>60</v>
      </c>
      <c r="B86" s="26" t="s">
        <v>61</v>
      </c>
      <c r="C86" s="27">
        <v>26.383379899999998</v>
      </c>
      <c r="D86" s="27">
        <v>30.482440100000002</v>
      </c>
      <c r="E86" s="27">
        <v>22.784329700000001</v>
      </c>
      <c r="F86" s="27">
        <v>23.087184600000001</v>
      </c>
      <c r="G86" s="27">
        <v>23.434507699999997</v>
      </c>
      <c r="H86" s="27">
        <f t="shared" si="32"/>
        <v>-7.6981104000000009</v>
      </c>
      <c r="I86" s="27">
        <f t="shared" si="33"/>
        <v>0.30285489999999982</v>
      </c>
      <c r="J86" s="27">
        <f t="shared" si="34"/>
        <v>0.347323099999997</v>
      </c>
      <c r="K86" s="27">
        <f t="shared" si="35"/>
        <v>-7.0479324000000041</v>
      </c>
      <c r="L86" s="27">
        <f t="shared" si="36"/>
        <v>-25.254245968320632</v>
      </c>
      <c r="M86" s="27">
        <f t="shared" si="37"/>
        <v>1.3292245327717609</v>
      </c>
      <c r="N86" s="27">
        <f t="shared" si="38"/>
        <v>1.5043978121091328</v>
      </c>
      <c r="O86" s="27">
        <f t="shared" si="39"/>
        <v>-23.121286802758306</v>
      </c>
    </row>
    <row r="87" spans="1:15" ht="45" x14ac:dyDescent="0.3">
      <c r="A87" s="21" t="s">
        <v>62</v>
      </c>
      <c r="B87" s="26" t="s">
        <v>63</v>
      </c>
      <c r="C87" s="27">
        <v>18.043203100000003</v>
      </c>
      <c r="D87" s="27">
        <v>13.1621802</v>
      </c>
      <c r="E87" s="27">
        <v>18.018906699999999</v>
      </c>
      <c r="F87" s="27">
        <v>20.378756500000001</v>
      </c>
      <c r="G87" s="27">
        <v>21.959116899999998</v>
      </c>
      <c r="H87" s="27">
        <f t="shared" si="32"/>
        <v>4.8567264999999988</v>
      </c>
      <c r="I87" s="27">
        <f t="shared" si="33"/>
        <v>2.3598498000000028</v>
      </c>
      <c r="J87" s="27">
        <f t="shared" si="34"/>
        <v>1.5803603999999964</v>
      </c>
      <c r="K87" s="27">
        <f t="shared" si="35"/>
        <v>8.7969366999999981</v>
      </c>
      <c r="L87" s="27">
        <f t="shared" si="36"/>
        <v>36.899103539093005</v>
      </c>
      <c r="M87" s="27">
        <f t="shared" si="37"/>
        <v>13.096520445383092</v>
      </c>
      <c r="N87" s="27">
        <f t="shared" si="38"/>
        <v>7.7549402977556241</v>
      </c>
      <c r="O87" s="27">
        <f t="shared" si="39"/>
        <v>66.834951097235376</v>
      </c>
    </row>
    <row r="88" spans="1:15" x14ac:dyDescent="0.3">
      <c r="A88" s="21" t="s">
        <v>64</v>
      </c>
      <c r="B88" s="26" t="s">
        <v>65</v>
      </c>
      <c r="C88" s="27">
        <v>7.3189937</v>
      </c>
      <c r="D88" s="27">
        <v>4.9615724999999999</v>
      </c>
      <c r="E88" s="27">
        <v>5.3452855000000001</v>
      </c>
      <c r="F88" s="27">
        <v>5.6713865999999999</v>
      </c>
      <c r="G88" s="27">
        <v>6.1069530999999992</v>
      </c>
      <c r="H88" s="27">
        <f t="shared" si="32"/>
        <v>0.38371300000000019</v>
      </c>
      <c r="I88" s="27">
        <f t="shared" si="33"/>
        <v>0.32610109999999981</v>
      </c>
      <c r="J88" s="27">
        <f t="shared" si="34"/>
        <v>0.4355664999999993</v>
      </c>
      <c r="K88" s="27">
        <f t="shared" si="35"/>
        <v>1.1453805999999993</v>
      </c>
      <c r="L88" s="27">
        <f t="shared" si="36"/>
        <v>7.7336973308361507</v>
      </c>
      <c r="M88" s="27">
        <f t="shared" si="37"/>
        <v>6.1007237125126466</v>
      </c>
      <c r="N88" s="27">
        <f t="shared" si="38"/>
        <v>7.6800706902964322</v>
      </c>
      <c r="O88" s="27">
        <f t="shared" si="39"/>
        <v>23.085032013540044</v>
      </c>
    </row>
    <row r="89" spans="1:15" ht="60" x14ac:dyDescent="0.3">
      <c r="A89" s="21" t="s">
        <v>539</v>
      </c>
      <c r="B89" s="26" t="s">
        <v>540</v>
      </c>
      <c r="C89" s="27">
        <v>1.4274133</v>
      </c>
      <c r="D89" s="27">
        <v>1.7176524</v>
      </c>
      <c r="E89" s="27">
        <v>0</v>
      </c>
      <c r="F89" s="27">
        <v>0</v>
      </c>
      <c r="G89" s="27">
        <v>0</v>
      </c>
      <c r="H89" s="27">
        <f t="shared" si="32"/>
        <v>-1.7176524</v>
      </c>
      <c r="I89" s="27">
        <f t="shared" si="33"/>
        <v>0</v>
      </c>
      <c r="J89" s="27">
        <f t="shared" si="34"/>
        <v>0</v>
      </c>
      <c r="K89" s="27">
        <f t="shared" si="35"/>
        <v>-1.7176524</v>
      </c>
      <c r="L89" s="27"/>
      <c r="M89" s="27"/>
      <c r="N89" s="27"/>
      <c r="O89" s="27"/>
    </row>
    <row r="90" spans="1:15" ht="30" x14ac:dyDescent="0.3">
      <c r="A90" s="21" t="s">
        <v>1151</v>
      </c>
      <c r="B90" s="26" t="s">
        <v>1152</v>
      </c>
      <c r="C90" s="27">
        <v>0</v>
      </c>
      <c r="D90" s="27">
        <v>0</v>
      </c>
      <c r="E90" s="27">
        <v>61.152654499999997</v>
      </c>
      <c r="F90" s="27">
        <v>61.965510700000003</v>
      </c>
      <c r="G90" s="27">
        <v>62.897718500000003</v>
      </c>
      <c r="H90" s="27">
        <f t="shared" ref="H90" si="40">E90-D90</f>
        <v>61.152654499999997</v>
      </c>
      <c r="I90" s="27">
        <f t="shared" ref="I90" si="41">F90-E90</f>
        <v>0.81285620000000591</v>
      </c>
      <c r="J90" s="27">
        <f t="shared" ref="J90" si="42">G90-F90</f>
        <v>0.93220780000000047</v>
      </c>
      <c r="K90" s="27">
        <f t="shared" ref="K90" si="43">G90-D90</f>
        <v>62.897718500000003</v>
      </c>
      <c r="L90" s="27"/>
      <c r="M90" s="27">
        <f t="shared" si="37"/>
        <v>1.3292247191003099</v>
      </c>
      <c r="N90" s="27">
        <f t="shared" si="38"/>
        <v>1.5043978327124563</v>
      </c>
      <c r="O90" s="27"/>
    </row>
    <row r="91" spans="1:15" x14ac:dyDescent="0.3">
      <c r="A91" s="21" t="s">
        <v>66</v>
      </c>
      <c r="B91" s="26" t="s">
        <v>67</v>
      </c>
      <c r="C91" s="27">
        <v>43.429784299999994</v>
      </c>
      <c r="D91" s="27">
        <v>31.321428999999998</v>
      </c>
      <c r="E91" s="27">
        <v>29.726040600000001</v>
      </c>
      <c r="F91" s="27">
        <v>27.705283999999999</v>
      </c>
      <c r="G91" s="27">
        <v>27.363999700000001</v>
      </c>
      <c r="H91" s="27">
        <f t="shared" si="32"/>
        <v>-1.5953883999999974</v>
      </c>
      <c r="I91" s="27">
        <f t="shared" si="33"/>
        <v>-2.0207566000000021</v>
      </c>
      <c r="J91" s="27">
        <f t="shared" si="34"/>
        <v>-0.3412842999999981</v>
      </c>
      <c r="K91" s="27">
        <f t="shared" si="35"/>
        <v>-3.9574292999999976</v>
      </c>
      <c r="L91" s="27">
        <f t="shared" si="36"/>
        <v>-5.0936002951844728</v>
      </c>
      <c r="M91" s="27">
        <f t="shared" si="37"/>
        <v>-6.7979339300236319</v>
      </c>
      <c r="N91" s="27">
        <f t="shared" si="38"/>
        <v>-1.2318383020365218</v>
      </c>
      <c r="O91" s="27">
        <f t="shared" si="39"/>
        <v>-12.634893829397114</v>
      </c>
    </row>
    <row r="92" spans="1:15" ht="30" x14ac:dyDescent="0.3">
      <c r="A92" s="21" t="s">
        <v>68</v>
      </c>
      <c r="B92" s="26" t="s">
        <v>69</v>
      </c>
      <c r="C92" s="27">
        <v>2.3927457000000003</v>
      </c>
      <c r="D92" s="27">
        <v>1.1870051000000001</v>
      </c>
      <c r="E92" s="27">
        <v>0.89962659999999994</v>
      </c>
      <c r="F92" s="27">
        <v>0.94306219999999996</v>
      </c>
      <c r="G92" s="27">
        <v>0.99037369999999991</v>
      </c>
      <c r="H92" s="27">
        <f t="shared" si="32"/>
        <v>-0.2873785000000002</v>
      </c>
      <c r="I92" s="27">
        <f t="shared" si="33"/>
        <v>4.3435600000000019E-2</v>
      </c>
      <c r="J92" s="27">
        <f t="shared" si="34"/>
        <v>4.7311499999999951E-2</v>
      </c>
      <c r="K92" s="27">
        <f t="shared" si="35"/>
        <v>-0.19663140000000023</v>
      </c>
      <c r="L92" s="27">
        <f t="shared" si="36"/>
        <v>-24.210384605761178</v>
      </c>
      <c r="M92" s="27">
        <f t="shared" si="37"/>
        <v>4.82818093640185</v>
      </c>
      <c r="N92" s="27">
        <f t="shared" si="38"/>
        <v>5.0167952866735561</v>
      </c>
      <c r="O92" s="27">
        <f t="shared" si="39"/>
        <v>-16.565337419359039</v>
      </c>
    </row>
    <row r="93" spans="1:15" ht="30" x14ac:dyDescent="0.3">
      <c r="A93" s="21" t="s">
        <v>70</v>
      </c>
      <c r="B93" s="26" t="s">
        <v>71</v>
      </c>
      <c r="C93" s="27">
        <v>41.037038700000004</v>
      </c>
      <c r="D93" s="27">
        <v>30.134422899999997</v>
      </c>
      <c r="E93" s="27">
        <v>28.826414</v>
      </c>
      <c r="F93" s="27">
        <v>26.762221800000003</v>
      </c>
      <c r="G93" s="27">
        <v>26.373626000000002</v>
      </c>
      <c r="H93" s="27">
        <f t="shared" si="32"/>
        <v>-1.3080088999999973</v>
      </c>
      <c r="I93" s="27">
        <f t="shared" si="33"/>
        <v>-2.0641921999999973</v>
      </c>
      <c r="J93" s="27">
        <f t="shared" si="34"/>
        <v>-0.38859580000000093</v>
      </c>
      <c r="K93" s="27">
        <f t="shared" si="35"/>
        <v>-3.7607968999999954</v>
      </c>
      <c r="L93" s="27">
        <f t="shared" si="36"/>
        <v>-4.3405805524817254</v>
      </c>
      <c r="M93" s="27">
        <f t="shared" si="37"/>
        <v>-7.1607665108813023</v>
      </c>
      <c r="N93" s="27">
        <f t="shared" si="38"/>
        <v>-1.4520311613290744</v>
      </c>
      <c r="O93" s="27">
        <f t="shared" si="39"/>
        <v>-12.480069429170968</v>
      </c>
    </row>
    <row r="94" spans="1:15" ht="45" x14ac:dyDescent="0.3">
      <c r="A94" s="21" t="s">
        <v>72</v>
      </c>
      <c r="B94" s="26" t="s">
        <v>73</v>
      </c>
      <c r="C94" s="27">
        <v>0</v>
      </c>
      <c r="D94" s="27">
        <v>9.9999999999999995E-7</v>
      </c>
      <c r="E94" s="27">
        <v>0</v>
      </c>
      <c r="F94" s="27">
        <v>0</v>
      </c>
      <c r="G94" s="27">
        <v>0</v>
      </c>
      <c r="H94" s="27">
        <f t="shared" si="32"/>
        <v>-9.9999999999999995E-7</v>
      </c>
      <c r="I94" s="27">
        <f t="shared" si="33"/>
        <v>0</v>
      </c>
      <c r="J94" s="27">
        <f t="shared" si="34"/>
        <v>0</v>
      </c>
      <c r="K94" s="27">
        <f t="shared" si="35"/>
        <v>-9.9999999999999995E-7</v>
      </c>
      <c r="L94" s="27"/>
      <c r="M94" s="27"/>
      <c r="N94" s="27"/>
      <c r="O94" s="27"/>
    </row>
    <row r="95" spans="1:15" x14ac:dyDescent="0.3">
      <c r="A95" s="21" t="s">
        <v>74</v>
      </c>
      <c r="B95" s="26" t="s">
        <v>75</v>
      </c>
      <c r="C95" s="27">
        <v>3.2136135000000001</v>
      </c>
      <c r="D95" s="27">
        <v>3.5255969999999999</v>
      </c>
      <c r="E95" s="27">
        <v>3.980804</v>
      </c>
      <c r="F95" s="27">
        <v>4.5181060000000004</v>
      </c>
      <c r="G95" s="27">
        <v>5.1272349999999998</v>
      </c>
      <c r="H95" s="27">
        <f t="shared" si="32"/>
        <v>0.45520700000000014</v>
      </c>
      <c r="I95" s="27">
        <f t="shared" si="33"/>
        <v>0.53730200000000039</v>
      </c>
      <c r="J95" s="27">
        <f t="shared" si="34"/>
        <v>0.60912899999999937</v>
      </c>
      <c r="K95" s="27">
        <f t="shared" si="35"/>
        <v>1.6016379999999999</v>
      </c>
      <c r="L95" s="27">
        <f t="shared" si="36"/>
        <v>12.911487047441895</v>
      </c>
      <c r="M95" s="27">
        <f t="shared" si="37"/>
        <v>13.497323656226243</v>
      </c>
      <c r="N95" s="27">
        <f t="shared" si="38"/>
        <v>13.481954606642674</v>
      </c>
      <c r="O95" s="27">
        <f t="shared" si="39"/>
        <v>45.428845100560267</v>
      </c>
    </row>
    <row r="96" spans="1:15" x14ac:dyDescent="0.3">
      <c r="A96" s="21" t="s">
        <v>76</v>
      </c>
      <c r="B96" s="26" t="s">
        <v>77</v>
      </c>
      <c r="C96" s="27">
        <v>0.46435419999999999</v>
      </c>
      <c r="D96" s="27">
        <v>0.44365700000000002</v>
      </c>
      <c r="E96" s="27">
        <v>0.44942399999999999</v>
      </c>
      <c r="F96" s="27">
        <v>0.45526</v>
      </c>
      <c r="G96" s="27">
        <v>0.46117799999999998</v>
      </c>
      <c r="H96" s="27">
        <f t="shared" si="32"/>
        <v>5.7669999999999666E-3</v>
      </c>
      <c r="I96" s="27">
        <f t="shared" si="33"/>
        <v>5.8360000000000078E-3</v>
      </c>
      <c r="J96" s="27">
        <f t="shared" si="34"/>
        <v>5.9179999999999788E-3</v>
      </c>
      <c r="K96" s="27">
        <f t="shared" si="35"/>
        <v>1.7520999999999953E-2</v>
      </c>
      <c r="L96" s="27">
        <f t="shared" si="36"/>
        <v>1.299878058950938</v>
      </c>
      <c r="M96" s="27">
        <f t="shared" si="37"/>
        <v>1.2985510342126787</v>
      </c>
      <c r="N96" s="27">
        <f t="shared" si="38"/>
        <v>1.2999165312129293</v>
      </c>
      <c r="O96" s="27">
        <f t="shared" si="39"/>
        <v>3.9492220341389697</v>
      </c>
    </row>
    <row r="97" spans="1:15" x14ac:dyDescent="0.3">
      <c r="A97" s="21" t="s">
        <v>78</v>
      </c>
      <c r="B97" s="26" t="s">
        <v>79</v>
      </c>
      <c r="C97" s="27">
        <v>0.44596790000000003</v>
      </c>
      <c r="D97" s="27">
        <v>0.42597200000000002</v>
      </c>
      <c r="E97" s="27">
        <v>0.43150500000000003</v>
      </c>
      <c r="F97" s="27">
        <v>0.43710700000000002</v>
      </c>
      <c r="G97" s="27">
        <v>0.44279200000000002</v>
      </c>
      <c r="H97" s="27">
        <f t="shared" si="32"/>
        <v>5.5330000000000101E-3</v>
      </c>
      <c r="I97" s="27">
        <f t="shared" si="33"/>
        <v>5.6019999999999959E-3</v>
      </c>
      <c r="J97" s="27">
        <f t="shared" si="34"/>
        <v>5.6849999999999956E-3</v>
      </c>
      <c r="K97" s="27">
        <f t="shared" si="35"/>
        <v>1.6820000000000002E-2</v>
      </c>
      <c r="L97" s="27">
        <f t="shared" si="36"/>
        <v>1.2989116655554938</v>
      </c>
      <c r="M97" s="27">
        <f t="shared" si="37"/>
        <v>1.2982468337562807</v>
      </c>
      <c r="N97" s="27">
        <f t="shared" si="38"/>
        <v>1.3005968790250364</v>
      </c>
      <c r="O97" s="27">
        <f t="shared" si="39"/>
        <v>3.9486163409801662</v>
      </c>
    </row>
    <row r="98" spans="1:15" x14ac:dyDescent="0.3">
      <c r="A98" s="21" t="s">
        <v>80</v>
      </c>
      <c r="B98" s="26" t="s">
        <v>81</v>
      </c>
      <c r="C98" s="27">
        <v>1.8386299999999998E-2</v>
      </c>
      <c r="D98" s="27">
        <v>1.7684999999999999E-2</v>
      </c>
      <c r="E98" s="27">
        <v>1.7919000000000001E-2</v>
      </c>
      <c r="F98" s="27">
        <v>1.8152999999999999E-2</v>
      </c>
      <c r="G98" s="27">
        <v>1.8386E-2</v>
      </c>
      <c r="H98" s="27">
        <f t="shared" si="32"/>
        <v>2.3400000000000157E-4</v>
      </c>
      <c r="I98" s="27">
        <f t="shared" si="33"/>
        <v>2.339999999999981E-4</v>
      </c>
      <c r="J98" s="27">
        <f t="shared" si="34"/>
        <v>2.3300000000000057E-4</v>
      </c>
      <c r="K98" s="27">
        <f t="shared" si="35"/>
        <v>7.0100000000000023E-4</v>
      </c>
      <c r="L98" s="27">
        <f t="shared" si="36"/>
        <v>1.323155216284988</v>
      </c>
      <c r="M98" s="27">
        <f t="shared" si="37"/>
        <v>1.305876443997974</v>
      </c>
      <c r="N98" s="27">
        <f t="shared" si="38"/>
        <v>1.2835344020272146</v>
      </c>
      <c r="O98" s="27">
        <f t="shared" si="39"/>
        <v>3.9638111393836652</v>
      </c>
    </row>
    <row r="99" spans="1:15" x14ac:dyDescent="0.3">
      <c r="A99" s="21" t="s">
        <v>633</v>
      </c>
      <c r="B99" s="26" t="s">
        <v>634</v>
      </c>
      <c r="C99" s="27">
        <v>101.08105620000001</v>
      </c>
      <c r="D99" s="27">
        <v>144.78052940000001</v>
      </c>
      <c r="E99" s="27">
        <v>636.66446450000001</v>
      </c>
      <c r="F99" s="27">
        <v>740.02846570000008</v>
      </c>
      <c r="G99" s="27">
        <v>788.00828060000003</v>
      </c>
      <c r="H99" s="27">
        <f t="shared" si="32"/>
        <v>491.88393510000003</v>
      </c>
      <c r="I99" s="27">
        <f t="shared" si="33"/>
        <v>103.36400120000008</v>
      </c>
      <c r="J99" s="27">
        <f t="shared" si="34"/>
        <v>47.979814899999951</v>
      </c>
      <c r="K99" s="27">
        <f t="shared" si="35"/>
        <v>643.22775120000006</v>
      </c>
      <c r="L99" s="27">
        <f t="shared" si="36"/>
        <v>339.7445341155107</v>
      </c>
      <c r="M99" s="27">
        <f t="shared" si="37"/>
        <v>16.235239590633711</v>
      </c>
      <c r="N99" s="27">
        <f t="shared" si="38"/>
        <v>6.4835093680640057</v>
      </c>
      <c r="O99" s="27">
        <f t="shared" si="39"/>
        <v>444.27780024404308</v>
      </c>
    </row>
    <row r="100" spans="1:15" x14ac:dyDescent="0.3">
      <c r="A100" s="23" t="s">
        <v>82</v>
      </c>
      <c r="B100" s="24" t="s">
        <v>83</v>
      </c>
      <c r="C100" s="25">
        <v>101.2063557</v>
      </c>
      <c r="D100" s="25">
        <v>83.51735690000001</v>
      </c>
      <c r="E100" s="25">
        <v>94.0888542</v>
      </c>
      <c r="F100" s="25">
        <v>93.164006199999989</v>
      </c>
      <c r="G100" s="25">
        <v>93.325469400000003</v>
      </c>
      <c r="H100" s="25">
        <f t="shared" si="32"/>
        <v>10.57149729999999</v>
      </c>
      <c r="I100" s="25">
        <f t="shared" si="33"/>
        <v>-0.92484800000001144</v>
      </c>
      <c r="J100" s="25">
        <f t="shared" si="34"/>
        <v>0.16146320000001424</v>
      </c>
      <c r="K100" s="25">
        <f t="shared" si="35"/>
        <v>9.8081124999999929</v>
      </c>
      <c r="L100" s="25">
        <f t="shared" si="36"/>
        <v>12.657844659353671</v>
      </c>
      <c r="M100" s="25">
        <f t="shared" si="37"/>
        <v>-0.98295170864139436</v>
      </c>
      <c r="N100" s="25">
        <f t="shared" si="38"/>
        <v>0.1733107093456141</v>
      </c>
      <c r="O100" s="25">
        <f t="shared" si="39"/>
        <v>11.74380136543806</v>
      </c>
    </row>
    <row r="101" spans="1:15" x14ac:dyDescent="0.3">
      <c r="A101" s="21" t="s">
        <v>84</v>
      </c>
      <c r="B101" s="26" t="s">
        <v>85</v>
      </c>
      <c r="C101" s="27">
        <v>14.103809699999999</v>
      </c>
      <c r="D101" s="27">
        <v>13.196566000000001</v>
      </c>
      <c r="E101" s="27">
        <v>13.429556</v>
      </c>
      <c r="F101" s="27">
        <v>13.649255999999999</v>
      </c>
      <c r="G101" s="27">
        <v>13.853502000000001</v>
      </c>
      <c r="H101" s="27">
        <f t="shared" si="32"/>
        <v>0.23298999999999914</v>
      </c>
      <c r="I101" s="27">
        <f t="shared" si="33"/>
        <v>0.21969999999999956</v>
      </c>
      <c r="J101" s="27">
        <f t="shared" si="34"/>
        <v>0.20424600000000126</v>
      </c>
      <c r="K101" s="27">
        <f t="shared" si="35"/>
        <v>0.65693599999999996</v>
      </c>
      <c r="L101" s="27">
        <f t="shared" si="36"/>
        <v>1.7655350641977634</v>
      </c>
      <c r="M101" s="27">
        <f t="shared" si="37"/>
        <v>1.6359438837739759</v>
      </c>
      <c r="N101" s="27">
        <f t="shared" si="38"/>
        <v>1.4963892537439563</v>
      </c>
      <c r="O101" s="27">
        <f t="shared" si="39"/>
        <v>4.9780829346058653</v>
      </c>
    </row>
    <row r="102" spans="1:15" x14ac:dyDescent="0.3">
      <c r="A102" s="21" t="s">
        <v>86</v>
      </c>
      <c r="B102" s="26" t="s">
        <v>87</v>
      </c>
      <c r="C102" s="27">
        <v>5.4134999999999999E-3</v>
      </c>
      <c r="D102" s="27">
        <v>5.96E-3</v>
      </c>
      <c r="E102" s="27">
        <v>5.96E-3</v>
      </c>
      <c r="F102" s="27">
        <v>5.96E-3</v>
      </c>
      <c r="G102" s="27">
        <v>5.96E-3</v>
      </c>
      <c r="H102" s="27">
        <f t="shared" si="32"/>
        <v>0</v>
      </c>
      <c r="I102" s="27">
        <f t="shared" si="33"/>
        <v>0</v>
      </c>
      <c r="J102" s="27">
        <f t="shared" si="34"/>
        <v>0</v>
      </c>
      <c r="K102" s="27">
        <f t="shared" si="35"/>
        <v>0</v>
      </c>
      <c r="L102" s="27">
        <f t="shared" si="36"/>
        <v>0</v>
      </c>
      <c r="M102" s="27">
        <f t="shared" si="37"/>
        <v>0</v>
      </c>
      <c r="N102" s="27">
        <f t="shared" si="38"/>
        <v>0</v>
      </c>
      <c r="O102" s="27">
        <f t="shared" si="39"/>
        <v>0</v>
      </c>
    </row>
    <row r="103" spans="1:15" x14ac:dyDescent="0.3">
      <c r="A103" s="21" t="s">
        <v>88</v>
      </c>
      <c r="B103" s="26" t="s">
        <v>89</v>
      </c>
      <c r="C103" s="27">
        <v>0.11709539999999999</v>
      </c>
      <c r="D103" s="27">
        <v>0.1056584</v>
      </c>
      <c r="E103" s="27">
        <v>0.1056584</v>
      </c>
      <c r="F103" s="27">
        <v>0.1056584</v>
      </c>
      <c r="G103" s="27">
        <v>0.1056584</v>
      </c>
      <c r="H103" s="27">
        <f t="shared" si="32"/>
        <v>0</v>
      </c>
      <c r="I103" s="27">
        <f t="shared" si="33"/>
        <v>0</v>
      </c>
      <c r="J103" s="27">
        <f t="shared" si="34"/>
        <v>0</v>
      </c>
      <c r="K103" s="27">
        <f t="shared" si="35"/>
        <v>0</v>
      </c>
      <c r="L103" s="27">
        <f t="shared" si="36"/>
        <v>0</v>
      </c>
      <c r="M103" s="27">
        <f t="shared" si="37"/>
        <v>0</v>
      </c>
      <c r="N103" s="27">
        <f t="shared" si="38"/>
        <v>0</v>
      </c>
      <c r="O103" s="27">
        <f t="shared" si="39"/>
        <v>0</v>
      </c>
    </row>
    <row r="104" spans="1:15" ht="45" x14ac:dyDescent="0.3">
      <c r="A104" s="21" t="s">
        <v>90</v>
      </c>
      <c r="B104" s="26" t="s">
        <v>91</v>
      </c>
      <c r="C104" s="27">
        <v>2.4194377999999999</v>
      </c>
      <c r="D104" s="27">
        <v>2.4345655000000002</v>
      </c>
      <c r="E104" s="27">
        <v>2.4345655000000002</v>
      </c>
      <c r="F104" s="27">
        <v>2.4345655000000002</v>
      </c>
      <c r="G104" s="27">
        <v>2.4345655000000002</v>
      </c>
      <c r="H104" s="27">
        <f t="shared" si="32"/>
        <v>0</v>
      </c>
      <c r="I104" s="27">
        <f t="shared" si="33"/>
        <v>0</v>
      </c>
      <c r="J104" s="27">
        <f t="shared" si="34"/>
        <v>0</v>
      </c>
      <c r="K104" s="27">
        <f t="shared" si="35"/>
        <v>0</v>
      </c>
      <c r="L104" s="27">
        <f t="shared" si="36"/>
        <v>0</v>
      </c>
      <c r="M104" s="27">
        <f t="shared" si="37"/>
        <v>0</v>
      </c>
      <c r="N104" s="27">
        <f t="shared" si="38"/>
        <v>0</v>
      </c>
      <c r="O104" s="27">
        <f t="shared" si="39"/>
        <v>0</v>
      </c>
    </row>
    <row r="105" spans="1:15" ht="45" x14ac:dyDescent="0.3">
      <c r="A105" s="21" t="s">
        <v>92</v>
      </c>
      <c r="B105" s="26" t="s">
        <v>93</v>
      </c>
      <c r="C105" s="27">
        <v>16.075962099999998</v>
      </c>
      <c r="D105" s="27">
        <v>12.2048162</v>
      </c>
      <c r="E105" s="27">
        <v>14.740493900000001</v>
      </c>
      <c r="F105" s="27">
        <v>14.7422939</v>
      </c>
      <c r="G105" s="27">
        <v>14.742992900000001</v>
      </c>
      <c r="H105" s="27">
        <f t="shared" si="32"/>
        <v>2.5356777000000008</v>
      </c>
      <c r="I105" s="27">
        <f t="shared" si="33"/>
        <v>1.7999999999993577E-3</v>
      </c>
      <c r="J105" s="27">
        <f t="shared" si="34"/>
        <v>6.9900000000089335E-4</v>
      </c>
      <c r="K105" s="27">
        <f t="shared" si="35"/>
        <v>2.5381767000000011</v>
      </c>
      <c r="L105" s="27">
        <f t="shared" si="36"/>
        <v>20.776041674433415</v>
      </c>
      <c r="M105" s="27">
        <f t="shared" si="37"/>
        <v>1.2211259759737914E-2</v>
      </c>
      <c r="N105" s="27">
        <f t="shared" si="38"/>
        <v>4.7414602147028972E-3</v>
      </c>
      <c r="O105" s="27">
        <f t="shared" si="39"/>
        <v>20.796517197858336</v>
      </c>
    </row>
    <row r="106" spans="1:15" ht="30" x14ac:dyDescent="0.3">
      <c r="A106" s="21" t="s">
        <v>94</v>
      </c>
      <c r="B106" s="26" t="s">
        <v>95</v>
      </c>
      <c r="C106" s="27">
        <v>66.145060099999995</v>
      </c>
      <c r="D106" s="27">
        <v>53.888277899999999</v>
      </c>
      <c r="E106" s="27">
        <v>61.681610800000001</v>
      </c>
      <c r="F106" s="27">
        <v>60.5494938</v>
      </c>
      <c r="G106" s="27">
        <v>60.500575699999999</v>
      </c>
      <c r="H106" s="27">
        <f t="shared" si="32"/>
        <v>7.7933329000000029</v>
      </c>
      <c r="I106" s="27">
        <f t="shared" si="33"/>
        <v>-1.1321170000000009</v>
      </c>
      <c r="J106" s="27">
        <f t="shared" si="34"/>
        <v>-4.891810000000163E-2</v>
      </c>
      <c r="K106" s="27">
        <f t="shared" si="35"/>
        <v>6.6122978000000003</v>
      </c>
      <c r="L106" s="27">
        <f t="shared" si="36"/>
        <v>14.462018835454387</v>
      </c>
      <c r="M106" s="27">
        <f t="shared" si="37"/>
        <v>-1.8354206145342715</v>
      </c>
      <c r="N106" s="27">
        <f t="shared" si="38"/>
        <v>-8.0790270785058738E-2</v>
      </c>
      <c r="O106" s="27">
        <f t="shared" si="39"/>
        <v>12.270382461043525</v>
      </c>
    </row>
    <row r="107" spans="1:15" ht="45" x14ac:dyDescent="0.3">
      <c r="A107" s="21" t="s">
        <v>96</v>
      </c>
      <c r="B107" s="26" t="s">
        <v>97</v>
      </c>
      <c r="C107" s="27">
        <v>1.5866003999999998</v>
      </c>
      <c r="D107" s="27">
        <v>0.78269280000000008</v>
      </c>
      <c r="E107" s="27">
        <v>0.67345440000000001</v>
      </c>
      <c r="F107" s="27">
        <v>0.58734240000000004</v>
      </c>
      <c r="G107" s="27">
        <v>0.51318240000000004</v>
      </c>
      <c r="H107" s="27">
        <f t="shared" si="32"/>
        <v>-0.10923840000000007</v>
      </c>
      <c r="I107" s="27">
        <f t="shared" si="33"/>
        <v>-8.6111999999999966E-2</v>
      </c>
      <c r="J107" s="27">
        <f t="shared" si="34"/>
        <v>-7.4160000000000004E-2</v>
      </c>
      <c r="K107" s="27">
        <f t="shared" si="35"/>
        <v>-0.26951040000000004</v>
      </c>
      <c r="L107" s="27">
        <f t="shared" si="36"/>
        <v>-13.956740115662242</v>
      </c>
      <c r="M107" s="27">
        <f t="shared" si="37"/>
        <v>-12.786611832961512</v>
      </c>
      <c r="N107" s="27">
        <f t="shared" si="38"/>
        <v>-12.626365813195164</v>
      </c>
      <c r="O107" s="27">
        <f t="shared" si="39"/>
        <v>-34.433739520792841</v>
      </c>
    </row>
    <row r="108" spans="1:15" ht="30" x14ac:dyDescent="0.3">
      <c r="A108" s="21" t="s">
        <v>98</v>
      </c>
      <c r="B108" s="26" t="s">
        <v>99</v>
      </c>
      <c r="C108" s="27">
        <v>22.271580699999998</v>
      </c>
      <c r="D108" s="27">
        <v>20.891586199999999</v>
      </c>
      <c r="E108" s="27">
        <v>22.092009999999998</v>
      </c>
      <c r="F108" s="27">
        <v>22.223658699999998</v>
      </c>
      <c r="G108" s="27">
        <v>22.313381700000001</v>
      </c>
      <c r="H108" s="27">
        <f t="shared" si="32"/>
        <v>1.2004237999999994</v>
      </c>
      <c r="I108" s="27">
        <f t="shared" si="33"/>
        <v>0.13164869999999951</v>
      </c>
      <c r="J108" s="27">
        <f t="shared" si="34"/>
        <v>8.9723000000002884E-2</v>
      </c>
      <c r="K108" s="27">
        <f t="shared" si="35"/>
        <v>1.4217955000000018</v>
      </c>
      <c r="L108" s="27">
        <f t="shared" si="36"/>
        <v>5.745967723599648</v>
      </c>
      <c r="M108" s="27">
        <f t="shared" si="37"/>
        <v>0.59591091983028832</v>
      </c>
      <c r="N108" s="27">
        <f t="shared" si="38"/>
        <v>0.40372740245513228</v>
      </c>
      <c r="O108" s="27">
        <f t="shared" si="39"/>
        <v>6.8055890366046157</v>
      </c>
    </row>
    <row r="109" spans="1:15" ht="30" x14ac:dyDescent="0.3">
      <c r="A109" s="21" t="s">
        <v>100</v>
      </c>
      <c r="B109" s="26" t="s">
        <v>101</v>
      </c>
      <c r="C109" s="27">
        <v>6.0490000000000001E-4</v>
      </c>
      <c r="D109" s="27">
        <v>6.4000000000000005E-4</v>
      </c>
      <c r="E109" s="27">
        <v>6.4000000000000005E-4</v>
      </c>
      <c r="F109" s="27">
        <v>6.4000000000000005E-4</v>
      </c>
      <c r="G109" s="27">
        <v>6.4000000000000005E-4</v>
      </c>
      <c r="H109" s="27">
        <f t="shared" si="32"/>
        <v>0</v>
      </c>
      <c r="I109" s="27">
        <f t="shared" si="33"/>
        <v>0</v>
      </c>
      <c r="J109" s="27">
        <f t="shared" si="34"/>
        <v>0</v>
      </c>
      <c r="K109" s="27">
        <f t="shared" si="35"/>
        <v>0</v>
      </c>
      <c r="L109" s="27">
        <f t="shared" si="36"/>
        <v>0</v>
      </c>
      <c r="M109" s="27">
        <f t="shared" si="37"/>
        <v>0</v>
      </c>
      <c r="N109" s="27">
        <f t="shared" si="38"/>
        <v>0</v>
      </c>
      <c r="O109" s="27">
        <f t="shared" si="39"/>
        <v>0</v>
      </c>
    </row>
    <row r="110" spans="1:15" ht="30" x14ac:dyDescent="0.3">
      <c r="A110" s="21" t="s">
        <v>102</v>
      </c>
      <c r="B110" s="26" t="s">
        <v>103</v>
      </c>
      <c r="C110" s="27">
        <v>0.22489920000000002</v>
      </c>
      <c r="D110" s="27">
        <v>0.18</v>
      </c>
      <c r="E110" s="27">
        <v>0.22</v>
      </c>
      <c r="F110" s="27">
        <v>0.22</v>
      </c>
      <c r="G110" s="27">
        <v>0.22</v>
      </c>
      <c r="H110" s="27">
        <f t="shared" si="32"/>
        <v>4.0000000000000008E-2</v>
      </c>
      <c r="I110" s="27">
        <f t="shared" si="33"/>
        <v>0</v>
      </c>
      <c r="J110" s="27">
        <f t="shared" si="34"/>
        <v>0</v>
      </c>
      <c r="K110" s="27">
        <f t="shared" si="35"/>
        <v>4.0000000000000008E-2</v>
      </c>
      <c r="L110" s="27">
        <f t="shared" si="36"/>
        <v>22.222222222222229</v>
      </c>
      <c r="M110" s="27">
        <f t="shared" si="37"/>
        <v>0</v>
      </c>
      <c r="N110" s="27">
        <f t="shared" si="38"/>
        <v>0</v>
      </c>
      <c r="O110" s="27">
        <f t="shared" si="39"/>
        <v>22.222222222222229</v>
      </c>
    </row>
    <row r="111" spans="1:15" ht="30" x14ac:dyDescent="0.3">
      <c r="A111" s="21" t="s">
        <v>104</v>
      </c>
      <c r="B111" s="26" t="s">
        <v>105</v>
      </c>
      <c r="C111" s="27">
        <v>6.4557199999999995E-2</v>
      </c>
      <c r="D111" s="27">
        <v>0.03</v>
      </c>
      <c r="E111" s="27">
        <v>0.05</v>
      </c>
      <c r="F111" s="27">
        <v>0.05</v>
      </c>
      <c r="G111" s="27">
        <v>0.05</v>
      </c>
      <c r="H111" s="27">
        <f t="shared" si="32"/>
        <v>2.0000000000000004E-2</v>
      </c>
      <c r="I111" s="27">
        <f t="shared" si="33"/>
        <v>0</v>
      </c>
      <c r="J111" s="27">
        <f t="shared" si="34"/>
        <v>0</v>
      </c>
      <c r="K111" s="27">
        <f t="shared" si="35"/>
        <v>2.0000000000000004E-2</v>
      </c>
      <c r="L111" s="27">
        <f t="shared" si="36"/>
        <v>66.666666666666686</v>
      </c>
      <c r="M111" s="27">
        <f t="shared" si="37"/>
        <v>0</v>
      </c>
      <c r="N111" s="27">
        <f t="shared" si="38"/>
        <v>0</v>
      </c>
      <c r="O111" s="27">
        <f t="shared" si="39"/>
        <v>66.666666666666686</v>
      </c>
    </row>
    <row r="112" spans="1:15" ht="60" x14ac:dyDescent="0.3">
      <c r="A112" s="21" t="s">
        <v>562</v>
      </c>
      <c r="B112" s="26" t="s">
        <v>595</v>
      </c>
      <c r="C112" s="27">
        <v>0.23928199999999999</v>
      </c>
      <c r="D112" s="27">
        <v>0.2267015</v>
      </c>
      <c r="E112" s="27">
        <v>0.2267015</v>
      </c>
      <c r="F112" s="27">
        <v>0.2267015</v>
      </c>
      <c r="G112" s="27">
        <v>0.2267015</v>
      </c>
      <c r="H112" s="27">
        <f t="shared" si="32"/>
        <v>0</v>
      </c>
      <c r="I112" s="27">
        <f t="shared" si="33"/>
        <v>0</v>
      </c>
      <c r="J112" s="27">
        <f t="shared" si="34"/>
        <v>0</v>
      </c>
      <c r="K112" s="27">
        <f t="shared" si="35"/>
        <v>0</v>
      </c>
      <c r="L112" s="27">
        <f t="shared" si="36"/>
        <v>0</v>
      </c>
      <c r="M112" s="27">
        <f t="shared" si="37"/>
        <v>0</v>
      </c>
      <c r="N112" s="27">
        <f t="shared" si="38"/>
        <v>0</v>
      </c>
      <c r="O112" s="27">
        <f t="shared" si="39"/>
        <v>0</v>
      </c>
    </row>
    <row r="113" spans="1:15" ht="30" x14ac:dyDescent="0.3">
      <c r="A113" s="21" t="s">
        <v>563</v>
      </c>
      <c r="B113" s="26" t="s">
        <v>596</v>
      </c>
      <c r="C113" s="27">
        <v>9.1273300000000002E-2</v>
      </c>
      <c r="D113" s="27">
        <v>8.2880399999999993E-2</v>
      </c>
      <c r="E113" s="27">
        <v>8.5578100000000004E-2</v>
      </c>
      <c r="F113" s="27">
        <v>8.7058399999999994E-2</v>
      </c>
      <c r="G113" s="27">
        <v>8.5861899999999991E-2</v>
      </c>
      <c r="H113" s="27">
        <f t="shared" si="32"/>
        <v>2.6977000000000112E-3</v>
      </c>
      <c r="I113" s="27">
        <f t="shared" si="33"/>
        <v>1.48029999999999E-3</v>
      </c>
      <c r="J113" s="27">
        <f t="shared" si="34"/>
        <v>-1.1965000000000031E-3</v>
      </c>
      <c r="K113" s="27">
        <f t="shared" si="35"/>
        <v>2.981499999999998E-3</v>
      </c>
      <c r="L113" s="27">
        <f t="shared" si="36"/>
        <v>3.2549312020694998</v>
      </c>
      <c r="M113" s="27">
        <f t="shared" si="37"/>
        <v>1.7297649749176287</v>
      </c>
      <c r="N113" s="27">
        <f t="shared" si="38"/>
        <v>-1.3743647942071107</v>
      </c>
      <c r="O113" s="27">
        <f t="shared" si="39"/>
        <v>3.5973523293806551</v>
      </c>
    </row>
    <row r="114" spans="1:15" ht="30" x14ac:dyDescent="0.3">
      <c r="A114" s="21" t="s">
        <v>107</v>
      </c>
      <c r="B114" s="26" t="s">
        <v>108</v>
      </c>
      <c r="C114" s="27">
        <v>2.087135</v>
      </c>
      <c r="D114" s="27">
        <v>1.3483476999999999</v>
      </c>
      <c r="E114" s="27">
        <v>3.2275121000000002</v>
      </c>
      <c r="F114" s="27">
        <v>2.0727523999999997</v>
      </c>
      <c r="G114" s="27">
        <v>2.0247834999999998</v>
      </c>
      <c r="H114" s="27">
        <f t="shared" si="32"/>
        <v>1.8791644000000003</v>
      </c>
      <c r="I114" s="27">
        <f t="shared" si="33"/>
        <v>-1.1547597000000005</v>
      </c>
      <c r="J114" s="27">
        <f t="shared" si="34"/>
        <v>-4.796889999999987E-2</v>
      </c>
      <c r="K114" s="27">
        <f t="shared" si="35"/>
        <v>0.67643579999999992</v>
      </c>
      <c r="L114" s="27">
        <f t="shared" si="36"/>
        <v>139.36793899674399</v>
      </c>
      <c r="M114" s="27">
        <f t="shared" si="37"/>
        <v>-35.778632712174812</v>
      </c>
      <c r="N114" s="27">
        <f t="shared" si="38"/>
        <v>-2.3142609797484681</v>
      </c>
      <c r="O114" s="27">
        <f t="shared" si="39"/>
        <v>50.167757174206628</v>
      </c>
    </row>
    <row r="115" spans="1:15" x14ac:dyDescent="0.3">
      <c r="A115" s="21" t="s">
        <v>109</v>
      </c>
      <c r="B115" s="26" t="s">
        <v>110</v>
      </c>
      <c r="C115" s="27">
        <v>4.3195900000000002E-2</v>
      </c>
      <c r="D115" s="27">
        <v>4.2560000000000001E-2</v>
      </c>
      <c r="E115" s="27">
        <v>4.5324999999999997E-2</v>
      </c>
      <c r="F115" s="27">
        <v>4.3679999999999997E-2</v>
      </c>
      <c r="G115" s="27">
        <v>4.3854999999999998E-2</v>
      </c>
      <c r="H115" s="27">
        <f t="shared" si="32"/>
        <v>2.7649999999999966E-3</v>
      </c>
      <c r="I115" s="27">
        <f t="shared" si="33"/>
        <v>-1.6450000000000006E-3</v>
      </c>
      <c r="J115" s="27">
        <f t="shared" si="34"/>
        <v>1.7500000000000154E-4</v>
      </c>
      <c r="K115" s="27">
        <f t="shared" si="35"/>
        <v>1.2949999999999975E-3</v>
      </c>
      <c r="L115" s="27">
        <f t="shared" si="36"/>
        <v>6.4967105263157805</v>
      </c>
      <c r="M115" s="27">
        <f t="shared" si="37"/>
        <v>-3.629343629343623</v>
      </c>
      <c r="N115" s="27">
        <f t="shared" si="38"/>
        <v>0.40064102564103621</v>
      </c>
      <c r="O115" s="27">
        <f t="shared" si="39"/>
        <v>3.0427631578947398</v>
      </c>
    </row>
    <row r="116" spans="1:15" x14ac:dyDescent="0.3">
      <c r="A116" s="21" t="s">
        <v>111</v>
      </c>
      <c r="B116" s="26" t="s">
        <v>112</v>
      </c>
      <c r="C116" s="27">
        <v>2.4789889999999999</v>
      </c>
      <c r="D116" s="27">
        <v>2.2366113999999997</v>
      </c>
      <c r="E116" s="27">
        <v>2.3539476000000001</v>
      </c>
      <c r="F116" s="27">
        <v>2.3539476000000001</v>
      </c>
      <c r="G116" s="27">
        <v>2.3539476000000001</v>
      </c>
      <c r="H116" s="27">
        <f t="shared" si="32"/>
        <v>0.11733620000000045</v>
      </c>
      <c r="I116" s="27">
        <f t="shared" si="33"/>
        <v>0</v>
      </c>
      <c r="J116" s="27">
        <f t="shared" si="34"/>
        <v>0</v>
      </c>
      <c r="K116" s="27">
        <f t="shared" si="35"/>
        <v>0.11733620000000045</v>
      </c>
      <c r="L116" s="27">
        <f t="shared" si="36"/>
        <v>5.2461594356534249</v>
      </c>
      <c r="M116" s="27">
        <f t="shared" si="37"/>
        <v>0</v>
      </c>
      <c r="N116" s="27">
        <f t="shared" si="38"/>
        <v>0</v>
      </c>
      <c r="O116" s="27">
        <f t="shared" si="39"/>
        <v>5.2461594356534249</v>
      </c>
    </row>
    <row r="117" spans="1:15" s="18" customFormat="1" ht="45" x14ac:dyDescent="0.3">
      <c r="A117" s="21" t="s">
        <v>113</v>
      </c>
      <c r="B117" s="26" t="s">
        <v>114</v>
      </c>
      <c r="C117" s="27">
        <v>30.528231000000002</v>
      </c>
      <c r="D117" s="27">
        <v>22.4613558</v>
      </c>
      <c r="E117" s="27">
        <v>26.463918800000002</v>
      </c>
      <c r="F117" s="27">
        <v>26.463904800000002</v>
      </c>
      <c r="G117" s="27">
        <v>26.463904800000002</v>
      </c>
      <c r="H117" s="27">
        <f t="shared" si="32"/>
        <v>4.0025630000000021</v>
      </c>
      <c r="I117" s="27">
        <f t="shared" si="33"/>
        <v>-1.4000000000180535E-5</v>
      </c>
      <c r="J117" s="27">
        <f t="shared" si="34"/>
        <v>0</v>
      </c>
      <c r="K117" s="27">
        <f t="shared" si="35"/>
        <v>4.0025490000000019</v>
      </c>
      <c r="L117" s="27">
        <f t="shared" si="36"/>
        <v>17.819774708345975</v>
      </c>
      <c r="M117" s="27">
        <f t="shared" si="37"/>
        <v>-5.2902217944961194E-5</v>
      </c>
      <c r="N117" s="27">
        <f t="shared" si="38"/>
        <v>0</v>
      </c>
      <c r="O117" s="27">
        <f t="shared" si="39"/>
        <v>17.819712379071987</v>
      </c>
    </row>
    <row r="118" spans="1:15" ht="45" x14ac:dyDescent="0.3">
      <c r="A118" s="21" t="s">
        <v>115</v>
      </c>
      <c r="B118" s="26" t="s">
        <v>116</v>
      </c>
      <c r="C118" s="27">
        <v>0.595549</v>
      </c>
      <c r="D118" s="27">
        <v>0.56147290000000005</v>
      </c>
      <c r="E118" s="27">
        <v>0.56147250000000004</v>
      </c>
      <c r="F118" s="27">
        <v>0.56147250000000004</v>
      </c>
      <c r="G118" s="27">
        <v>0.56147250000000004</v>
      </c>
      <c r="H118" s="27">
        <f t="shared" si="32"/>
        <v>-4.0000000001150227E-7</v>
      </c>
      <c r="I118" s="27">
        <f t="shared" si="33"/>
        <v>0</v>
      </c>
      <c r="J118" s="27">
        <f t="shared" si="34"/>
        <v>0</v>
      </c>
      <c r="K118" s="27">
        <f t="shared" si="35"/>
        <v>-4.0000000001150227E-7</v>
      </c>
      <c r="L118" s="27">
        <f t="shared" si="36"/>
        <v>-7.1241194362414717E-5</v>
      </c>
      <c r="M118" s="27">
        <f t="shared" si="37"/>
        <v>0</v>
      </c>
      <c r="N118" s="27">
        <f t="shared" si="38"/>
        <v>0</v>
      </c>
      <c r="O118" s="27">
        <f t="shared" si="39"/>
        <v>-7.1241194362414717E-5</v>
      </c>
    </row>
    <row r="119" spans="1:15" ht="30" x14ac:dyDescent="0.3">
      <c r="A119" s="21" t="s">
        <v>117</v>
      </c>
      <c r="B119" s="26" t="s">
        <v>118</v>
      </c>
      <c r="C119" s="27">
        <v>6.3342300000000004E-2</v>
      </c>
      <c r="D119" s="27">
        <v>3.6749999999999998E-2</v>
      </c>
      <c r="E119" s="27">
        <v>4.7800500000000003E-2</v>
      </c>
      <c r="F119" s="27">
        <v>4.7754499999999998E-2</v>
      </c>
      <c r="G119" s="27">
        <v>4.8054099999999995E-2</v>
      </c>
      <c r="H119" s="27">
        <f t="shared" si="32"/>
        <v>1.1050500000000005E-2</v>
      </c>
      <c r="I119" s="27">
        <f t="shared" si="33"/>
        <v>-4.6000000000004371E-5</v>
      </c>
      <c r="J119" s="27">
        <f t="shared" si="34"/>
        <v>2.9959999999999709E-4</v>
      </c>
      <c r="K119" s="27">
        <f t="shared" si="35"/>
        <v>1.1304099999999997E-2</v>
      </c>
      <c r="L119" s="27">
        <f t="shared" si="36"/>
        <v>30.069387755102071</v>
      </c>
      <c r="M119" s="27">
        <f t="shared" si="37"/>
        <v>-9.6233302998925296E-2</v>
      </c>
      <c r="N119" s="27">
        <f t="shared" si="38"/>
        <v>0.62737543058769063</v>
      </c>
      <c r="O119" s="27">
        <f t="shared" si="39"/>
        <v>30.759455782312926</v>
      </c>
    </row>
    <row r="120" spans="1:15" ht="30" x14ac:dyDescent="0.3">
      <c r="A120" s="21" t="s">
        <v>119</v>
      </c>
      <c r="B120" s="26" t="s">
        <v>120</v>
      </c>
      <c r="C120" s="27">
        <v>0.33461649999999998</v>
      </c>
      <c r="D120" s="27">
        <v>0.28161620000000004</v>
      </c>
      <c r="E120" s="27">
        <v>0.39190920000000001</v>
      </c>
      <c r="F120" s="27">
        <v>0.39190920000000001</v>
      </c>
      <c r="G120" s="27">
        <v>0.39190920000000001</v>
      </c>
      <c r="H120" s="27">
        <f t="shared" si="32"/>
        <v>0.11029299999999997</v>
      </c>
      <c r="I120" s="27">
        <f t="shared" si="33"/>
        <v>0</v>
      </c>
      <c r="J120" s="27">
        <f t="shared" si="34"/>
        <v>0</v>
      </c>
      <c r="K120" s="27">
        <f t="shared" si="35"/>
        <v>0.11029299999999997</v>
      </c>
      <c r="L120" s="27">
        <f t="shared" si="36"/>
        <v>39.164295235856457</v>
      </c>
      <c r="M120" s="27">
        <f t="shared" si="37"/>
        <v>0</v>
      </c>
      <c r="N120" s="27">
        <f t="shared" si="38"/>
        <v>0</v>
      </c>
      <c r="O120" s="27">
        <f t="shared" si="39"/>
        <v>39.164295235856457</v>
      </c>
    </row>
    <row r="121" spans="1:15" ht="30" x14ac:dyDescent="0.3">
      <c r="A121" s="21" t="s">
        <v>121</v>
      </c>
      <c r="B121" s="26" t="s">
        <v>122</v>
      </c>
      <c r="C121" s="27">
        <v>2.4925967</v>
      </c>
      <c r="D121" s="27">
        <v>2.1569997999999999</v>
      </c>
      <c r="E121" s="27">
        <v>2.3704836</v>
      </c>
      <c r="F121" s="27">
        <v>2.3504770000000001</v>
      </c>
      <c r="G121" s="27">
        <v>2.3383657999999996</v>
      </c>
      <c r="H121" s="27">
        <f t="shared" si="32"/>
        <v>0.21348380000000011</v>
      </c>
      <c r="I121" s="27">
        <f t="shared" si="33"/>
        <v>-2.0006599999999874E-2</v>
      </c>
      <c r="J121" s="27">
        <f t="shared" si="34"/>
        <v>-1.2111200000000544E-2</v>
      </c>
      <c r="K121" s="27">
        <f t="shared" si="35"/>
        <v>0.18136599999999969</v>
      </c>
      <c r="L121" s="27">
        <f t="shared" si="36"/>
        <v>9.8972563650678183</v>
      </c>
      <c r="M121" s="27">
        <f t="shared" si="37"/>
        <v>-0.84398812124241829</v>
      </c>
      <c r="N121" s="27">
        <f t="shared" si="38"/>
        <v>-0.51526562480724181</v>
      </c>
      <c r="O121" s="27">
        <f t="shared" si="39"/>
        <v>8.4082529817573288</v>
      </c>
    </row>
    <row r="122" spans="1:15" x14ac:dyDescent="0.3">
      <c r="A122" s="21" t="s">
        <v>123</v>
      </c>
      <c r="B122" s="26" t="s">
        <v>124</v>
      </c>
      <c r="C122" s="27">
        <v>4.5649999999999996E-3</v>
      </c>
      <c r="D122" s="27">
        <v>4.875E-3</v>
      </c>
      <c r="E122" s="27">
        <v>3.5750000000000001E-3</v>
      </c>
      <c r="F122" s="27">
        <v>3.5750000000000001E-3</v>
      </c>
      <c r="G122" s="27">
        <v>3.5750000000000001E-3</v>
      </c>
      <c r="H122" s="27">
        <f t="shared" si="32"/>
        <v>-1.2999999999999999E-3</v>
      </c>
      <c r="I122" s="27">
        <f t="shared" si="33"/>
        <v>0</v>
      </c>
      <c r="J122" s="27">
        <f t="shared" si="34"/>
        <v>0</v>
      </c>
      <c r="K122" s="27">
        <f t="shared" si="35"/>
        <v>-1.2999999999999999E-3</v>
      </c>
      <c r="L122" s="27">
        <f t="shared" si="36"/>
        <v>-26.666666666666657</v>
      </c>
      <c r="M122" s="27">
        <f t="shared" si="37"/>
        <v>0</v>
      </c>
      <c r="N122" s="27">
        <f t="shared" si="38"/>
        <v>0</v>
      </c>
      <c r="O122" s="27">
        <f t="shared" si="39"/>
        <v>-26.666666666666657</v>
      </c>
    </row>
    <row r="123" spans="1:15" ht="30" x14ac:dyDescent="0.3">
      <c r="A123" s="21" t="s">
        <v>125</v>
      </c>
      <c r="B123" s="26" t="s">
        <v>126</v>
      </c>
      <c r="C123" s="27">
        <v>5.4400000000000004E-3</v>
      </c>
      <c r="D123" s="27">
        <v>3.3600000000000001E-3</v>
      </c>
      <c r="E123" s="27">
        <v>3.3600000000000001E-3</v>
      </c>
      <c r="F123" s="27">
        <v>3.3600000000000001E-3</v>
      </c>
      <c r="G123" s="27">
        <v>3.3600000000000001E-3</v>
      </c>
      <c r="H123" s="27">
        <f t="shared" si="32"/>
        <v>0</v>
      </c>
      <c r="I123" s="27">
        <f t="shared" si="33"/>
        <v>0</v>
      </c>
      <c r="J123" s="27">
        <f t="shared" si="34"/>
        <v>0</v>
      </c>
      <c r="K123" s="27">
        <f t="shared" si="35"/>
        <v>0</v>
      </c>
      <c r="L123" s="27">
        <f t="shared" si="36"/>
        <v>0</v>
      </c>
      <c r="M123" s="27">
        <f t="shared" si="37"/>
        <v>0</v>
      </c>
      <c r="N123" s="27">
        <f t="shared" si="38"/>
        <v>0</v>
      </c>
      <c r="O123" s="27">
        <f t="shared" si="39"/>
        <v>0</v>
      </c>
    </row>
    <row r="124" spans="1:15" x14ac:dyDescent="0.3">
      <c r="A124" s="21" t="s">
        <v>127</v>
      </c>
      <c r="B124" s="26" t="s">
        <v>128</v>
      </c>
      <c r="C124" s="27">
        <v>1.3653500000000001E-2</v>
      </c>
      <c r="D124" s="27">
        <v>1.2675000000000001E-2</v>
      </c>
      <c r="E124" s="27">
        <v>1.6250000000000001E-2</v>
      </c>
      <c r="F124" s="27">
        <v>1.6250000000000001E-2</v>
      </c>
      <c r="G124" s="27">
        <v>1.6250000000000001E-2</v>
      </c>
      <c r="H124" s="27">
        <f t="shared" si="32"/>
        <v>3.5750000000000001E-3</v>
      </c>
      <c r="I124" s="27">
        <f t="shared" si="33"/>
        <v>0</v>
      </c>
      <c r="J124" s="27">
        <f t="shared" si="34"/>
        <v>0</v>
      </c>
      <c r="K124" s="27">
        <f t="shared" si="35"/>
        <v>3.5750000000000001E-3</v>
      </c>
      <c r="L124" s="27">
        <f t="shared" si="36"/>
        <v>28.205128205128204</v>
      </c>
      <c r="M124" s="27">
        <f t="shared" si="37"/>
        <v>0</v>
      </c>
      <c r="N124" s="27">
        <f t="shared" si="38"/>
        <v>0</v>
      </c>
      <c r="O124" s="27">
        <f t="shared" si="39"/>
        <v>28.205128205128204</v>
      </c>
    </row>
    <row r="125" spans="1:15" ht="30" x14ac:dyDescent="0.3">
      <c r="A125" s="21" t="s">
        <v>129</v>
      </c>
      <c r="B125" s="26" t="s">
        <v>130</v>
      </c>
      <c r="C125" s="27">
        <v>0.61606909999999993</v>
      </c>
      <c r="D125" s="27">
        <v>0.42891249999999997</v>
      </c>
      <c r="E125" s="27">
        <v>0.45633990000000002</v>
      </c>
      <c r="F125" s="27">
        <v>0.45633990000000002</v>
      </c>
      <c r="G125" s="27">
        <v>0.45633990000000002</v>
      </c>
      <c r="H125" s="27">
        <f t="shared" si="32"/>
        <v>2.7427400000000046E-2</v>
      </c>
      <c r="I125" s="27">
        <f t="shared" si="33"/>
        <v>0</v>
      </c>
      <c r="J125" s="27">
        <f t="shared" si="34"/>
        <v>0</v>
      </c>
      <c r="K125" s="27">
        <f t="shared" si="35"/>
        <v>2.7427400000000046E-2</v>
      </c>
      <c r="L125" s="27">
        <f t="shared" si="36"/>
        <v>6.3946376009092774</v>
      </c>
      <c r="M125" s="27">
        <f t="shared" si="37"/>
        <v>0</v>
      </c>
      <c r="N125" s="27">
        <f t="shared" si="38"/>
        <v>0</v>
      </c>
      <c r="O125" s="27">
        <f t="shared" si="39"/>
        <v>6.3946376009092774</v>
      </c>
    </row>
    <row r="126" spans="1:15" x14ac:dyDescent="0.3">
      <c r="A126" s="21" t="s">
        <v>131</v>
      </c>
      <c r="B126" s="26" t="s">
        <v>132</v>
      </c>
      <c r="C126" s="27">
        <v>2.2500000000000001E-5</v>
      </c>
      <c r="D126" s="27">
        <v>0</v>
      </c>
      <c r="E126" s="27">
        <v>0</v>
      </c>
      <c r="F126" s="27">
        <v>0</v>
      </c>
      <c r="G126" s="27">
        <v>0</v>
      </c>
      <c r="H126" s="27">
        <f t="shared" si="32"/>
        <v>0</v>
      </c>
      <c r="I126" s="27">
        <f t="shared" si="33"/>
        <v>0</v>
      </c>
      <c r="J126" s="27">
        <f t="shared" si="34"/>
        <v>0</v>
      </c>
      <c r="K126" s="27">
        <f t="shared" si="35"/>
        <v>0</v>
      </c>
      <c r="L126" s="27"/>
      <c r="M126" s="27"/>
      <c r="N126" s="27"/>
      <c r="O126" s="27"/>
    </row>
    <row r="127" spans="1:15" ht="45" x14ac:dyDescent="0.3">
      <c r="A127" s="21" t="s">
        <v>133</v>
      </c>
      <c r="B127" s="26" t="s">
        <v>134</v>
      </c>
      <c r="C127" s="27">
        <v>2.9861999999999996E-3</v>
      </c>
      <c r="D127" s="27">
        <v>1.1900000000000001E-2</v>
      </c>
      <c r="E127" s="27">
        <v>6.5624999999999998E-3</v>
      </c>
      <c r="F127" s="27">
        <v>6.5624999999999998E-3</v>
      </c>
      <c r="G127" s="27">
        <v>6.5624999999999998E-3</v>
      </c>
      <c r="H127" s="27">
        <f t="shared" si="32"/>
        <v>-5.3375000000000011E-3</v>
      </c>
      <c r="I127" s="27">
        <f t="shared" si="33"/>
        <v>0</v>
      </c>
      <c r="J127" s="27">
        <f t="shared" si="34"/>
        <v>0</v>
      </c>
      <c r="K127" s="27">
        <f t="shared" si="35"/>
        <v>-5.3375000000000011E-3</v>
      </c>
      <c r="L127" s="27">
        <f t="shared" si="36"/>
        <v>-44.852941176470594</v>
      </c>
      <c r="M127" s="27">
        <f t="shared" si="37"/>
        <v>0</v>
      </c>
      <c r="N127" s="27">
        <f t="shared" si="38"/>
        <v>0</v>
      </c>
      <c r="O127" s="27">
        <f t="shared" si="39"/>
        <v>-44.852941176470594</v>
      </c>
    </row>
    <row r="128" spans="1:15" x14ac:dyDescent="0.3">
      <c r="A128" s="21" t="s">
        <v>135</v>
      </c>
      <c r="B128" s="26" t="s">
        <v>136</v>
      </c>
      <c r="C128" s="27">
        <v>2.2476999999999996E-3</v>
      </c>
      <c r="D128" s="27">
        <v>3.4125000000000002E-3</v>
      </c>
      <c r="E128" s="27">
        <v>3.0414999999999999E-3</v>
      </c>
      <c r="F128" s="27">
        <v>3.0414999999999999E-3</v>
      </c>
      <c r="G128" s="27">
        <v>3.0414999999999999E-3</v>
      </c>
      <c r="H128" s="27">
        <f t="shared" si="32"/>
        <v>-3.7100000000000024E-4</v>
      </c>
      <c r="I128" s="27">
        <f t="shared" si="33"/>
        <v>0</v>
      </c>
      <c r="J128" s="27">
        <f t="shared" si="34"/>
        <v>0</v>
      </c>
      <c r="K128" s="27">
        <f t="shared" si="35"/>
        <v>-3.7100000000000024E-4</v>
      </c>
      <c r="L128" s="27">
        <f t="shared" si="36"/>
        <v>-10.871794871794876</v>
      </c>
      <c r="M128" s="27">
        <f t="shared" si="37"/>
        <v>0</v>
      </c>
      <c r="N128" s="27">
        <f t="shared" si="38"/>
        <v>0</v>
      </c>
      <c r="O128" s="27">
        <f t="shared" si="39"/>
        <v>-10.871794871794876</v>
      </c>
    </row>
    <row r="129" spans="1:15" ht="45" x14ac:dyDescent="0.3">
      <c r="A129" s="21" t="s">
        <v>137</v>
      </c>
      <c r="B129" s="26" t="s">
        <v>138</v>
      </c>
      <c r="C129" s="27">
        <v>2.7008000000000002E-3</v>
      </c>
      <c r="D129" s="27">
        <v>7.9974999999999994E-3</v>
      </c>
      <c r="E129" s="27">
        <v>3.1250000000000002E-3</v>
      </c>
      <c r="F129" s="27">
        <v>3.1250000000000002E-3</v>
      </c>
      <c r="G129" s="27">
        <v>3.1250000000000002E-3</v>
      </c>
      <c r="H129" s="27">
        <f t="shared" si="32"/>
        <v>-4.8724999999999992E-3</v>
      </c>
      <c r="I129" s="27">
        <f t="shared" si="33"/>
        <v>0</v>
      </c>
      <c r="J129" s="27">
        <f t="shared" si="34"/>
        <v>0</v>
      </c>
      <c r="K129" s="27">
        <f t="shared" si="35"/>
        <v>-4.8724999999999992E-3</v>
      </c>
      <c r="L129" s="27">
        <f t="shared" si="36"/>
        <v>-60.925289152860259</v>
      </c>
      <c r="M129" s="27">
        <f t="shared" si="37"/>
        <v>0</v>
      </c>
      <c r="N129" s="27">
        <f t="shared" si="38"/>
        <v>0</v>
      </c>
      <c r="O129" s="27">
        <f t="shared" si="39"/>
        <v>-60.925289152860259</v>
      </c>
    </row>
    <row r="130" spans="1:15" x14ac:dyDescent="0.3">
      <c r="A130" s="21" t="s">
        <v>139</v>
      </c>
      <c r="B130" s="26" t="s">
        <v>140</v>
      </c>
      <c r="C130" s="27">
        <v>4.3199999999999998E-4</v>
      </c>
      <c r="D130" s="27">
        <v>4.1599999999999997E-4</v>
      </c>
      <c r="E130" s="27">
        <v>4.1599999999999997E-4</v>
      </c>
      <c r="F130" s="27">
        <v>4.1599999999999997E-4</v>
      </c>
      <c r="G130" s="27">
        <v>4.1599999999999997E-4</v>
      </c>
      <c r="H130" s="27">
        <f t="shared" si="32"/>
        <v>0</v>
      </c>
      <c r="I130" s="27">
        <f t="shared" si="33"/>
        <v>0</v>
      </c>
      <c r="J130" s="27">
        <f t="shared" si="34"/>
        <v>0</v>
      </c>
      <c r="K130" s="27">
        <f t="shared" si="35"/>
        <v>0</v>
      </c>
      <c r="L130" s="27">
        <f t="shared" si="36"/>
        <v>0</v>
      </c>
      <c r="M130" s="27">
        <f t="shared" si="37"/>
        <v>0</v>
      </c>
      <c r="N130" s="27">
        <f t="shared" si="38"/>
        <v>0</v>
      </c>
      <c r="O130" s="27">
        <f t="shared" si="39"/>
        <v>0</v>
      </c>
    </row>
    <row r="131" spans="1:15" x14ac:dyDescent="0.3">
      <c r="A131" s="21" t="s">
        <v>141</v>
      </c>
      <c r="B131" s="26" t="s">
        <v>142</v>
      </c>
      <c r="C131" s="27">
        <v>0.13744020000000001</v>
      </c>
      <c r="D131" s="27">
        <v>0.104883</v>
      </c>
      <c r="E131" s="27">
        <v>0.101934</v>
      </c>
      <c r="F131" s="27">
        <v>9.9059999999999995E-2</v>
      </c>
      <c r="G131" s="27">
        <v>9.6264000000000002E-2</v>
      </c>
      <c r="H131" s="27">
        <f t="shared" si="32"/>
        <v>-2.9490000000000072E-3</v>
      </c>
      <c r="I131" s="27">
        <f t="shared" si="33"/>
        <v>-2.8740000000000016E-3</v>
      </c>
      <c r="J131" s="27">
        <f t="shared" si="34"/>
        <v>-2.7959999999999929E-3</v>
      </c>
      <c r="K131" s="27">
        <f t="shared" si="35"/>
        <v>-8.6190000000000017E-3</v>
      </c>
      <c r="L131" s="27">
        <f t="shared" si="36"/>
        <v>-2.8117044706959291</v>
      </c>
      <c r="M131" s="27">
        <f t="shared" si="37"/>
        <v>-2.8194714226852682</v>
      </c>
      <c r="N131" s="27">
        <f t="shared" si="38"/>
        <v>-2.8225317989097505</v>
      </c>
      <c r="O131" s="27">
        <f t="shared" si="39"/>
        <v>-8.2177283258488103</v>
      </c>
    </row>
    <row r="132" spans="1:15" ht="30" x14ac:dyDescent="0.3">
      <c r="A132" s="21" t="s">
        <v>143</v>
      </c>
      <c r="B132" s="26" t="s">
        <v>144</v>
      </c>
      <c r="C132" s="27">
        <v>3.4013300000000003E-2</v>
      </c>
      <c r="D132" s="27">
        <v>0.02</v>
      </c>
      <c r="E132" s="27">
        <v>2.5999999999999999E-2</v>
      </c>
      <c r="F132" s="27">
        <v>2.5999999999999999E-2</v>
      </c>
      <c r="G132" s="27">
        <v>2.5999999999999999E-2</v>
      </c>
      <c r="H132" s="27">
        <f t="shared" si="32"/>
        <v>5.9999999999999984E-3</v>
      </c>
      <c r="I132" s="27">
        <f t="shared" si="33"/>
        <v>0</v>
      </c>
      <c r="J132" s="27">
        <f t="shared" si="34"/>
        <v>0</v>
      </c>
      <c r="K132" s="27">
        <f t="shared" si="35"/>
        <v>5.9999999999999984E-3</v>
      </c>
      <c r="L132" s="27">
        <f t="shared" si="36"/>
        <v>29.999999999999972</v>
      </c>
      <c r="M132" s="27">
        <f t="shared" si="37"/>
        <v>0</v>
      </c>
      <c r="N132" s="27">
        <f t="shared" si="38"/>
        <v>0</v>
      </c>
      <c r="O132" s="27">
        <f t="shared" si="39"/>
        <v>29.999999999999972</v>
      </c>
    </row>
    <row r="133" spans="1:15" ht="45" x14ac:dyDescent="0.3">
      <c r="A133" s="21" t="s">
        <v>145</v>
      </c>
      <c r="B133" s="26" t="s">
        <v>146</v>
      </c>
      <c r="C133" s="27">
        <v>6.9646600000000003E-2</v>
      </c>
      <c r="D133" s="27">
        <v>6.1949999999999998E-2</v>
      </c>
      <c r="E133" s="27">
        <v>6.4015000000000002E-2</v>
      </c>
      <c r="F133" s="27">
        <v>6.4015000000000002E-2</v>
      </c>
      <c r="G133" s="27">
        <v>6.4015000000000002E-2</v>
      </c>
      <c r="H133" s="27">
        <f t="shared" si="32"/>
        <v>2.0650000000000043E-3</v>
      </c>
      <c r="I133" s="27">
        <f t="shared" si="33"/>
        <v>0</v>
      </c>
      <c r="J133" s="27">
        <f t="shared" si="34"/>
        <v>0</v>
      </c>
      <c r="K133" s="27">
        <f t="shared" si="35"/>
        <v>2.0650000000000043E-3</v>
      </c>
      <c r="L133" s="27">
        <f t="shared" si="36"/>
        <v>3.3333333333333428</v>
      </c>
      <c r="M133" s="27">
        <f t="shared" si="37"/>
        <v>0</v>
      </c>
      <c r="N133" s="27">
        <f t="shared" si="38"/>
        <v>0</v>
      </c>
      <c r="O133" s="27">
        <f t="shared" si="39"/>
        <v>3.3333333333333428</v>
      </c>
    </row>
    <row r="134" spans="1:15" ht="60" x14ac:dyDescent="0.3">
      <c r="A134" s="21" t="s">
        <v>147</v>
      </c>
      <c r="B134" s="26" t="s">
        <v>148</v>
      </c>
      <c r="C134" s="27">
        <v>6.2200000000000008E-5</v>
      </c>
      <c r="D134" s="27">
        <v>5.5299999999999996E-5</v>
      </c>
      <c r="E134" s="27">
        <v>6.1500000000000004E-5</v>
      </c>
      <c r="F134" s="27">
        <v>6.1500000000000004E-5</v>
      </c>
      <c r="G134" s="27">
        <v>6.1500000000000004E-5</v>
      </c>
      <c r="H134" s="27">
        <f t="shared" si="32"/>
        <v>6.2000000000000084E-6</v>
      </c>
      <c r="I134" s="27">
        <f t="shared" si="33"/>
        <v>0</v>
      </c>
      <c r="J134" s="27">
        <f t="shared" si="34"/>
        <v>0</v>
      </c>
      <c r="K134" s="27">
        <f t="shared" si="35"/>
        <v>6.2000000000000084E-6</v>
      </c>
      <c r="L134" s="27">
        <f t="shared" si="36"/>
        <v>11.211573236889706</v>
      </c>
      <c r="M134" s="27">
        <f t="shared" si="37"/>
        <v>0</v>
      </c>
      <c r="N134" s="27">
        <f t="shared" si="38"/>
        <v>0</v>
      </c>
      <c r="O134" s="27">
        <f t="shared" si="39"/>
        <v>11.211573236889706</v>
      </c>
    </row>
    <row r="135" spans="1:15" ht="30" x14ac:dyDescent="0.3">
      <c r="A135" s="21" t="s">
        <v>149</v>
      </c>
      <c r="B135" s="26" t="s">
        <v>150</v>
      </c>
      <c r="C135" s="27">
        <v>8.0426000000000004E-3</v>
      </c>
      <c r="D135" s="27">
        <v>7.4549999999999998E-3</v>
      </c>
      <c r="E135" s="27">
        <v>7.2150000000000001E-3</v>
      </c>
      <c r="F135" s="27">
        <v>7.8050000000000003E-3</v>
      </c>
      <c r="G135" s="27">
        <v>7.4900000000000001E-3</v>
      </c>
      <c r="H135" s="27">
        <f t="shared" si="32"/>
        <v>-2.3999999999999976E-4</v>
      </c>
      <c r="I135" s="27">
        <f t="shared" si="33"/>
        <v>5.9000000000000025E-4</v>
      </c>
      <c r="J135" s="27">
        <f t="shared" si="34"/>
        <v>-3.1500000000000018E-4</v>
      </c>
      <c r="K135" s="27">
        <f t="shared" si="35"/>
        <v>3.5000000000000309E-5</v>
      </c>
      <c r="L135" s="27">
        <f t="shared" si="36"/>
        <v>-3.2193158953722332</v>
      </c>
      <c r="M135" s="27">
        <f t="shared" si="37"/>
        <v>8.1774081774081679</v>
      </c>
      <c r="N135" s="27">
        <f t="shared" si="38"/>
        <v>-4.0358744394618782</v>
      </c>
      <c r="O135" s="27">
        <f t="shared" si="39"/>
        <v>0.46948356807511971</v>
      </c>
    </row>
    <row r="136" spans="1:15" ht="30" x14ac:dyDescent="0.3">
      <c r="A136" s="21" t="s">
        <v>635</v>
      </c>
      <c r="B136" s="26" t="s">
        <v>636</v>
      </c>
      <c r="C136" s="27">
        <v>2.3000000000000001E-4</v>
      </c>
      <c r="D136" s="27">
        <v>2.7E-4</v>
      </c>
      <c r="E136" s="27">
        <v>0</v>
      </c>
      <c r="F136" s="27">
        <v>0</v>
      </c>
      <c r="G136" s="27">
        <v>0</v>
      </c>
      <c r="H136" s="27">
        <f t="shared" si="32"/>
        <v>-2.7E-4</v>
      </c>
      <c r="I136" s="27">
        <f t="shared" si="33"/>
        <v>0</v>
      </c>
      <c r="J136" s="27">
        <f t="shared" si="34"/>
        <v>0</v>
      </c>
      <c r="K136" s="27">
        <f t="shared" si="35"/>
        <v>-2.7E-4</v>
      </c>
      <c r="L136" s="27"/>
      <c r="M136" s="27"/>
      <c r="N136" s="27"/>
      <c r="O136" s="27"/>
    </row>
    <row r="137" spans="1:15" ht="60" x14ac:dyDescent="0.3">
      <c r="A137" s="21" t="s">
        <v>564</v>
      </c>
      <c r="B137" s="26" t="s">
        <v>597</v>
      </c>
      <c r="C137" s="27">
        <v>1.29E-2</v>
      </c>
      <c r="D137" s="27">
        <v>7.0000000000000001E-3</v>
      </c>
      <c r="E137" s="27">
        <v>7.0000000000000001E-3</v>
      </c>
      <c r="F137" s="27">
        <v>7.0000000000000001E-3</v>
      </c>
      <c r="G137" s="27">
        <v>7.0000000000000001E-3</v>
      </c>
      <c r="H137" s="27">
        <f t="shared" si="32"/>
        <v>0</v>
      </c>
      <c r="I137" s="27">
        <f t="shared" si="33"/>
        <v>0</v>
      </c>
      <c r="J137" s="27">
        <f t="shared" si="34"/>
        <v>0</v>
      </c>
      <c r="K137" s="27">
        <f t="shared" si="35"/>
        <v>0</v>
      </c>
      <c r="L137" s="27">
        <f t="shared" ref="L137" si="44">(IF(AND(E137&gt;0,D137&gt;0),E137/D137*100,IF(AND(D137&lt;0,E137&lt;0),D137/E137*100," ")))-100</f>
        <v>0</v>
      </c>
      <c r="M137" s="27">
        <f t="shared" ref="M137" si="45">(IF(AND(F137&gt;0,E137&gt;0),F137/E137*100,IF(AND(E137&lt;0,F137&lt;0),E137/F137*100," ")))-100</f>
        <v>0</v>
      </c>
      <c r="N137" s="27">
        <f t="shared" ref="N137" si="46">(IF(AND(G137&gt;0,F137&gt;0),G137/F137*100,IF(AND(F137&lt;0,G137&lt;0),F137/G137*100," ")))-100</f>
        <v>0</v>
      </c>
      <c r="O137" s="27">
        <f t="shared" ref="O137" si="47">(IF(AND(G137&gt;0,D137&gt;0),G137/D137*100,IF(AND(D137&lt;0,G137&lt;0),D137/G137*100," ")))-100</f>
        <v>0</v>
      </c>
    </row>
    <row r="138" spans="1:15" ht="60" x14ac:dyDescent="0.3">
      <c r="A138" s="21" t="s">
        <v>637</v>
      </c>
      <c r="B138" s="26" t="s">
        <v>638</v>
      </c>
      <c r="C138" s="27">
        <v>0.70729330000000001</v>
      </c>
      <c r="D138" s="27">
        <v>0.61624719999999999</v>
      </c>
      <c r="E138" s="27">
        <v>0.747942</v>
      </c>
      <c r="F138" s="27">
        <v>0.747942</v>
      </c>
      <c r="G138" s="27">
        <v>0.747942</v>
      </c>
      <c r="H138" s="27">
        <f t="shared" si="32"/>
        <v>0.1316948</v>
      </c>
      <c r="I138" s="27">
        <f t="shared" si="33"/>
        <v>0</v>
      </c>
      <c r="J138" s="27">
        <f t="shared" si="34"/>
        <v>0</v>
      </c>
      <c r="K138" s="27">
        <f t="shared" si="35"/>
        <v>0.1316948</v>
      </c>
      <c r="L138" s="27">
        <f t="shared" si="36"/>
        <v>21.370450040178682</v>
      </c>
      <c r="M138" s="27">
        <f t="shared" si="37"/>
        <v>0</v>
      </c>
      <c r="N138" s="27">
        <f t="shared" si="38"/>
        <v>0</v>
      </c>
      <c r="O138" s="27">
        <f t="shared" si="39"/>
        <v>21.370450040178682</v>
      </c>
    </row>
    <row r="139" spans="1:15" ht="45" x14ac:dyDescent="0.3">
      <c r="A139" s="21" t="s">
        <v>639</v>
      </c>
      <c r="B139" s="26" t="s">
        <v>640</v>
      </c>
      <c r="C139" s="27">
        <v>6.8145000000000002E-3</v>
      </c>
      <c r="D139" s="27">
        <v>5.7583999999999995E-3</v>
      </c>
      <c r="E139" s="27">
        <v>7.6670000000000002E-3</v>
      </c>
      <c r="F139" s="27">
        <v>7.6670000000000002E-3</v>
      </c>
      <c r="G139" s="27">
        <v>7.6670000000000002E-3</v>
      </c>
      <c r="H139" s="27">
        <f t="shared" ref="H139:H202" si="48">E139-D139</f>
        <v>1.9086000000000007E-3</v>
      </c>
      <c r="I139" s="27">
        <f t="shared" ref="I139:I202" si="49">F139-E139</f>
        <v>0</v>
      </c>
      <c r="J139" s="27">
        <f t="shared" ref="J139:J202" si="50">G139-F139</f>
        <v>0</v>
      </c>
      <c r="K139" s="27">
        <f t="shared" ref="K139:K202" si="51">G139-D139</f>
        <v>1.9086000000000007E-3</v>
      </c>
      <c r="L139" s="27">
        <f t="shared" ref="L139:L202" si="52">(IF(AND(E139&gt;0,D139&gt;0),E139/D139*100,IF(AND(D139&lt;0,E139&lt;0),D139/E139*100," ")))-100</f>
        <v>33.144623506529598</v>
      </c>
      <c r="M139" s="27">
        <f t="shared" ref="M139:M202" si="53">(IF(AND(F139&gt;0,E139&gt;0),F139/E139*100,IF(AND(E139&lt;0,F139&lt;0),E139/F139*100," ")))-100</f>
        <v>0</v>
      </c>
      <c r="N139" s="27">
        <f t="shared" ref="N139:N202" si="54">(IF(AND(G139&gt;0,F139&gt;0),G139/F139*100,IF(AND(F139&lt;0,G139&lt;0),F139/G139*100," ")))-100</f>
        <v>0</v>
      </c>
      <c r="O139" s="27">
        <f t="shared" ref="O139:O202" si="55">(IF(AND(G139&gt;0,D139&gt;0),G139/D139*100,IF(AND(D139&lt;0,G139&lt;0),D139/G139*100," ")))-100</f>
        <v>33.144623506529598</v>
      </c>
    </row>
    <row r="140" spans="1:15" ht="45" x14ac:dyDescent="0.3">
      <c r="A140" s="21" t="s">
        <v>641</v>
      </c>
      <c r="B140" s="26" t="s">
        <v>642</v>
      </c>
      <c r="C140" s="27">
        <v>0.6377273</v>
      </c>
      <c r="D140" s="27">
        <v>0.55533109999999997</v>
      </c>
      <c r="E140" s="27">
        <v>0.66869299999999998</v>
      </c>
      <c r="F140" s="27">
        <v>0.66869299999999998</v>
      </c>
      <c r="G140" s="27">
        <v>0.66869299999999998</v>
      </c>
      <c r="H140" s="27">
        <f t="shared" si="48"/>
        <v>0.11336190000000002</v>
      </c>
      <c r="I140" s="27">
        <f t="shared" si="49"/>
        <v>0</v>
      </c>
      <c r="J140" s="27">
        <f t="shared" si="50"/>
        <v>0</v>
      </c>
      <c r="K140" s="27">
        <f t="shared" si="51"/>
        <v>0.11336190000000002</v>
      </c>
      <c r="L140" s="27">
        <f t="shared" si="52"/>
        <v>20.413389417592498</v>
      </c>
      <c r="M140" s="27">
        <f t="shared" si="53"/>
        <v>0</v>
      </c>
      <c r="N140" s="27">
        <f t="shared" si="54"/>
        <v>0</v>
      </c>
      <c r="O140" s="27">
        <f t="shared" si="55"/>
        <v>20.413389417592498</v>
      </c>
    </row>
    <row r="141" spans="1:15" ht="45" x14ac:dyDescent="0.3">
      <c r="A141" s="21" t="s">
        <v>643</v>
      </c>
      <c r="B141" s="26" t="s">
        <v>644</v>
      </c>
      <c r="C141" s="27">
        <v>3.0990299999999998E-2</v>
      </c>
      <c r="D141" s="27">
        <v>2.51223E-2</v>
      </c>
      <c r="E141" s="27">
        <v>3.1848000000000001E-2</v>
      </c>
      <c r="F141" s="27">
        <v>3.1848000000000001E-2</v>
      </c>
      <c r="G141" s="27">
        <v>3.1848000000000001E-2</v>
      </c>
      <c r="H141" s="27">
        <f t="shared" si="48"/>
        <v>6.7257000000000011E-3</v>
      </c>
      <c r="I141" s="27">
        <f t="shared" si="49"/>
        <v>0</v>
      </c>
      <c r="J141" s="27">
        <f t="shared" si="50"/>
        <v>0</v>
      </c>
      <c r="K141" s="27">
        <f t="shared" si="51"/>
        <v>6.7257000000000011E-3</v>
      </c>
      <c r="L141" s="27">
        <f t="shared" si="52"/>
        <v>26.771832196892802</v>
      </c>
      <c r="M141" s="27">
        <f t="shared" si="53"/>
        <v>0</v>
      </c>
      <c r="N141" s="27">
        <f t="shared" si="54"/>
        <v>0</v>
      </c>
      <c r="O141" s="27">
        <f t="shared" si="55"/>
        <v>26.771832196892802</v>
      </c>
    </row>
    <row r="142" spans="1:15" ht="30" x14ac:dyDescent="0.3">
      <c r="A142" s="21" t="s">
        <v>645</v>
      </c>
      <c r="B142" s="26" t="s">
        <v>646</v>
      </c>
      <c r="C142" s="27">
        <v>5.5999999999999999E-5</v>
      </c>
      <c r="D142" s="27">
        <v>3.1999999999999999E-5</v>
      </c>
      <c r="E142" s="27">
        <v>2.4000000000000001E-5</v>
      </c>
      <c r="F142" s="27">
        <v>2.4000000000000001E-5</v>
      </c>
      <c r="G142" s="27">
        <v>2.4000000000000001E-5</v>
      </c>
      <c r="H142" s="27">
        <f t="shared" si="48"/>
        <v>-7.9999999999999979E-6</v>
      </c>
      <c r="I142" s="27">
        <f t="shared" si="49"/>
        <v>0</v>
      </c>
      <c r="J142" s="27">
        <f t="shared" si="50"/>
        <v>0</v>
      </c>
      <c r="K142" s="27">
        <f t="shared" si="51"/>
        <v>-7.9999999999999979E-6</v>
      </c>
      <c r="L142" s="27">
        <f t="shared" si="52"/>
        <v>-25</v>
      </c>
      <c r="M142" s="27">
        <f t="shared" si="53"/>
        <v>0</v>
      </c>
      <c r="N142" s="27">
        <f t="shared" si="54"/>
        <v>0</v>
      </c>
      <c r="O142" s="27">
        <f t="shared" si="55"/>
        <v>-25</v>
      </c>
    </row>
    <row r="143" spans="1:15" ht="30" x14ac:dyDescent="0.3">
      <c r="A143" s="21" t="s">
        <v>647</v>
      </c>
      <c r="B143" s="26" t="s">
        <v>648</v>
      </c>
      <c r="C143" s="27">
        <v>9.240000000000001E-5</v>
      </c>
      <c r="D143" s="27">
        <v>2.0550000000000001E-4</v>
      </c>
      <c r="E143" s="27">
        <v>2.2500000000000001E-5</v>
      </c>
      <c r="F143" s="27">
        <v>2.2500000000000001E-5</v>
      </c>
      <c r="G143" s="27">
        <v>2.2500000000000001E-5</v>
      </c>
      <c r="H143" s="27">
        <f t="shared" si="48"/>
        <v>-1.83E-4</v>
      </c>
      <c r="I143" s="27">
        <f t="shared" si="49"/>
        <v>0</v>
      </c>
      <c r="J143" s="27">
        <f t="shared" si="50"/>
        <v>0</v>
      </c>
      <c r="K143" s="27">
        <f t="shared" si="51"/>
        <v>-1.83E-4</v>
      </c>
      <c r="L143" s="27">
        <f t="shared" si="52"/>
        <v>-89.051094890510953</v>
      </c>
      <c r="M143" s="27">
        <f t="shared" si="53"/>
        <v>0</v>
      </c>
      <c r="N143" s="27">
        <f t="shared" si="54"/>
        <v>0</v>
      </c>
      <c r="O143" s="27">
        <f t="shared" si="55"/>
        <v>-89.051094890510953</v>
      </c>
    </row>
    <row r="144" spans="1:15" x14ac:dyDescent="0.3">
      <c r="A144" s="21" t="s">
        <v>649</v>
      </c>
      <c r="B144" s="26" t="s">
        <v>650</v>
      </c>
      <c r="C144" s="27">
        <v>1.5092E-3</v>
      </c>
      <c r="D144" s="27">
        <v>1.0310999999999999E-3</v>
      </c>
      <c r="E144" s="27">
        <v>7.7399999999999995E-4</v>
      </c>
      <c r="F144" s="27">
        <v>7.7399999999999995E-4</v>
      </c>
      <c r="G144" s="27">
        <v>7.7399999999999995E-4</v>
      </c>
      <c r="H144" s="27">
        <f t="shared" si="48"/>
        <v>-2.5709999999999991E-4</v>
      </c>
      <c r="I144" s="27">
        <f t="shared" si="49"/>
        <v>0</v>
      </c>
      <c r="J144" s="27">
        <f t="shared" si="50"/>
        <v>0</v>
      </c>
      <c r="K144" s="27">
        <f t="shared" si="51"/>
        <v>-2.5709999999999991E-4</v>
      </c>
      <c r="L144" s="27">
        <f t="shared" si="52"/>
        <v>-24.934535932499273</v>
      </c>
      <c r="M144" s="27">
        <f t="shared" si="53"/>
        <v>0</v>
      </c>
      <c r="N144" s="27">
        <f t="shared" si="54"/>
        <v>0</v>
      </c>
      <c r="O144" s="27">
        <f t="shared" si="55"/>
        <v>-24.934535932499273</v>
      </c>
    </row>
    <row r="145" spans="1:15" ht="45" x14ac:dyDescent="0.3">
      <c r="A145" s="21" t="s">
        <v>653</v>
      </c>
      <c r="B145" s="26" t="s">
        <v>654</v>
      </c>
      <c r="C145" s="27">
        <v>0.58808709999999997</v>
      </c>
      <c r="D145" s="27">
        <v>0.55737910000000002</v>
      </c>
      <c r="E145" s="27">
        <v>0.59765190000000001</v>
      </c>
      <c r="F145" s="27">
        <v>0.59765190000000001</v>
      </c>
      <c r="G145" s="27">
        <v>0.59765190000000001</v>
      </c>
      <c r="H145" s="27">
        <f t="shared" si="48"/>
        <v>4.0272799999999997E-2</v>
      </c>
      <c r="I145" s="27">
        <f t="shared" si="49"/>
        <v>0</v>
      </c>
      <c r="J145" s="27">
        <f t="shared" si="50"/>
        <v>0</v>
      </c>
      <c r="K145" s="27">
        <f t="shared" si="51"/>
        <v>4.0272799999999997E-2</v>
      </c>
      <c r="L145" s="27">
        <f t="shared" si="52"/>
        <v>7.2253875324711743</v>
      </c>
      <c r="M145" s="27">
        <f t="shared" si="53"/>
        <v>0</v>
      </c>
      <c r="N145" s="27">
        <f t="shared" si="54"/>
        <v>0</v>
      </c>
      <c r="O145" s="27">
        <f t="shared" si="55"/>
        <v>7.2253875324711743</v>
      </c>
    </row>
    <row r="146" spans="1:15" ht="45" x14ac:dyDescent="0.3">
      <c r="A146" s="21" t="s">
        <v>651</v>
      </c>
      <c r="B146" s="26" t="s">
        <v>652</v>
      </c>
      <c r="C146" s="27">
        <v>0.15937620000000002</v>
      </c>
      <c r="D146" s="27">
        <v>0.1307442</v>
      </c>
      <c r="E146" s="27">
        <v>0.11733969999999999</v>
      </c>
      <c r="F146" s="27">
        <v>0.116961</v>
      </c>
      <c r="G146" s="27">
        <v>0.11639289999999999</v>
      </c>
      <c r="H146" s="27">
        <f t="shared" si="48"/>
        <v>-1.3404500000000014E-2</v>
      </c>
      <c r="I146" s="27">
        <f t="shared" si="49"/>
        <v>-3.7869999999999571E-4</v>
      </c>
      <c r="J146" s="27">
        <f t="shared" si="50"/>
        <v>-5.6810000000000194E-4</v>
      </c>
      <c r="K146" s="27">
        <f t="shared" si="51"/>
        <v>-1.4351300000000011E-2</v>
      </c>
      <c r="L146" s="27">
        <f t="shared" si="52"/>
        <v>-10.2524624419286</v>
      </c>
      <c r="M146" s="27">
        <f t="shared" si="53"/>
        <v>-0.32273816960500312</v>
      </c>
      <c r="N146" s="27">
        <f t="shared" si="54"/>
        <v>-0.48571746137601224</v>
      </c>
      <c r="O146" s="27">
        <f t="shared" si="55"/>
        <v>-10.976624584494004</v>
      </c>
    </row>
    <row r="147" spans="1:15" ht="30" x14ac:dyDescent="0.3">
      <c r="A147" s="21" t="s">
        <v>151</v>
      </c>
      <c r="B147" s="26" t="s">
        <v>152</v>
      </c>
      <c r="C147" s="27">
        <v>1.3848346</v>
      </c>
      <c r="D147" s="27">
        <v>0.81388349999999998</v>
      </c>
      <c r="E147" s="27">
        <v>0.79010599999999998</v>
      </c>
      <c r="F147" s="27">
        <v>0.79010599999999998</v>
      </c>
      <c r="G147" s="27">
        <v>0.79010599999999998</v>
      </c>
      <c r="H147" s="27">
        <f t="shared" si="48"/>
        <v>-2.3777500000000007E-2</v>
      </c>
      <c r="I147" s="27">
        <f t="shared" si="49"/>
        <v>0</v>
      </c>
      <c r="J147" s="27">
        <f t="shared" si="50"/>
        <v>0</v>
      </c>
      <c r="K147" s="27">
        <f t="shared" si="51"/>
        <v>-2.3777500000000007E-2</v>
      </c>
      <c r="L147" s="27">
        <f t="shared" si="52"/>
        <v>-2.9214869204253375</v>
      </c>
      <c r="M147" s="27">
        <f t="shared" si="53"/>
        <v>0</v>
      </c>
      <c r="N147" s="27">
        <f t="shared" si="54"/>
        <v>0</v>
      </c>
      <c r="O147" s="27">
        <f t="shared" si="55"/>
        <v>-2.9214869204253375</v>
      </c>
    </row>
    <row r="148" spans="1:15" ht="45" x14ac:dyDescent="0.3">
      <c r="A148" s="21" t="s">
        <v>153</v>
      </c>
      <c r="B148" s="26" t="s">
        <v>154</v>
      </c>
      <c r="C148" s="27">
        <v>9.0291899999999994E-2</v>
      </c>
      <c r="D148" s="27">
        <v>7.9164200000000004E-2</v>
      </c>
      <c r="E148" s="27">
        <v>8.4033300000000005E-2</v>
      </c>
      <c r="F148" s="27">
        <v>8.4006600000000001E-2</v>
      </c>
      <c r="G148" s="27">
        <v>8.2340700000000003E-2</v>
      </c>
      <c r="H148" s="27">
        <f t="shared" si="48"/>
        <v>4.8691000000000012E-3</v>
      </c>
      <c r="I148" s="27">
        <f t="shared" si="49"/>
        <v>-2.6700000000004498E-5</v>
      </c>
      <c r="J148" s="27">
        <f t="shared" si="50"/>
        <v>-1.6658999999999979E-3</v>
      </c>
      <c r="K148" s="27">
        <f t="shared" si="51"/>
        <v>3.1764999999999988E-3</v>
      </c>
      <c r="L148" s="27">
        <f t="shared" si="52"/>
        <v>6.1506337460619704</v>
      </c>
      <c r="M148" s="27">
        <f t="shared" si="53"/>
        <v>-3.1773118513740428E-2</v>
      </c>
      <c r="N148" s="27">
        <f t="shared" si="54"/>
        <v>-1.9830584739770387</v>
      </c>
      <c r="O148" s="27">
        <f t="shared" si="55"/>
        <v>4.0125460751198005</v>
      </c>
    </row>
    <row r="149" spans="1:15" x14ac:dyDescent="0.3">
      <c r="A149" s="21" t="s">
        <v>155</v>
      </c>
      <c r="B149" s="26" t="s">
        <v>156</v>
      </c>
      <c r="C149" s="27">
        <v>0.85582259999999999</v>
      </c>
      <c r="D149" s="27">
        <v>0.78276019999999991</v>
      </c>
      <c r="E149" s="27">
        <v>0.80981080000000005</v>
      </c>
      <c r="F149" s="27">
        <v>0.79628549999999998</v>
      </c>
      <c r="G149" s="27">
        <v>0.80304819999999999</v>
      </c>
      <c r="H149" s="27">
        <f t="shared" si="48"/>
        <v>2.7050600000000147E-2</v>
      </c>
      <c r="I149" s="27">
        <f t="shared" si="49"/>
        <v>-1.3525300000000073E-2</v>
      </c>
      <c r="J149" s="27">
        <f t="shared" si="50"/>
        <v>6.7627000000000104E-3</v>
      </c>
      <c r="K149" s="27">
        <f t="shared" si="51"/>
        <v>2.0288000000000084E-2</v>
      </c>
      <c r="L149" s="27">
        <f t="shared" si="52"/>
        <v>3.4557965517408888</v>
      </c>
      <c r="M149" s="27">
        <f t="shared" si="53"/>
        <v>-1.6701802445707159</v>
      </c>
      <c r="N149" s="27">
        <f t="shared" si="54"/>
        <v>0.84928081699339941</v>
      </c>
      <c r="O149" s="27">
        <f t="shared" si="55"/>
        <v>2.5918538014579866</v>
      </c>
    </row>
    <row r="150" spans="1:15" x14ac:dyDescent="0.3">
      <c r="A150" s="21" t="s">
        <v>157</v>
      </c>
      <c r="B150" s="26" t="s">
        <v>158</v>
      </c>
      <c r="C150" s="27">
        <v>8.6280000000000003E-3</v>
      </c>
      <c r="D150" s="27">
        <v>5.705E-3</v>
      </c>
      <c r="E150" s="27">
        <v>7.0594999999999998E-3</v>
      </c>
      <c r="F150" s="27">
        <v>6.3804999999999999E-3</v>
      </c>
      <c r="G150" s="27">
        <v>6.7200000000000003E-3</v>
      </c>
      <c r="H150" s="27">
        <f t="shared" si="48"/>
        <v>1.3544999999999998E-3</v>
      </c>
      <c r="I150" s="27">
        <f t="shared" si="49"/>
        <v>-6.7899999999999992E-4</v>
      </c>
      <c r="J150" s="27">
        <f t="shared" si="50"/>
        <v>3.3950000000000039E-4</v>
      </c>
      <c r="K150" s="27">
        <f t="shared" si="51"/>
        <v>1.0150000000000003E-3</v>
      </c>
      <c r="L150" s="27">
        <f t="shared" si="52"/>
        <v>23.74233128834355</v>
      </c>
      <c r="M150" s="27">
        <f t="shared" si="53"/>
        <v>-9.6182449181953444</v>
      </c>
      <c r="N150" s="27">
        <f t="shared" si="54"/>
        <v>5.3208996160175559</v>
      </c>
      <c r="O150" s="27">
        <f t="shared" si="55"/>
        <v>17.791411042944787</v>
      </c>
    </row>
    <row r="151" spans="1:15" ht="28.5" x14ac:dyDescent="0.3">
      <c r="A151" s="23" t="s">
        <v>159</v>
      </c>
      <c r="B151" s="24" t="s">
        <v>160</v>
      </c>
      <c r="C151" s="25">
        <v>0.82136759999999998</v>
      </c>
      <c r="D151" s="25">
        <v>0.41476000000000002</v>
      </c>
      <c r="E151" s="25">
        <v>0.11586</v>
      </c>
      <c r="F151" s="25">
        <v>0.11476</v>
      </c>
      <c r="G151" s="25">
        <v>0.11476</v>
      </c>
      <c r="H151" s="25">
        <f t="shared" si="48"/>
        <v>-0.2989</v>
      </c>
      <c r="I151" s="25">
        <f t="shared" si="49"/>
        <v>-1.1000000000000038E-3</v>
      </c>
      <c r="J151" s="25">
        <f t="shared" si="50"/>
        <v>0</v>
      </c>
      <c r="K151" s="25">
        <f t="shared" si="51"/>
        <v>-0.30000000000000004</v>
      </c>
      <c r="L151" s="25">
        <f t="shared" si="52"/>
        <v>-72.065772977143411</v>
      </c>
      <c r="M151" s="25">
        <f t="shared" si="53"/>
        <v>-0.94942171586397706</v>
      </c>
      <c r="N151" s="25">
        <f t="shared" si="54"/>
        <v>0</v>
      </c>
      <c r="O151" s="25">
        <f t="shared" si="55"/>
        <v>-72.330986594657162</v>
      </c>
    </row>
    <row r="152" spans="1:15" x14ac:dyDescent="0.3">
      <c r="A152" s="23" t="s">
        <v>161</v>
      </c>
      <c r="B152" s="24" t="s">
        <v>162</v>
      </c>
      <c r="C152" s="25">
        <v>3017.6900919999998</v>
      </c>
      <c r="D152" s="25">
        <v>1717.9818826999999</v>
      </c>
      <c r="E152" s="25">
        <v>2008.0156633000001</v>
      </c>
      <c r="F152" s="25">
        <v>1998.8985687999998</v>
      </c>
      <c r="G152" s="25">
        <v>1852.2184815000001</v>
      </c>
      <c r="H152" s="25">
        <f t="shared" si="48"/>
        <v>290.03378060000023</v>
      </c>
      <c r="I152" s="25">
        <f t="shared" si="49"/>
        <v>-9.1170945000003485</v>
      </c>
      <c r="J152" s="25">
        <f t="shared" si="50"/>
        <v>-146.68008729999974</v>
      </c>
      <c r="K152" s="25">
        <f t="shared" si="51"/>
        <v>134.23659880000014</v>
      </c>
      <c r="L152" s="25">
        <f t="shared" si="52"/>
        <v>16.882237439208609</v>
      </c>
      <c r="M152" s="25">
        <f t="shared" si="53"/>
        <v>-0.45403502904042625</v>
      </c>
      <c r="N152" s="25">
        <f t="shared" si="54"/>
        <v>-7.3380455411530221</v>
      </c>
      <c r="O152" s="25">
        <f t="shared" si="55"/>
        <v>7.8136213281267146</v>
      </c>
    </row>
    <row r="153" spans="1:15" x14ac:dyDescent="0.3">
      <c r="A153" s="21" t="s">
        <v>1023</v>
      </c>
      <c r="B153" s="26" t="s">
        <v>164</v>
      </c>
      <c r="C153" s="27">
        <v>2291.3930503000001</v>
      </c>
      <c r="D153" s="27">
        <v>1090.0119064999999</v>
      </c>
      <c r="E153" s="27">
        <v>1260.4720502999999</v>
      </c>
      <c r="F153" s="27">
        <v>1195.7250169999998</v>
      </c>
      <c r="G153" s="27">
        <v>990.32105020000006</v>
      </c>
      <c r="H153" s="27">
        <f t="shared" si="48"/>
        <v>170.46014379999997</v>
      </c>
      <c r="I153" s="27">
        <f t="shared" si="49"/>
        <v>-64.747033300000112</v>
      </c>
      <c r="J153" s="27">
        <f t="shared" si="50"/>
        <v>-205.40396679999969</v>
      </c>
      <c r="K153" s="27">
        <f t="shared" si="51"/>
        <v>-99.690856299999837</v>
      </c>
      <c r="L153" s="27">
        <f t="shared" si="52"/>
        <v>15.638374478618601</v>
      </c>
      <c r="M153" s="27">
        <f t="shared" si="53"/>
        <v>-5.1367289964573217</v>
      </c>
      <c r="N153" s="27">
        <f t="shared" si="54"/>
        <v>-17.178194307194943</v>
      </c>
      <c r="O153" s="27">
        <f t="shared" si="55"/>
        <v>-9.145850215536143</v>
      </c>
    </row>
    <row r="154" spans="1:15" s="18" customFormat="1" x14ac:dyDescent="0.3">
      <c r="A154" s="21" t="s">
        <v>669</v>
      </c>
      <c r="B154" s="26" t="s">
        <v>165</v>
      </c>
      <c r="C154" s="27">
        <v>0.1080793</v>
      </c>
      <c r="D154" s="27">
        <v>0</v>
      </c>
      <c r="E154" s="27">
        <v>0</v>
      </c>
      <c r="F154" s="27">
        <v>0</v>
      </c>
      <c r="G154" s="27">
        <v>0</v>
      </c>
      <c r="H154" s="27">
        <f t="shared" si="48"/>
        <v>0</v>
      </c>
      <c r="I154" s="27">
        <f t="shared" si="49"/>
        <v>0</v>
      </c>
      <c r="J154" s="27">
        <f t="shared" si="50"/>
        <v>0</v>
      </c>
      <c r="K154" s="27">
        <f t="shared" si="51"/>
        <v>0</v>
      </c>
      <c r="L154" s="27"/>
      <c r="M154" s="27"/>
      <c r="N154" s="27"/>
      <c r="O154" s="27"/>
    </row>
    <row r="155" spans="1:15" x14ac:dyDescent="0.3">
      <c r="A155" s="21" t="s">
        <v>1024</v>
      </c>
      <c r="B155" s="26" t="s">
        <v>167</v>
      </c>
      <c r="C155" s="27">
        <v>2291.284971</v>
      </c>
      <c r="D155" s="27">
        <v>1090.0119064999999</v>
      </c>
      <c r="E155" s="27">
        <v>1260.4720502999999</v>
      </c>
      <c r="F155" s="27">
        <v>1195.7250169999998</v>
      </c>
      <c r="G155" s="27">
        <v>990.32105020000006</v>
      </c>
      <c r="H155" s="27">
        <f t="shared" si="48"/>
        <v>170.46014379999997</v>
      </c>
      <c r="I155" s="27">
        <f t="shared" si="49"/>
        <v>-64.747033300000112</v>
      </c>
      <c r="J155" s="27">
        <f t="shared" si="50"/>
        <v>-205.40396679999969</v>
      </c>
      <c r="K155" s="27">
        <f t="shared" si="51"/>
        <v>-99.690856299999837</v>
      </c>
      <c r="L155" s="27">
        <f t="shared" si="52"/>
        <v>15.638374478618601</v>
      </c>
      <c r="M155" s="27">
        <f t="shared" si="53"/>
        <v>-5.1367289964573217</v>
      </c>
      <c r="N155" s="27">
        <f t="shared" si="54"/>
        <v>-17.178194307194943</v>
      </c>
      <c r="O155" s="27">
        <f t="shared" si="55"/>
        <v>-9.145850215536143</v>
      </c>
    </row>
    <row r="156" spans="1:15" x14ac:dyDescent="0.3">
      <c r="A156" s="21" t="s">
        <v>670</v>
      </c>
      <c r="B156" s="26" t="s">
        <v>168</v>
      </c>
      <c r="C156" s="27">
        <v>1115.487525</v>
      </c>
      <c r="D156" s="27">
        <v>447.84497739999995</v>
      </c>
      <c r="E156" s="27">
        <v>429.73560500000002</v>
      </c>
      <c r="F156" s="27">
        <v>347.3584209</v>
      </c>
      <c r="G156" s="27">
        <v>188.76266959999998</v>
      </c>
      <c r="H156" s="27">
        <f t="shared" si="48"/>
        <v>-18.109372399999927</v>
      </c>
      <c r="I156" s="27">
        <f t="shared" si="49"/>
        <v>-82.377184100000022</v>
      </c>
      <c r="J156" s="27">
        <f t="shared" si="50"/>
        <v>-158.59575130000002</v>
      </c>
      <c r="K156" s="27">
        <f t="shared" si="51"/>
        <v>-259.08230779999997</v>
      </c>
      <c r="L156" s="27">
        <f t="shared" si="52"/>
        <v>-4.0436698665541257</v>
      </c>
      <c r="M156" s="27">
        <f t="shared" si="53"/>
        <v>-19.169271324399574</v>
      </c>
      <c r="N156" s="27">
        <f t="shared" si="54"/>
        <v>-45.657667054416308</v>
      </c>
      <c r="O156" s="27">
        <f t="shared" si="55"/>
        <v>-57.850890570242221</v>
      </c>
    </row>
    <row r="157" spans="1:15" x14ac:dyDescent="0.3">
      <c r="A157" s="21" t="s">
        <v>671</v>
      </c>
      <c r="B157" s="26" t="s">
        <v>169</v>
      </c>
      <c r="C157" s="27">
        <v>695.67099329999996</v>
      </c>
      <c r="D157" s="27">
        <v>373.0740796</v>
      </c>
      <c r="E157" s="27">
        <v>593.56379260000006</v>
      </c>
      <c r="F157" s="27">
        <v>676.65418979999993</v>
      </c>
      <c r="G157" s="27">
        <v>705.02255809999997</v>
      </c>
      <c r="H157" s="27">
        <f t="shared" si="48"/>
        <v>220.48971300000005</v>
      </c>
      <c r="I157" s="27">
        <f t="shared" si="49"/>
        <v>83.09039719999987</v>
      </c>
      <c r="J157" s="27">
        <f t="shared" si="50"/>
        <v>28.368368300000043</v>
      </c>
      <c r="K157" s="27">
        <f t="shared" si="51"/>
        <v>331.94847849999996</v>
      </c>
      <c r="L157" s="27">
        <f t="shared" si="52"/>
        <v>59.10078589121045</v>
      </c>
      <c r="M157" s="27">
        <f t="shared" si="53"/>
        <v>13.998562283598417</v>
      </c>
      <c r="N157" s="27">
        <f t="shared" si="54"/>
        <v>4.1924470028605043</v>
      </c>
      <c r="O157" s="27">
        <f t="shared" si="55"/>
        <v>88.976558986865598</v>
      </c>
    </row>
    <row r="158" spans="1:15" x14ac:dyDescent="0.3">
      <c r="A158" s="21" t="s">
        <v>672</v>
      </c>
      <c r="B158" s="26" t="s">
        <v>170</v>
      </c>
      <c r="C158" s="27">
        <v>464.88656420000001</v>
      </c>
      <c r="D158" s="27">
        <v>255.55380259999998</v>
      </c>
      <c r="E158" s="27">
        <v>222.84812919999999</v>
      </c>
      <c r="F158" s="27">
        <v>156.2618837</v>
      </c>
      <c r="G158" s="27">
        <v>79.97253090000001</v>
      </c>
      <c r="H158" s="27">
        <f t="shared" si="48"/>
        <v>-32.705673399999995</v>
      </c>
      <c r="I158" s="27">
        <f t="shared" si="49"/>
        <v>-66.58624549999999</v>
      </c>
      <c r="J158" s="27">
        <f t="shared" si="50"/>
        <v>-76.289352799999989</v>
      </c>
      <c r="K158" s="27">
        <f t="shared" si="51"/>
        <v>-175.58127169999997</v>
      </c>
      <c r="L158" s="27">
        <f t="shared" si="52"/>
        <v>-12.797959986215446</v>
      </c>
      <c r="M158" s="27">
        <f t="shared" si="53"/>
        <v>-29.879652002930072</v>
      </c>
      <c r="N158" s="27">
        <f t="shared" si="54"/>
        <v>-48.821472641699629</v>
      </c>
      <c r="O158" s="27">
        <f t="shared" si="55"/>
        <v>-68.706186295660302</v>
      </c>
    </row>
    <row r="159" spans="1:15" x14ac:dyDescent="0.3">
      <c r="A159" s="21" t="s">
        <v>673</v>
      </c>
      <c r="B159" s="26" t="s">
        <v>171</v>
      </c>
      <c r="C159" s="27">
        <v>15.2398884</v>
      </c>
      <c r="D159" s="27">
        <v>13.539046900000001</v>
      </c>
      <c r="E159" s="27">
        <v>14.3245235</v>
      </c>
      <c r="F159" s="27">
        <v>15.450522599999999</v>
      </c>
      <c r="G159" s="27">
        <v>16.563291599999999</v>
      </c>
      <c r="H159" s="27">
        <f t="shared" si="48"/>
        <v>0.78547659999999908</v>
      </c>
      <c r="I159" s="27">
        <f t="shared" si="49"/>
        <v>1.1259990999999996</v>
      </c>
      <c r="J159" s="27">
        <f t="shared" si="50"/>
        <v>1.1127690000000001</v>
      </c>
      <c r="K159" s="27">
        <f t="shared" si="51"/>
        <v>3.0242446999999988</v>
      </c>
      <c r="L159" s="27">
        <f t="shared" si="52"/>
        <v>5.801564953586194</v>
      </c>
      <c r="M159" s="27">
        <f t="shared" si="53"/>
        <v>7.8606391339998112</v>
      </c>
      <c r="N159" s="27">
        <f t="shared" si="54"/>
        <v>7.2021447352207986</v>
      </c>
      <c r="O159" s="27">
        <f t="shared" si="55"/>
        <v>22.337205287323442</v>
      </c>
    </row>
    <row r="160" spans="1:15" x14ac:dyDescent="0.3">
      <c r="A160" s="21" t="s">
        <v>674</v>
      </c>
      <c r="B160" s="26" t="s">
        <v>172</v>
      </c>
      <c r="C160" s="27">
        <v>19.978863100000002</v>
      </c>
      <c r="D160" s="27">
        <v>18.5457003</v>
      </c>
      <c r="E160" s="27">
        <v>20.1498265</v>
      </c>
      <c r="F160" s="27">
        <v>21.768456499999999</v>
      </c>
      <c r="G160" s="27">
        <v>23.389430000000001</v>
      </c>
      <c r="H160" s="27">
        <f t="shared" si="48"/>
        <v>1.6041261999999996</v>
      </c>
      <c r="I160" s="27">
        <f t="shared" si="49"/>
        <v>1.6186299999999996</v>
      </c>
      <c r="J160" s="27">
        <f t="shared" si="50"/>
        <v>1.6209735000000016</v>
      </c>
      <c r="K160" s="27">
        <f t="shared" si="51"/>
        <v>4.8437297000000008</v>
      </c>
      <c r="L160" s="27">
        <f t="shared" si="52"/>
        <v>8.6495854783116499</v>
      </c>
      <c r="M160" s="27">
        <f t="shared" si="53"/>
        <v>8.0329723930873627</v>
      </c>
      <c r="N160" s="27">
        <f t="shared" si="54"/>
        <v>7.446432869505486</v>
      </c>
      <c r="O160" s="27">
        <f t="shared" si="55"/>
        <v>26.117804243822491</v>
      </c>
    </row>
    <row r="161" spans="1:15" ht="30" x14ac:dyDescent="0.3">
      <c r="A161" s="21" t="s">
        <v>675</v>
      </c>
      <c r="B161" s="26" t="s">
        <v>173</v>
      </c>
      <c r="C161" s="27">
        <v>24.965252100000001</v>
      </c>
      <c r="D161" s="27">
        <v>24.551410100000002</v>
      </c>
      <c r="E161" s="27">
        <v>26.296513600000001</v>
      </c>
      <c r="F161" s="27">
        <v>28.403677600000002</v>
      </c>
      <c r="G161" s="27">
        <v>30.5325098</v>
      </c>
      <c r="H161" s="27">
        <f t="shared" si="48"/>
        <v>1.745103499999999</v>
      </c>
      <c r="I161" s="27">
        <f t="shared" si="49"/>
        <v>2.1071640000000009</v>
      </c>
      <c r="J161" s="27">
        <f t="shared" si="50"/>
        <v>2.128832199999998</v>
      </c>
      <c r="K161" s="27">
        <f t="shared" si="51"/>
        <v>5.9810996999999979</v>
      </c>
      <c r="L161" s="27">
        <f t="shared" si="52"/>
        <v>7.107956296164005</v>
      </c>
      <c r="M161" s="27">
        <f t="shared" si="53"/>
        <v>8.0130926557503841</v>
      </c>
      <c r="N161" s="27">
        <f t="shared" si="54"/>
        <v>7.4949174891352612</v>
      </c>
      <c r="O161" s="27">
        <f t="shared" si="55"/>
        <v>24.361532293413958</v>
      </c>
    </row>
    <row r="162" spans="1:15" x14ac:dyDescent="0.3">
      <c r="A162" s="21" t="s">
        <v>681</v>
      </c>
      <c r="B162" s="26" t="s">
        <v>174</v>
      </c>
      <c r="C162" s="27">
        <v>2.767E-4</v>
      </c>
      <c r="D162" s="27">
        <v>5.3499999999999999E-4</v>
      </c>
      <c r="E162" s="27">
        <v>3.4419999999999996E-4</v>
      </c>
      <c r="F162" s="27">
        <v>3.4419999999999996E-4</v>
      </c>
      <c r="G162" s="27">
        <v>3.4419999999999996E-4</v>
      </c>
      <c r="H162" s="27">
        <f t="shared" si="48"/>
        <v>-1.9080000000000003E-4</v>
      </c>
      <c r="I162" s="27">
        <f t="shared" si="49"/>
        <v>0</v>
      </c>
      <c r="J162" s="27">
        <f t="shared" si="50"/>
        <v>0</v>
      </c>
      <c r="K162" s="27">
        <f t="shared" si="51"/>
        <v>-1.9080000000000003E-4</v>
      </c>
      <c r="L162" s="27">
        <f t="shared" si="52"/>
        <v>-35.663551401869171</v>
      </c>
      <c r="M162" s="27">
        <f t="shared" si="53"/>
        <v>0</v>
      </c>
      <c r="N162" s="27">
        <f t="shared" si="54"/>
        <v>0</v>
      </c>
      <c r="O162" s="27">
        <f t="shared" si="55"/>
        <v>-35.663551401869171</v>
      </c>
    </row>
    <row r="163" spans="1:15" x14ac:dyDescent="0.3">
      <c r="A163" s="21" t="s">
        <v>676</v>
      </c>
      <c r="B163" s="26" t="s">
        <v>175</v>
      </c>
      <c r="C163" s="27">
        <v>-30.233956899999999</v>
      </c>
      <c r="D163" s="27">
        <v>0</v>
      </c>
      <c r="E163" s="27">
        <v>0</v>
      </c>
      <c r="F163" s="27">
        <v>0</v>
      </c>
      <c r="G163" s="27">
        <v>0</v>
      </c>
      <c r="H163" s="27">
        <f t="shared" si="48"/>
        <v>0</v>
      </c>
      <c r="I163" s="27">
        <f t="shared" si="49"/>
        <v>0</v>
      </c>
      <c r="J163" s="27">
        <f t="shared" si="50"/>
        <v>0</v>
      </c>
      <c r="K163" s="27">
        <f t="shared" si="51"/>
        <v>0</v>
      </c>
      <c r="L163" s="27"/>
      <c r="M163" s="27"/>
      <c r="N163" s="27"/>
      <c r="O163" s="27"/>
    </row>
    <row r="164" spans="1:15" x14ac:dyDescent="0.3">
      <c r="A164" s="21" t="s">
        <v>677</v>
      </c>
      <c r="B164" s="26" t="s">
        <v>176</v>
      </c>
      <c r="C164" s="27">
        <v>0.93894999999999995</v>
      </c>
      <c r="D164" s="27">
        <v>0</v>
      </c>
      <c r="E164" s="27">
        <v>0</v>
      </c>
      <c r="F164" s="27">
        <v>0</v>
      </c>
      <c r="G164" s="27">
        <v>0</v>
      </c>
      <c r="H164" s="27">
        <f t="shared" si="48"/>
        <v>0</v>
      </c>
      <c r="I164" s="27">
        <f t="shared" si="49"/>
        <v>0</v>
      </c>
      <c r="J164" s="27">
        <f t="shared" si="50"/>
        <v>0</v>
      </c>
      <c r="K164" s="27">
        <f t="shared" si="51"/>
        <v>0</v>
      </c>
      <c r="L164" s="27"/>
      <c r="M164" s="27"/>
      <c r="N164" s="27"/>
      <c r="O164" s="27"/>
    </row>
    <row r="165" spans="1:15" x14ac:dyDescent="0.3">
      <c r="A165" s="21" t="s">
        <v>177</v>
      </c>
      <c r="B165" s="26" t="s">
        <v>178</v>
      </c>
      <c r="C165" s="27">
        <v>710.6476566</v>
      </c>
      <c r="D165" s="27">
        <v>584.87233079999999</v>
      </c>
      <c r="E165" s="27">
        <v>701.09692870000015</v>
      </c>
      <c r="F165" s="27">
        <v>753.00107349999996</v>
      </c>
      <c r="G165" s="27">
        <v>807.9751473</v>
      </c>
      <c r="H165" s="27">
        <f t="shared" si="48"/>
        <v>116.22459790000016</v>
      </c>
      <c r="I165" s="27">
        <f t="shared" si="49"/>
        <v>51.904144799999813</v>
      </c>
      <c r="J165" s="27">
        <f t="shared" si="50"/>
        <v>54.974073800000042</v>
      </c>
      <c r="K165" s="27">
        <f t="shared" si="51"/>
        <v>223.10281650000002</v>
      </c>
      <c r="L165" s="27">
        <f t="shared" si="52"/>
        <v>19.871789411037085</v>
      </c>
      <c r="M165" s="27">
        <f t="shared" si="53"/>
        <v>7.4032765906195692</v>
      </c>
      <c r="N165" s="27">
        <f t="shared" si="54"/>
        <v>7.3006634033702937</v>
      </c>
      <c r="O165" s="27">
        <f t="shared" si="55"/>
        <v>38.145558398161114</v>
      </c>
    </row>
    <row r="166" spans="1:15" ht="30" x14ac:dyDescent="0.3">
      <c r="A166" s="21" t="s">
        <v>678</v>
      </c>
      <c r="B166" s="26" t="s">
        <v>179</v>
      </c>
      <c r="C166" s="27">
        <v>611.17848420000007</v>
      </c>
      <c r="D166" s="27">
        <v>500.80147010000002</v>
      </c>
      <c r="E166" s="27">
        <v>601.7843034</v>
      </c>
      <c r="F166" s="27">
        <v>648.72220429999993</v>
      </c>
      <c r="G166" s="27">
        <v>696.10114150000004</v>
      </c>
      <c r="H166" s="27">
        <f t="shared" si="48"/>
        <v>100.98283329999998</v>
      </c>
      <c r="I166" s="27">
        <f t="shared" si="49"/>
        <v>46.937900899999931</v>
      </c>
      <c r="J166" s="27">
        <f t="shared" si="50"/>
        <v>47.378937200000109</v>
      </c>
      <c r="K166" s="27">
        <f t="shared" si="51"/>
        <v>195.29967140000002</v>
      </c>
      <c r="L166" s="27">
        <f t="shared" si="52"/>
        <v>20.164244581757274</v>
      </c>
      <c r="M166" s="27">
        <f t="shared" si="53"/>
        <v>7.7997881690843514</v>
      </c>
      <c r="N166" s="27">
        <f t="shared" si="54"/>
        <v>7.3034246224274142</v>
      </c>
      <c r="O166" s="27">
        <f t="shared" si="55"/>
        <v>38.997423741787856</v>
      </c>
    </row>
    <row r="167" spans="1:15" ht="30" x14ac:dyDescent="0.3">
      <c r="A167" s="21" t="s">
        <v>683</v>
      </c>
      <c r="B167" s="26" t="s">
        <v>180</v>
      </c>
      <c r="C167" s="27">
        <v>37.104001200000006</v>
      </c>
      <c r="D167" s="27">
        <v>32.763776499999999</v>
      </c>
      <c r="E167" s="27">
        <v>39.2419102</v>
      </c>
      <c r="F167" s="27">
        <v>39.871691399999996</v>
      </c>
      <c r="G167" s="27">
        <v>42.773873999999999</v>
      </c>
      <c r="H167" s="27">
        <f t="shared" si="48"/>
        <v>6.4781337000000008</v>
      </c>
      <c r="I167" s="27">
        <f t="shared" si="49"/>
        <v>0.62978119999999649</v>
      </c>
      <c r="J167" s="27">
        <f t="shared" si="50"/>
        <v>2.9021826000000033</v>
      </c>
      <c r="K167" s="27">
        <f t="shared" si="51"/>
        <v>10.010097500000001</v>
      </c>
      <c r="L167" s="27">
        <f t="shared" si="52"/>
        <v>19.772243593469767</v>
      </c>
      <c r="M167" s="27">
        <f t="shared" si="53"/>
        <v>1.6048688679787944</v>
      </c>
      <c r="N167" s="27">
        <f t="shared" si="54"/>
        <v>7.2788048314398992</v>
      </c>
      <c r="O167" s="27">
        <f t="shared" si="55"/>
        <v>30.552331169759981</v>
      </c>
    </row>
    <row r="168" spans="1:15" ht="30" x14ac:dyDescent="0.3">
      <c r="A168" s="21" t="s">
        <v>684</v>
      </c>
      <c r="B168" s="26" t="s">
        <v>181</v>
      </c>
      <c r="C168" s="27">
        <v>37.308030700000003</v>
      </c>
      <c r="D168" s="27">
        <v>32.428207499999999</v>
      </c>
      <c r="E168" s="27">
        <v>39.254501700000006</v>
      </c>
      <c r="F168" s="27">
        <v>39.884340700000003</v>
      </c>
      <c r="G168" s="27">
        <v>42.790382399999999</v>
      </c>
      <c r="H168" s="27">
        <f t="shared" si="48"/>
        <v>6.8262942000000066</v>
      </c>
      <c r="I168" s="27">
        <f t="shared" si="49"/>
        <v>0.62983899999999693</v>
      </c>
      <c r="J168" s="27">
        <f t="shared" si="50"/>
        <v>2.9060416999999958</v>
      </c>
      <c r="K168" s="27">
        <f t="shared" si="51"/>
        <v>10.362174899999999</v>
      </c>
      <c r="L168" s="27">
        <f t="shared" si="52"/>
        <v>21.050482670064355</v>
      </c>
      <c r="M168" s="27">
        <f t="shared" si="53"/>
        <v>1.6045013252581839</v>
      </c>
      <c r="N168" s="27">
        <f t="shared" si="54"/>
        <v>7.2861720890875716</v>
      </c>
      <c r="O168" s="27">
        <f t="shared" si="55"/>
        <v>31.954201908939922</v>
      </c>
    </row>
    <row r="169" spans="1:15" ht="30" x14ac:dyDescent="0.3">
      <c r="A169" s="21" t="s">
        <v>679</v>
      </c>
      <c r="B169" s="26" t="s">
        <v>182</v>
      </c>
      <c r="C169" s="27">
        <v>6.8900829000000003</v>
      </c>
      <c r="D169" s="27">
        <v>6.6695272999999995</v>
      </c>
      <c r="E169" s="27">
        <v>6.7899730999999992</v>
      </c>
      <c r="F169" s="27">
        <v>7.3196914</v>
      </c>
      <c r="G169" s="27">
        <v>7.8528215000000001</v>
      </c>
      <c r="H169" s="27">
        <f t="shared" si="48"/>
        <v>0.12044579999999971</v>
      </c>
      <c r="I169" s="27">
        <f t="shared" si="49"/>
        <v>0.52971830000000075</v>
      </c>
      <c r="J169" s="27">
        <f t="shared" si="50"/>
        <v>0.53313010000000016</v>
      </c>
      <c r="K169" s="27">
        <f t="shared" si="51"/>
        <v>1.1832942000000006</v>
      </c>
      <c r="L169" s="27">
        <f t="shared" si="52"/>
        <v>1.8059120921508196</v>
      </c>
      <c r="M169" s="27">
        <f t="shared" si="53"/>
        <v>7.8014786244145853</v>
      </c>
      <c r="N169" s="27">
        <f t="shared" si="54"/>
        <v>7.2835051488646201</v>
      </c>
      <c r="O169" s="27">
        <f t="shared" si="55"/>
        <v>17.741800082293693</v>
      </c>
    </row>
    <row r="170" spans="1:15" ht="30" x14ac:dyDescent="0.3">
      <c r="A170" s="21" t="s">
        <v>685</v>
      </c>
      <c r="B170" s="26" t="s">
        <v>183</v>
      </c>
      <c r="C170" s="27">
        <v>0.89463380000000003</v>
      </c>
      <c r="D170" s="27">
        <v>0.65087190000000006</v>
      </c>
      <c r="E170" s="27">
        <v>0.7325372</v>
      </c>
      <c r="F170" s="27">
        <v>0.7896299</v>
      </c>
      <c r="G170" s="27">
        <v>0.8473252</v>
      </c>
      <c r="H170" s="27">
        <f t="shared" si="48"/>
        <v>8.1665299999999941E-2</v>
      </c>
      <c r="I170" s="27">
        <f t="shared" si="49"/>
        <v>5.7092699999999996E-2</v>
      </c>
      <c r="J170" s="27">
        <f t="shared" si="50"/>
        <v>5.7695300000000005E-2</v>
      </c>
      <c r="K170" s="27">
        <f t="shared" si="51"/>
        <v>0.19645329999999994</v>
      </c>
      <c r="L170" s="27">
        <f t="shared" si="52"/>
        <v>12.547061871929017</v>
      </c>
      <c r="M170" s="27">
        <f t="shared" si="53"/>
        <v>7.7938294464772611</v>
      </c>
      <c r="N170" s="27">
        <f t="shared" si="54"/>
        <v>7.3066255469809391</v>
      </c>
      <c r="O170" s="27">
        <f t="shared" si="55"/>
        <v>30.183097472789967</v>
      </c>
    </row>
    <row r="171" spans="1:15" ht="30" x14ac:dyDescent="0.3">
      <c r="A171" s="21" t="s">
        <v>686</v>
      </c>
      <c r="B171" s="26" t="s">
        <v>184</v>
      </c>
      <c r="C171" s="27">
        <v>0.82932890000000004</v>
      </c>
      <c r="D171" s="27">
        <v>0.89838850000000003</v>
      </c>
      <c r="E171" s="27">
        <v>1.0390938000000001</v>
      </c>
      <c r="F171" s="27">
        <v>1.1202043000000002</v>
      </c>
      <c r="G171" s="27">
        <v>1.2015488999999999</v>
      </c>
      <c r="H171" s="27">
        <f t="shared" si="48"/>
        <v>0.14070530000000003</v>
      </c>
      <c r="I171" s="27">
        <f t="shared" si="49"/>
        <v>8.1110500000000085E-2</v>
      </c>
      <c r="J171" s="27">
        <f t="shared" si="50"/>
        <v>8.1344599999999767E-2</v>
      </c>
      <c r="K171" s="27">
        <f t="shared" si="51"/>
        <v>0.30316039999999989</v>
      </c>
      <c r="L171" s="27">
        <f t="shared" si="52"/>
        <v>15.661965842171853</v>
      </c>
      <c r="M171" s="27">
        <f t="shared" si="53"/>
        <v>7.8058881690950415</v>
      </c>
      <c r="N171" s="27">
        <f t="shared" si="54"/>
        <v>7.2615861231741121</v>
      </c>
      <c r="O171" s="27">
        <f t="shared" si="55"/>
        <v>33.744911026799628</v>
      </c>
    </row>
    <row r="172" spans="1:15" ht="30" x14ac:dyDescent="0.3">
      <c r="A172" s="21" t="s">
        <v>680</v>
      </c>
      <c r="B172" s="26" t="s">
        <v>543</v>
      </c>
      <c r="C172" s="27">
        <v>7.6159999999999997E-4</v>
      </c>
      <c r="D172" s="27">
        <v>0</v>
      </c>
      <c r="E172" s="27">
        <v>0</v>
      </c>
      <c r="F172" s="27">
        <v>0</v>
      </c>
      <c r="G172" s="27">
        <v>0</v>
      </c>
      <c r="H172" s="27">
        <f t="shared" si="48"/>
        <v>0</v>
      </c>
      <c r="I172" s="27">
        <f t="shared" si="49"/>
        <v>0</v>
      </c>
      <c r="J172" s="27">
        <f t="shared" si="50"/>
        <v>0</v>
      </c>
      <c r="K172" s="27">
        <f t="shared" si="51"/>
        <v>0</v>
      </c>
      <c r="L172" s="27"/>
      <c r="M172" s="27"/>
      <c r="N172" s="27"/>
      <c r="O172" s="27"/>
    </row>
    <row r="173" spans="1:15" ht="30" x14ac:dyDescent="0.3">
      <c r="A173" s="21" t="s">
        <v>688</v>
      </c>
      <c r="B173" s="26" t="s">
        <v>185</v>
      </c>
      <c r="C173" s="27">
        <v>7.1858183000000002</v>
      </c>
      <c r="D173" s="27">
        <v>6.7136709000000003</v>
      </c>
      <c r="E173" s="27">
        <v>7.6256957000000005</v>
      </c>
      <c r="F173" s="27">
        <v>8.2176121000000002</v>
      </c>
      <c r="G173" s="27">
        <v>8.8164399000000007</v>
      </c>
      <c r="H173" s="27">
        <f t="shared" si="48"/>
        <v>0.91202480000000019</v>
      </c>
      <c r="I173" s="27">
        <f t="shared" si="49"/>
        <v>0.59191639999999968</v>
      </c>
      <c r="J173" s="27">
        <f t="shared" si="50"/>
        <v>0.59882780000000047</v>
      </c>
      <c r="K173" s="27">
        <f t="shared" si="51"/>
        <v>2.1027690000000003</v>
      </c>
      <c r="L173" s="27">
        <f t="shared" si="52"/>
        <v>13.584592000182781</v>
      </c>
      <c r="M173" s="27">
        <f t="shared" si="53"/>
        <v>7.7621298211519161</v>
      </c>
      <c r="N173" s="27">
        <f t="shared" si="54"/>
        <v>7.2871266337821083</v>
      </c>
      <c r="O173" s="27">
        <f t="shared" si="55"/>
        <v>31.320704147115691</v>
      </c>
    </row>
    <row r="174" spans="1:15" ht="30" x14ac:dyDescent="0.3">
      <c r="A174" s="21" t="s">
        <v>690</v>
      </c>
      <c r="B174" s="26" t="s">
        <v>186</v>
      </c>
      <c r="C174" s="27">
        <v>6.1964999999999999E-2</v>
      </c>
      <c r="D174" s="27">
        <v>6.3949300000000001E-2</v>
      </c>
      <c r="E174" s="27">
        <v>7.1966100000000005E-2</v>
      </c>
      <c r="F174" s="27">
        <v>7.7584199999999992E-2</v>
      </c>
      <c r="G174" s="27">
        <v>8.3235799999999999E-2</v>
      </c>
      <c r="H174" s="27">
        <f t="shared" si="48"/>
        <v>8.0168000000000045E-3</v>
      </c>
      <c r="I174" s="27">
        <f t="shared" si="49"/>
        <v>5.618099999999987E-3</v>
      </c>
      <c r="J174" s="27">
        <f t="shared" si="50"/>
        <v>5.6516000000000066E-3</v>
      </c>
      <c r="K174" s="27">
        <f t="shared" si="51"/>
        <v>1.9286499999999998E-2</v>
      </c>
      <c r="L174" s="27">
        <f t="shared" si="52"/>
        <v>12.536181005890597</v>
      </c>
      <c r="M174" s="27">
        <f t="shared" si="53"/>
        <v>7.8065922705273607</v>
      </c>
      <c r="N174" s="27">
        <f t="shared" si="54"/>
        <v>7.2844728694760192</v>
      </c>
      <c r="O174" s="27">
        <f t="shared" si="55"/>
        <v>30.159047870735094</v>
      </c>
    </row>
    <row r="175" spans="1:15" ht="30" x14ac:dyDescent="0.3">
      <c r="A175" s="21" t="s">
        <v>692</v>
      </c>
      <c r="B175" s="26" t="s">
        <v>187</v>
      </c>
      <c r="C175" s="27">
        <v>9.0035568999999995</v>
      </c>
      <c r="D175" s="27">
        <v>3.7525567</v>
      </c>
      <c r="E175" s="27">
        <v>4.4098698000000001</v>
      </c>
      <c r="F175" s="27">
        <v>6.8396561</v>
      </c>
      <c r="G175" s="27">
        <v>7.3382629000000001</v>
      </c>
      <c r="H175" s="27">
        <f t="shared" si="48"/>
        <v>0.65731310000000009</v>
      </c>
      <c r="I175" s="27">
        <f t="shared" si="49"/>
        <v>2.4297863</v>
      </c>
      <c r="J175" s="27">
        <f t="shared" si="50"/>
        <v>0.49860680000000013</v>
      </c>
      <c r="K175" s="27">
        <f t="shared" si="51"/>
        <v>3.5857062000000002</v>
      </c>
      <c r="L175" s="27">
        <f t="shared" si="52"/>
        <v>17.516406880674168</v>
      </c>
      <c r="M175" s="27">
        <f t="shared" si="53"/>
        <v>55.098821738455854</v>
      </c>
      <c r="N175" s="27">
        <f t="shared" si="54"/>
        <v>7.2899396213794887</v>
      </c>
      <c r="O175" s="27">
        <f t="shared" si="55"/>
        <v>95.553684771771742</v>
      </c>
    </row>
    <row r="176" spans="1:15" ht="30" x14ac:dyDescent="0.3">
      <c r="A176" s="21" t="s">
        <v>694</v>
      </c>
      <c r="B176" s="26" t="s">
        <v>188</v>
      </c>
      <c r="C176" s="27">
        <v>0.1909931</v>
      </c>
      <c r="D176" s="27">
        <v>0.1299121</v>
      </c>
      <c r="E176" s="27">
        <v>0.14707770000000001</v>
      </c>
      <c r="F176" s="27">
        <v>0.15845910000000002</v>
      </c>
      <c r="G176" s="27">
        <v>0.17011520000000002</v>
      </c>
      <c r="H176" s="27">
        <f t="shared" si="48"/>
        <v>1.7165600000000003E-2</v>
      </c>
      <c r="I176" s="27">
        <f t="shared" si="49"/>
        <v>1.1381400000000014E-2</v>
      </c>
      <c r="J176" s="27">
        <f t="shared" si="50"/>
        <v>1.1656100000000003E-2</v>
      </c>
      <c r="K176" s="27">
        <f t="shared" si="51"/>
        <v>4.0203100000000019E-2</v>
      </c>
      <c r="L176" s="27">
        <f t="shared" si="52"/>
        <v>13.213241876622732</v>
      </c>
      <c r="M176" s="27">
        <f t="shared" si="53"/>
        <v>7.7383587042767203</v>
      </c>
      <c r="N176" s="27">
        <f t="shared" si="54"/>
        <v>7.3559044573647157</v>
      </c>
      <c r="O176" s="27">
        <f t="shared" si="55"/>
        <v>30.946386056418163</v>
      </c>
    </row>
    <row r="177" spans="1:15" ht="28.5" x14ac:dyDescent="0.3">
      <c r="A177" s="23" t="s">
        <v>189</v>
      </c>
      <c r="B177" s="24" t="s">
        <v>190</v>
      </c>
      <c r="C177" s="25">
        <v>826.9063519</v>
      </c>
      <c r="D177" s="25">
        <v>984.01801549999993</v>
      </c>
      <c r="E177" s="25">
        <v>704.65886990000001</v>
      </c>
      <c r="F177" s="25">
        <v>1006.5917668999999</v>
      </c>
      <c r="G177" s="25">
        <v>1161.3108751</v>
      </c>
      <c r="H177" s="25">
        <f t="shared" si="48"/>
        <v>-279.35914559999992</v>
      </c>
      <c r="I177" s="25">
        <f t="shared" si="49"/>
        <v>301.93289699999991</v>
      </c>
      <c r="J177" s="25">
        <f t="shared" si="50"/>
        <v>154.71910820000005</v>
      </c>
      <c r="K177" s="25">
        <f t="shared" si="51"/>
        <v>177.29285960000004</v>
      </c>
      <c r="L177" s="25">
        <f t="shared" si="52"/>
        <v>-28.389637303342639</v>
      </c>
      <c r="M177" s="25">
        <f t="shared" si="53"/>
        <v>42.848094290340498</v>
      </c>
      <c r="N177" s="25">
        <f t="shared" si="54"/>
        <v>15.370591463954497</v>
      </c>
      <c r="O177" s="25">
        <f t="shared" si="55"/>
        <v>18.017237165105541</v>
      </c>
    </row>
    <row r="178" spans="1:15" ht="30" x14ac:dyDescent="0.3">
      <c r="A178" s="21" t="s">
        <v>191</v>
      </c>
      <c r="B178" s="26" t="s">
        <v>192</v>
      </c>
      <c r="C178" s="27">
        <v>441.62040389999999</v>
      </c>
      <c r="D178" s="27">
        <v>432.21623139999997</v>
      </c>
      <c r="E178" s="27">
        <v>292.61990780000002</v>
      </c>
      <c r="F178" s="27">
        <v>554.42988649999995</v>
      </c>
      <c r="G178" s="27">
        <v>677.41476399999999</v>
      </c>
      <c r="H178" s="27">
        <f t="shared" si="48"/>
        <v>-139.59632359999995</v>
      </c>
      <c r="I178" s="27">
        <f t="shared" si="49"/>
        <v>261.80997869999993</v>
      </c>
      <c r="J178" s="27">
        <f t="shared" si="50"/>
        <v>122.98487750000004</v>
      </c>
      <c r="K178" s="27">
        <f t="shared" si="51"/>
        <v>245.19853260000002</v>
      </c>
      <c r="L178" s="27">
        <f t="shared" si="52"/>
        <v>-32.297797597242194</v>
      </c>
      <c r="M178" s="27">
        <f t="shared" si="53"/>
        <v>89.471007173900801</v>
      </c>
      <c r="N178" s="27">
        <f t="shared" si="54"/>
        <v>22.182223666977592</v>
      </c>
      <c r="O178" s="27">
        <f t="shared" si="55"/>
        <v>56.730523933766364</v>
      </c>
    </row>
    <row r="179" spans="1:15" x14ac:dyDescent="0.3">
      <c r="A179" s="21" t="s">
        <v>565</v>
      </c>
      <c r="B179" s="26" t="s">
        <v>598</v>
      </c>
      <c r="C179" s="27">
        <v>276.92295849999999</v>
      </c>
      <c r="D179" s="27">
        <v>439.40054289999995</v>
      </c>
      <c r="E179" s="27">
        <v>311.233655</v>
      </c>
      <c r="F179" s="27">
        <v>357.58399620000006</v>
      </c>
      <c r="G179" s="27">
        <v>393.64825410000003</v>
      </c>
      <c r="H179" s="27">
        <f t="shared" si="48"/>
        <v>-128.16688789999995</v>
      </c>
      <c r="I179" s="27">
        <f t="shared" si="49"/>
        <v>46.350341200000059</v>
      </c>
      <c r="J179" s="27">
        <f t="shared" si="50"/>
        <v>36.064257899999973</v>
      </c>
      <c r="K179" s="27">
        <f t="shared" si="51"/>
        <v>-45.752288799999917</v>
      </c>
      <c r="L179" s="27">
        <f t="shared" si="52"/>
        <v>-29.168577502001071</v>
      </c>
      <c r="M179" s="27">
        <f t="shared" si="53"/>
        <v>14.892457950924381</v>
      </c>
      <c r="N179" s="27">
        <f t="shared" si="54"/>
        <v>10.085534666889529</v>
      </c>
      <c r="O179" s="27">
        <f t="shared" si="55"/>
        <v>-10.41243337981318</v>
      </c>
    </row>
    <row r="180" spans="1:15" ht="30" x14ac:dyDescent="0.3">
      <c r="A180" s="21" t="s">
        <v>193</v>
      </c>
      <c r="B180" s="26" t="s">
        <v>194</v>
      </c>
      <c r="C180" s="27">
        <v>181.74434780000001</v>
      </c>
      <c r="D180" s="27">
        <v>160.7364374</v>
      </c>
      <c r="E180" s="27">
        <v>99.463568499999994</v>
      </c>
      <c r="F180" s="27">
        <v>91.25407890000001</v>
      </c>
      <c r="G180" s="27">
        <v>87.4411281</v>
      </c>
      <c r="H180" s="27">
        <f t="shared" si="48"/>
        <v>-61.272868900000006</v>
      </c>
      <c r="I180" s="27">
        <f t="shared" si="49"/>
        <v>-8.2094895999999835</v>
      </c>
      <c r="J180" s="27">
        <f t="shared" si="50"/>
        <v>-3.8129508000000101</v>
      </c>
      <c r="K180" s="27">
        <f t="shared" si="51"/>
        <v>-73.2953093</v>
      </c>
      <c r="L180" s="27">
        <f t="shared" si="52"/>
        <v>-38.120086454025149</v>
      </c>
      <c r="M180" s="27">
        <f t="shared" si="53"/>
        <v>-8.2537653975284258</v>
      </c>
      <c r="N180" s="27">
        <f t="shared" si="54"/>
        <v>-4.1783894440251714</v>
      </c>
      <c r="O180" s="27">
        <f t="shared" si="55"/>
        <v>-45.599685102887562</v>
      </c>
    </row>
    <row r="181" spans="1:15" x14ac:dyDescent="0.3">
      <c r="A181" s="21" t="s">
        <v>196</v>
      </c>
      <c r="B181" s="26" t="s">
        <v>197</v>
      </c>
      <c r="C181" s="27">
        <v>95.178610700000007</v>
      </c>
      <c r="D181" s="27">
        <v>278.66410550000001</v>
      </c>
      <c r="E181" s="27">
        <v>211.77008649999999</v>
      </c>
      <c r="F181" s="27">
        <v>266.32991730000003</v>
      </c>
      <c r="G181" s="27">
        <v>306.20712600000002</v>
      </c>
      <c r="H181" s="27">
        <f t="shared" si="48"/>
        <v>-66.894019000000014</v>
      </c>
      <c r="I181" s="27">
        <f t="shared" si="49"/>
        <v>54.559830800000043</v>
      </c>
      <c r="J181" s="27">
        <f t="shared" si="50"/>
        <v>39.877208699999983</v>
      </c>
      <c r="K181" s="27">
        <f t="shared" si="51"/>
        <v>27.543020500000011</v>
      </c>
      <c r="L181" s="27">
        <f t="shared" si="52"/>
        <v>-24.005251368838387</v>
      </c>
      <c r="M181" s="27">
        <f t="shared" si="53"/>
        <v>25.763709927936418</v>
      </c>
      <c r="N181" s="27">
        <f t="shared" si="54"/>
        <v>14.972861143151775</v>
      </c>
      <c r="O181" s="27">
        <f t="shared" si="55"/>
        <v>9.8839498724029369</v>
      </c>
    </row>
    <row r="182" spans="1:15" x14ac:dyDescent="0.3">
      <c r="A182" s="21" t="s">
        <v>566</v>
      </c>
      <c r="B182" s="26" t="s">
        <v>599</v>
      </c>
      <c r="C182" s="27">
        <v>1.3602866999999998</v>
      </c>
      <c r="D182" s="27">
        <v>1.3130153</v>
      </c>
      <c r="E182" s="27">
        <v>1.1823559000000001</v>
      </c>
      <c r="F182" s="27">
        <v>0.99307179999999995</v>
      </c>
      <c r="G182" s="27">
        <v>0.79167509999999996</v>
      </c>
      <c r="H182" s="27">
        <f t="shared" si="48"/>
        <v>-0.13065939999999987</v>
      </c>
      <c r="I182" s="27">
        <f t="shared" si="49"/>
        <v>-0.18928410000000018</v>
      </c>
      <c r="J182" s="27">
        <f t="shared" si="50"/>
        <v>-0.20139669999999998</v>
      </c>
      <c r="K182" s="27">
        <f t="shared" si="51"/>
        <v>-0.52134020000000003</v>
      </c>
      <c r="L182" s="27">
        <f t="shared" si="52"/>
        <v>-9.9510950100885935</v>
      </c>
      <c r="M182" s="27">
        <f t="shared" si="53"/>
        <v>-16.009062922593799</v>
      </c>
      <c r="N182" s="27">
        <f t="shared" si="54"/>
        <v>-20.280175109191504</v>
      </c>
      <c r="O182" s="27">
        <f t="shared" si="55"/>
        <v>-39.705569310578483</v>
      </c>
    </row>
    <row r="183" spans="1:15" x14ac:dyDescent="0.3">
      <c r="A183" s="21" t="s">
        <v>198</v>
      </c>
      <c r="B183" s="26" t="s">
        <v>199</v>
      </c>
      <c r="C183" s="27">
        <v>1.2833264</v>
      </c>
      <c r="D183" s="27">
        <v>1.1973871999999999</v>
      </c>
      <c r="E183" s="27">
        <v>1.0667278</v>
      </c>
      <c r="F183" s="27">
        <v>0.87744369999999994</v>
      </c>
      <c r="G183" s="27">
        <v>0.68915359999999992</v>
      </c>
      <c r="H183" s="27">
        <f t="shared" si="48"/>
        <v>-0.13065939999999987</v>
      </c>
      <c r="I183" s="27">
        <f t="shared" si="49"/>
        <v>-0.18928410000000007</v>
      </c>
      <c r="J183" s="27">
        <f t="shared" si="50"/>
        <v>-0.18829010000000002</v>
      </c>
      <c r="K183" s="27">
        <f t="shared" si="51"/>
        <v>-0.50823359999999995</v>
      </c>
      <c r="L183" s="27">
        <f t="shared" si="52"/>
        <v>-10.912042487175398</v>
      </c>
      <c r="M183" s="27">
        <f t="shared" si="53"/>
        <v>-17.744367400943332</v>
      </c>
      <c r="N183" s="27">
        <f t="shared" si="54"/>
        <v>-21.458938049244651</v>
      </c>
      <c r="O183" s="27">
        <f t="shared" si="55"/>
        <v>-42.445217386656545</v>
      </c>
    </row>
    <row r="184" spans="1:15" ht="30" x14ac:dyDescent="0.3">
      <c r="A184" s="21" t="s">
        <v>200</v>
      </c>
      <c r="B184" s="26" t="s">
        <v>201</v>
      </c>
      <c r="C184" s="27">
        <v>7.6960399999999998E-2</v>
      </c>
      <c r="D184" s="27">
        <v>0.11562810000000001</v>
      </c>
      <c r="E184" s="27">
        <v>0.11562810000000001</v>
      </c>
      <c r="F184" s="27">
        <v>0.11562810000000001</v>
      </c>
      <c r="G184" s="27">
        <v>0.1025215</v>
      </c>
      <c r="H184" s="27">
        <f t="shared" si="48"/>
        <v>0</v>
      </c>
      <c r="I184" s="27">
        <f t="shared" si="49"/>
        <v>0</v>
      </c>
      <c r="J184" s="27">
        <f t="shared" si="50"/>
        <v>-1.310660000000001E-2</v>
      </c>
      <c r="K184" s="27">
        <f t="shared" si="51"/>
        <v>-1.310660000000001E-2</v>
      </c>
      <c r="L184" s="27">
        <f t="shared" si="52"/>
        <v>0</v>
      </c>
      <c r="M184" s="27">
        <f t="shared" si="53"/>
        <v>0</v>
      </c>
      <c r="N184" s="27">
        <f t="shared" si="54"/>
        <v>-11.33513393370643</v>
      </c>
      <c r="O184" s="27">
        <f t="shared" si="55"/>
        <v>-11.33513393370643</v>
      </c>
    </row>
    <row r="185" spans="1:15" x14ac:dyDescent="0.3">
      <c r="A185" s="21" t="s">
        <v>202</v>
      </c>
      <c r="B185" s="26" t="s">
        <v>203</v>
      </c>
      <c r="C185" s="27">
        <v>73.050920599999998</v>
      </c>
      <c r="D185" s="27">
        <v>74.483180599999997</v>
      </c>
      <c r="E185" s="27">
        <v>69.099198599999994</v>
      </c>
      <c r="F185" s="27">
        <v>64.788831999999999</v>
      </c>
      <c r="G185" s="27">
        <v>61.029229600000001</v>
      </c>
      <c r="H185" s="27">
        <f t="shared" si="48"/>
        <v>-5.3839820000000032</v>
      </c>
      <c r="I185" s="27">
        <f t="shared" si="49"/>
        <v>-4.3103665999999947</v>
      </c>
      <c r="J185" s="27">
        <f t="shared" si="50"/>
        <v>-3.7596023999999986</v>
      </c>
      <c r="K185" s="27">
        <f t="shared" si="51"/>
        <v>-13.453950999999996</v>
      </c>
      <c r="L185" s="27">
        <f t="shared" si="52"/>
        <v>-7.228453399316848</v>
      </c>
      <c r="M185" s="27">
        <f t="shared" si="53"/>
        <v>-6.2379400735915311</v>
      </c>
      <c r="N185" s="27">
        <f t="shared" si="54"/>
        <v>-5.8028556526532213</v>
      </c>
      <c r="O185" s="27">
        <f t="shared" si="55"/>
        <v>-18.063072618034781</v>
      </c>
    </row>
    <row r="186" spans="1:15" ht="30" x14ac:dyDescent="0.3">
      <c r="A186" s="21" t="s">
        <v>204</v>
      </c>
      <c r="B186" s="26" t="s">
        <v>205</v>
      </c>
      <c r="C186" s="27">
        <v>72.856249300000002</v>
      </c>
      <c r="D186" s="27">
        <v>74.35135129999999</v>
      </c>
      <c r="E186" s="27">
        <v>68.996394499999994</v>
      </c>
      <c r="F186" s="27">
        <v>64.693214900000001</v>
      </c>
      <c r="G186" s="27">
        <v>60.940593799999995</v>
      </c>
      <c r="H186" s="27">
        <f t="shared" si="48"/>
        <v>-5.3549567999999965</v>
      </c>
      <c r="I186" s="27">
        <f t="shared" si="49"/>
        <v>-4.3031795999999929</v>
      </c>
      <c r="J186" s="27">
        <f t="shared" si="50"/>
        <v>-3.752621100000006</v>
      </c>
      <c r="K186" s="27">
        <f t="shared" si="51"/>
        <v>-13.410757499999995</v>
      </c>
      <c r="L186" s="27">
        <f t="shared" si="52"/>
        <v>-7.2022319788019757</v>
      </c>
      <c r="M186" s="27">
        <f t="shared" si="53"/>
        <v>-6.2368180702543725</v>
      </c>
      <c r="N186" s="27">
        <f t="shared" si="54"/>
        <v>-5.800640926255781</v>
      </c>
      <c r="O186" s="27">
        <f t="shared" si="55"/>
        <v>-18.037005737648244</v>
      </c>
    </row>
    <row r="187" spans="1:15" ht="45" x14ac:dyDescent="0.3">
      <c r="A187" s="21" t="s">
        <v>206</v>
      </c>
      <c r="B187" s="26" t="s">
        <v>207</v>
      </c>
      <c r="C187" s="27">
        <v>0.113068</v>
      </c>
      <c r="D187" s="27">
        <v>0.1262672</v>
      </c>
      <c r="E187" s="27">
        <v>9.9273100000000003E-2</v>
      </c>
      <c r="F187" s="27">
        <v>9.3106399999999992E-2</v>
      </c>
      <c r="G187" s="27">
        <v>8.7211700000000003E-2</v>
      </c>
      <c r="H187" s="27">
        <f t="shared" si="48"/>
        <v>-2.6994099999999993E-2</v>
      </c>
      <c r="I187" s="27">
        <f t="shared" si="49"/>
        <v>-6.1667000000000111E-3</v>
      </c>
      <c r="J187" s="27">
        <f t="shared" si="50"/>
        <v>-5.8946999999999888E-3</v>
      </c>
      <c r="K187" s="27">
        <f t="shared" si="51"/>
        <v>-3.9055499999999993E-2</v>
      </c>
      <c r="L187" s="27">
        <f t="shared" si="52"/>
        <v>-21.378552783303974</v>
      </c>
      <c r="M187" s="27">
        <f t="shared" si="53"/>
        <v>-6.2118539664823658</v>
      </c>
      <c r="N187" s="27">
        <f t="shared" si="54"/>
        <v>-6.3311437237397001</v>
      </c>
      <c r="O187" s="27">
        <f t="shared" si="55"/>
        <v>-30.930835561412621</v>
      </c>
    </row>
    <row r="188" spans="1:15" ht="45" x14ac:dyDescent="0.3">
      <c r="A188" s="21" t="s">
        <v>208</v>
      </c>
      <c r="B188" s="26" t="s">
        <v>209</v>
      </c>
      <c r="C188" s="27">
        <v>8.1603300000000004E-2</v>
      </c>
      <c r="D188" s="27">
        <v>5.5621000000000004E-3</v>
      </c>
      <c r="E188" s="27">
        <v>3.5309999999999999E-3</v>
      </c>
      <c r="F188" s="27">
        <v>2.5106999999999998E-3</v>
      </c>
      <c r="G188" s="27">
        <v>1.4241E-3</v>
      </c>
      <c r="H188" s="27">
        <f t="shared" si="48"/>
        <v>-2.0311000000000005E-3</v>
      </c>
      <c r="I188" s="27">
        <f t="shared" si="49"/>
        <v>-1.0203E-3</v>
      </c>
      <c r="J188" s="27">
        <f t="shared" si="50"/>
        <v>-1.0865999999999998E-3</v>
      </c>
      <c r="K188" s="27">
        <f t="shared" si="51"/>
        <v>-4.1380000000000002E-3</v>
      </c>
      <c r="L188" s="27">
        <f t="shared" si="52"/>
        <v>-36.516783229355823</v>
      </c>
      <c r="M188" s="27">
        <f t="shared" si="53"/>
        <v>-28.895497026338148</v>
      </c>
      <c r="N188" s="27">
        <f t="shared" si="54"/>
        <v>-43.278766877763175</v>
      </c>
      <c r="O188" s="27">
        <f t="shared" si="55"/>
        <v>-74.396361086639942</v>
      </c>
    </row>
    <row r="189" spans="1:15" ht="45" x14ac:dyDescent="0.3">
      <c r="A189" s="21" t="s">
        <v>210</v>
      </c>
      <c r="B189" s="26" t="s">
        <v>211</v>
      </c>
      <c r="C189" s="27">
        <v>16.861223500000001</v>
      </c>
      <c r="D189" s="27">
        <v>19.9798519</v>
      </c>
      <c r="E189" s="27">
        <v>15.798822900000001</v>
      </c>
      <c r="F189" s="27">
        <v>16.1795504</v>
      </c>
      <c r="G189" s="27">
        <v>16.010203300000001</v>
      </c>
      <c r="H189" s="27">
        <f t="shared" si="48"/>
        <v>-4.1810289999999988</v>
      </c>
      <c r="I189" s="27">
        <f t="shared" si="49"/>
        <v>0.380727499999999</v>
      </c>
      <c r="J189" s="27">
        <f t="shared" si="50"/>
        <v>-0.16934709999999953</v>
      </c>
      <c r="K189" s="27">
        <f t="shared" si="51"/>
        <v>-3.9696485999999993</v>
      </c>
      <c r="L189" s="27">
        <f t="shared" si="52"/>
        <v>-20.926226184889785</v>
      </c>
      <c r="M189" s="27">
        <f t="shared" si="53"/>
        <v>2.4098472551394821</v>
      </c>
      <c r="N189" s="27">
        <f t="shared" si="54"/>
        <v>-1.0466737073237766</v>
      </c>
      <c r="O189" s="27">
        <f t="shared" si="55"/>
        <v>-19.86825838283616</v>
      </c>
    </row>
    <row r="190" spans="1:15" ht="45" x14ac:dyDescent="0.3">
      <c r="A190" s="21" t="s">
        <v>212</v>
      </c>
      <c r="B190" s="26" t="s">
        <v>213</v>
      </c>
      <c r="C190" s="27">
        <v>11.9118525</v>
      </c>
      <c r="D190" s="27">
        <v>10.205023199999999</v>
      </c>
      <c r="E190" s="27">
        <v>10.766034099999999</v>
      </c>
      <c r="F190" s="27">
        <v>11.274248199999999</v>
      </c>
      <c r="G190" s="27">
        <v>11.239539499999999</v>
      </c>
      <c r="H190" s="27">
        <f t="shared" si="48"/>
        <v>0.56101089999999942</v>
      </c>
      <c r="I190" s="27">
        <f t="shared" si="49"/>
        <v>0.5082141</v>
      </c>
      <c r="J190" s="27">
        <f t="shared" si="50"/>
        <v>-3.4708699999999482E-2</v>
      </c>
      <c r="K190" s="27">
        <f t="shared" si="51"/>
        <v>1.0345162999999999</v>
      </c>
      <c r="L190" s="27">
        <f t="shared" si="52"/>
        <v>5.4973995551523984</v>
      </c>
      <c r="M190" s="27">
        <f t="shared" si="53"/>
        <v>4.7205321409858954</v>
      </c>
      <c r="N190" s="27">
        <f t="shared" si="54"/>
        <v>-0.3078582215353407</v>
      </c>
      <c r="O190" s="27">
        <f t="shared" si="55"/>
        <v>10.137324332589472</v>
      </c>
    </row>
    <row r="191" spans="1:15" ht="30" x14ac:dyDescent="0.3">
      <c r="A191" s="21" t="s">
        <v>214</v>
      </c>
      <c r="B191" s="26" t="s">
        <v>215</v>
      </c>
      <c r="C191" s="27">
        <v>1.13633E-2</v>
      </c>
      <c r="D191" s="27">
        <v>8.8020000000000008E-3</v>
      </c>
      <c r="E191" s="27">
        <v>0</v>
      </c>
      <c r="F191" s="27">
        <v>0</v>
      </c>
      <c r="G191" s="27">
        <v>0</v>
      </c>
      <c r="H191" s="27">
        <f t="shared" si="48"/>
        <v>-8.8020000000000008E-3</v>
      </c>
      <c r="I191" s="27">
        <f t="shared" si="49"/>
        <v>0</v>
      </c>
      <c r="J191" s="27">
        <f t="shared" si="50"/>
        <v>0</v>
      </c>
      <c r="K191" s="27">
        <f t="shared" si="51"/>
        <v>-8.8020000000000008E-3</v>
      </c>
      <c r="L191" s="27"/>
      <c r="M191" s="27"/>
      <c r="N191" s="27"/>
      <c r="O191" s="27"/>
    </row>
    <row r="192" spans="1:15" ht="30" x14ac:dyDescent="0.3">
      <c r="A192" s="21" t="s">
        <v>216</v>
      </c>
      <c r="B192" s="26" t="s">
        <v>217</v>
      </c>
      <c r="C192" s="27">
        <v>1.2904126999999999</v>
      </c>
      <c r="D192" s="27">
        <v>7.6352207999999999</v>
      </c>
      <c r="E192" s="27">
        <v>1.0247719</v>
      </c>
      <c r="F192" s="27">
        <v>0.97200750000000002</v>
      </c>
      <c r="G192" s="27">
        <v>0.99144310000000002</v>
      </c>
      <c r="H192" s="27">
        <f t="shared" si="48"/>
        <v>-6.6104488999999997</v>
      </c>
      <c r="I192" s="27">
        <f t="shared" si="49"/>
        <v>-5.2764399999999934E-2</v>
      </c>
      <c r="J192" s="27">
        <f t="shared" si="50"/>
        <v>1.9435599999999997E-2</v>
      </c>
      <c r="K192" s="27">
        <f t="shared" si="51"/>
        <v>-6.6437777000000002</v>
      </c>
      <c r="L192" s="27">
        <f t="shared" si="52"/>
        <v>-86.57835933179561</v>
      </c>
      <c r="M192" s="27">
        <f t="shared" si="53"/>
        <v>-5.1488921583427469</v>
      </c>
      <c r="N192" s="27">
        <f t="shared" si="54"/>
        <v>1.9995318966160198</v>
      </c>
      <c r="O192" s="27">
        <f t="shared" si="55"/>
        <v>-87.014873230647112</v>
      </c>
    </row>
    <row r="193" spans="1:15" ht="30" x14ac:dyDescent="0.3">
      <c r="A193" s="21" t="s">
        <v>218</v>
      </c>
      <c r="B193" s="26" t="s">
        <v>600</v>
      </c>
      <c r="C193" s="27">
        <v>0.28415840000000003</v>
      </c>
      <c r="D193" s="27">
        <v>0</v>
      </c>
      <c r="E193" s="27">
        <v>0</v>
      </c>
      <c r="F193" s="27">
        <v>0</v>
      </c>
      <c r="G193" s="27">
        <v>0</v>
      </c>
      <c r="H193" s="27">
        <f t="shared" si="48"/>
        <v>0</v>
      </c>
      <c r="I193" s="27">
        <f t="shared" si="49"/>
        <v>0</v>
      </c>
      <c r="J193" s="27">
        <f t="shared" si="50"/>
        <v>0</v>
      </c>
      <c r="K193" s="27">
        <f t="shared" si="51"/>
        <v>0</v>
      </c>
      <c r="L193" s="27"/>
      <c r="M193" s="27"/>
      <c r="N193" s="27"/>
      <c r="O193" s="27"/>
    </row>
    <row r="194" spans="1:15" ht="60" x14ac:dyDescent="0.3">
      <c r="A194" s="21" t="s">
        <v>219</v>
      </c>
      <c r="B194" s="26" t="s">
        <v>220</v>
      </c>
      <c r="C194" s="27">
        <v>2.4875000000000001E-2</v>
      </c>
      <c r="D194" s="27">
        <v>1.8122300000000001E-2</v>
      </c>
      <c r="E194" s="27">
        <v>1.3110500000000001E-2</v>
      </c>
      <c r="F194" s="27">
        <v>1.4863299999999999E-2</v>
      </c>
      <c r="G194" s="27">
        <v>1.6520299999999998E-2</v>
      </c>
      <c r="H194" s="27">
        <f t="shared" si="48"/>
        <v>-5.0118000000000003E-3</v>
      </c>
      <c r="I194" s="27">
        <f t="shared" si="49"/>
        <v>1.7527999999999988E-3</v>
      </c>
      <c r="J194" s="27">
        <f t="shared" si="50"/>
        <v>1.6569999999999988E-3</v>
      </c>
      <c r="K194" s="27">
        <f t="shared" si="51"/>
        <v>-1.6020000000000027E-3</v>
      </c>
      <c r="L194" s="27">
        <f t="shared" si="52"/>
        <v>-27.655430050269558</v>
      </c>
      <c r="M194" s="27">
        <f t="shared" si="53"/>
        <v>13.369436711033117</v>
      </c>
      <c r="N194" s="27">
        <f t="shared" si="54"/>
        <v>11.148264517301001</v>
      </c>
      <c r="O194" s="27">
        <f t="shared" si="55"/>
        <v>-8.8399375355225516</v>
      </c>
    </row>
    <row r="195" spans="1:15" x14ac:dyDescent="0.3">
      <c r="A195" s="21" t="s">
        <v>221</v>
      </c>
      <c r="B195" s="26" t="s">
        <v>222</v>
      </c>
      <c r="C195" s="27">
        <v>3.2392321000000002</v>
      </c>
      <c r="D195" s="27">
        <v>2.0266356999999999</v>
      </c>
      <c r="E195" s="27">
        <v>3.8890981</v>
      </c>
      <c r="F195" s="27">
        <v>3.8099292999999999</v>
      </c>
      <c r="G195" s="27">
        <v>3.6522348999999998</v>
      </c>
      <c r="H195" s="27">
        <f t="shared" si="48"/>
        <v>1.8624624000000001</v>
      </c>
      <c r="I195" s="27">
        <f t="shared" si="49"/>
        <v>-7.916880000000015E-2</v>
      </c>
      <c r="J195" s="27">
        <f t="shared" si="50"/>
        <v>-0.15769440000000001</v>
      </c>
      <c r="K195" s="27">
        <f t="shared" si="51"/>
        <v>1.6255991999999999</v>
      </c>
      <c r="L195" s="27">
        <f t="shared" si="52"/>
        <v>91.899219973278889</v>
      </c>
      <c r="M195" s="27">
        <f t="shared" si="53"/>
        <v>-2.0356596301852221</v>
      </c>
      <c r="N195" s="27">
        <f t="shared" si="54"/>
        <v>-4.1390374356815443</v>
      </c>
      <c r="O195" s="27">
        <f t="shared" si="55"/>
        <v>80.211712445408892</v>
      </c>
    </row>
    <row r="196" spans="1:15" ht="45" x14ac:dyDescent="0.3">
      <c r="A196" s="21" t="s">
        <v>223</v>
      </c>
      <c r="B196" s="26" t="s">
        <v>224</v>
      </c>
      <c r="C196" s="27">
        <v>9.9329500000000001E-2</v>
      </c>
      <c r="D196" s="27">
        <v>8.6047899999999997E-2</v>
      </c>
      <c r="E196" s="27">
        <v>0.10580830000000001</v>
      </c>
      <c r="F196" s="27">
        <v>0.1085021</v>
      </c>
      <c r="G196" s="27">
        <v>0.11046549999999999</v>
      </c>
      <c r="H196" s="27">
        <f t="shared" si="48"/>
        <v>1.9760400000000011E-2</v>
      </c>
      <c r="I196" s="27">
        <f t="shared" si="49"/>
        <v>2.6937999999999962E-3</v>
      </c>
      <c r="J196" s="27">
        <f t="shared" si="50"/>
        <v>1.9633999999999902E-3</v>
      </c>
      <c r="K196" s="27">
        <f t="shared" si="51"/>
        <v>2.4417599999999998E-2</v>
      </c>
      <c r="L196" s="27">
        <f t="shared" si="52"/>
        <v>22.964418655190897</v>
      </c>
      <c r="M196" s="27">
        <f t="shared" si="53"/>
        <v>2.545925036126647</v>
      </c>
      <c r="N196" s="27">
        <f t="shared" si="54"/>
        <v>1.8095502299033654</v>
      </c>
      <c r="O196" s="27">
        <f t="shared" si="55"/>
        <v>28.376752948067292</v>
      </c>
    </row>
    <row r="197" spans="1:15" ht="45" x14ac:dyDescent="0.3">
      <c r="A197" s="21" t="s">
        <v>225</v>
      </c>
      <c r="B197" s="26" t="s">
        <v>226</v>
      </c>
      <c r="C197" s="27">
        <v>0.1034625</v>
      </c>
      <c r="D197" s="27">
        <v>5.3071400000000005E-2</v>
      </c>
      <c r="E197" s="27">
        <v>4.0682500000000003E-2</v>
      </c>
      <c r="F197" s="27">
        <v>3.8391800000000004E-2</v>
      </c>
      <c r="G197" s="27">
        <v>3.78403E-2</v>
      </c>
      <c r="H197" s="27">
        <f t="shared" si="48"/>
        <v>-1.2388900000000001E-2</v>
      </c>
      <c r="I197" s="27">
        <f t="shared" si="49"/>
        <v>-2.2906999999999997E-3</v>
      </c>
      <c r="J197" s="27">
        <f t="shared" si="50"/>
        <v>-5.5150000000000338E-4</v>
      </c>
      <c r="K197" s="27">
        <f t="shared" si="51"/>
        <v>-1.5231100000000004E-2</v>
      </c>
      <c r="L197" s="27">
        <f t="shared" si="52"/>
        <v>-23.343834909197795</v>
      </c>
      <c r="M197" s="27">
        <f t="shared" si="53"/>
        <v>-5.6306765808394204</v>
      </c>
      <c r="N197" s="27">
        <f t="shared" si="54"/>
        <v>-1.4365046702681354</v>
      </c>
      <c r="O197" s="27">
        <f t="shared" si="55"/>
        <v>-28.699261749266086</v>
      </c>
    </row>
    <row r="198" spans="1:15" ht="30" x14ac:dyDescent="0.3">
      <c r="A198" s="21" t="s">
        <v>228</v>
      </c>
      <c r="B198" s="26" t="s">
        <v>229</v>
      </c>
      <c r="C198" s="27">
        <v>7.6169309000000007</v>
      </c>
      <c r="D198" s="27">
        <v>9.0679839999999992</v>
      </c>
      <c r="E198" s="27">
        <v>6.8951297999999994</v>
      </c>
      <c r="F198" s="27">
        <v>5.8052485999999996</v>
      </c>
      <c r="G198" s="27">
        <v>5.6090299999999997</v>
      </c>
      <c r="H198" s="27">
        <f t="shared" si="48"/>
        <v>-2.1728541999999997</v>
      </c>
      <c r="I198" s="27">
        <f t="shared" si="49"/>
        <v>-1.0898811999999998</v>
      </c>
      <c r="J198" s="27">
        <f t="shared" si="50"/>
        <v>-0.19621859999999991</v>
      </c>
      <c r="K198" s="27">
        <f t="shared" si="51"/>
        <v>-3.4589539999999994</v>
      </c>
      <c r="L198" s="27">
        <f t="shared" si="52"/>
        <v>-23.961822164661967</v>
      </c>
      <c r="M198" s="27">
        <f t="shared" si="53"/>
        <v>-15.806536375863431</v>
      </c>
      <c r="N198" s="27">
        <f t="shared" si="54"/>
        <v>-3.3800206247842652</v>
      </c>
      <c r="O198" s="27">
        <f t="shared" si="55"/>
        <v>-38.144685742718551</v>
      </c>
    </row>
    <row r="199" spans="1:15" ht="60" x14ac:dyDescent="0.3">
      <c r="A199" s="21" t="s">
        <v>655</v>
      </c>
      <c r="B199" s="26" t="s">
        <v>656</v>
      </c>
      <c r="C199" s="27">
        <v>0.15567</v>
      </c>
      <c r="D199" s="27">
        <v>2.4850000000000002E-4</v>
      </c>
      <c r="E199" s="27">
        <v>6.5260300000000007E-2</v>
      </c>
      <c r="F199" s="27">
        <v>6.5260300000000007E-2</v>
      </c>
      <c r="G199" s="27">
        <v>6.5260300000000007E-2</v>
      </c>
      <c r="H199" s="27">
        <f t="shared" si="48"/>
        <v>6.5011800000000008E-2</v>
      </c>
      <c r="I199" s="27">
        <f t="shared" si="49"/>
        <v>0</v>
      </c>
      <c r="J199" s="27">
        <f t="shared" si="50"/>
        <v>0</v>
      </c>
      <c r="K199" s="27">
        <f t="shared" si="51"/>
        <v>6.5011800000000008E-2</v>
      </c>
      <c r="L199" s="27">
        <f t="shared" si="52"/>
        <v>26161.690140845069</v>
      </c>
      <c r="M199" s="27">
        <f t="shared" si="53"/>
        <v>0</v>
      </c>
      <c r="N199" s="27">
        <f t="shared" si="54"/>
        <v>0</v>
      </c>
      <c r="O199" s="27">
        <f t="shared" si="55"/>
        <v>26161.690140845069</v>
      </c>
    </row>
    <row r="200" spans="1:15" ht="30" x14ac:dyDescent="0.3">
      <c r="A200" s="21" t="s">
        <v>230</v>
      </c>
      <c r="B200" s="26" t="s">
        <v>231</v>
      </c>
      <c r="C200" s="27">
        <v>5.6352662999999996</v>
      </c>
      <c r="D200" s="27">
        <v>4.1017067000000003</v>
      </c>
      <c r="E200" s="27">
        <v>4.1595044999999997</v>
      </c>
      <c r="F200" s="27">
        <v>3.0695512999999996</v>
      </c>
      <c r="G200" s="27">
        <v>2.8929204999999998</v>
      </c>
      <c r="H200" s="27">
        <f t="shared" si="48"/>
        <v>5.7797799999999455E-2</v>
      </c>
      <c r="I200" s="27">
        <f t="shared" si="49"/>
        <v>-1.0899532000000001</v>
      </c>
      <c r="J200" s="27">
        <f t="shared" si="50"/>
        <v>-0.17663079999999987</v>
      </c>
      <c r="K200" s="27">
        <f t="shared" si="51"/>
        <v>-1.2087862000000005</v>
      </c>
      <c r="L200" s="27">
        <f t="shared" si="52"/>
        <v>1.4091158687674863</v>
      </c>
      <c r="M200" s="27">
        <f t="shared" si="53"/>
        <v>-26.203919240861509</v>
      </c>
      <c r="N200" s="27">
        <f t="shared" si="54"/>
        <v>-5.7542872797076114</v>
      </c>
      <c r="O200" s="27">
        <f t="shared" si="55"/>
        <v>-29.470322682994393</v>
      </c>
    </row>
    <row r="201" spans="1:15" ht="30" x14ac:dyDescent="0.3">
      <c r="A201" s="21" t="s">
        <v>232</v>
      </c>
      <c r="B201" s="26" t="s">
        <v>233</v>
      </c>
      <c r="C201" s="27">
        <v>2.5751999999999997E-3</v>
      </c>
      <c r="D201" s="27">
        <v>1.2745E-3</v>
      </c>
      <c r="E201" s="27">
        <v>5.4299999999999997E-4</v>
      </c>
      <c r="F201" s="27">
        <v>5.4299999999999997E-4</v>
      </c>
      <c r="G201" s="27">
        <v>5.4299999999999997E-4</v>
      </c>
      <c r="H201" s="27">
        <f t="shared" si="48"/>
        <v>-7.3150000000000005E-4</v>
      </c>
      <c r="I201" s="27">
        <f t="shared" si="49"/>
        <v>0</v>
      </c>
      <c r="J201" s="27">
        <f t="shared" si="50"/>
        <v>0</v>
      </c>
      <c r="K201" s="27">
        <f t="shared" si="51"/>
        <v>-7.3150000000000005E-4</v>
      </c>
      <c r="L201" s="27">
        <f t="shared" si="52"/>
        <v>-57.395056885052966</v>
      </c>
      <c r="M201" s="27">
        <f t="shared" si="53"/>
        <v>0</v>
      </c>
      <c r="N201" s="27">
        <f t="shared" si="54"/>
        <v>0</v>
      </c>
      <c r="O201" s="27">
        <f t="shared" si="55"/>
        <v>-57.395056885052966</v>
      </c>
    </row>
    <row r="202" spans="1:15" x14ac:dyDescent="0.3">
      <c r="A202" s="21" t="s">
        <v>234</v>
      </c>
      <c r="B202" s="26" t="s">
        <v>235</v>
      </c>
      <c r="C202" s="27">
        <v>1.10166E-2</v>
      </c>
      <c r="D202" s="27">
        <v>8.4779E-3</v>
      </c>
      <c r="E202" s="27">
        <v>1.1065700000000001E-2</v>
      </c>
      <c r="F202" s="27">
        <v>1.0186799999999999E-2</v>
      </c>
      <c r="G202" s="27">
        <v>9.910200000000001E-3</v>
      </c>
      <c r="H202" s="27">
        <f t="shared" si="48"/>
        <v>2.5878000000000012E-3</v>
      </c>
      <c r="I202" s="27">
        <f t="shared" si="49"/>
        <v>-8.789000000000019E-4</v>
      </c>
      <c r="J202" s="27">
        <f t="shared" si="50"/>
        <v>-2.7659999999999837E-4</v>
      </c>
      <c r="K202" s="27">
        <f t="shared" si="51"/>
        <v>1.4323000000000009E-3</v>
      </c>
      <c r="L202" s="27">
        <f t="shared" si="52"/>
        <v>30.524068460349866</v>
      </c>
      <c r="M202" s="27">
        <f t="shared" si="53"/>
        <v>-7.9425612478198531</v>
      </c>
      <c r="N202" s="27">
        <f t="shared" si="54"/>
        <v>-2.7152785958298864</v>
      </c>
      <c r="O202" s="27">
        <f t="shared" si="55"/>
        <v>16.894513971620341</v>
      </c>
    </row>
    <row r="203" spans="1:15" ht="45" x14ac:dyDescent="0.3">
      <c r="A203" s="21" t="s">
        <v>236</v>
      </c>
      <c r="B203" s="26" t="s">
        <v>237</v>
      </c>
      <c r="C203" s="27">
        <v>0.92133670000000001</v>
      </c>
      <c r="D203" s="27">
        <v>0.96279539999999997</v>
      </c>
      <c r="E203" s="27">
        <v>0.95836069999999995</v>
      </c>
      <c r="F203" s="27">
        <v>0.84787639999999997</v>
      </c>
      <c r="G203" s="27">
        <v>0.85672569999999992</v>
      </c>
      <c r="H203" s="27">
        <f t="shared" ref="H203:H267" si="56">E203-D203</f>
        <v>-4.4347000000000136E-3</v>
      </c>
      <c r="I203" s="27">
        <f t="shared" ref="I203:I267" si="57">F203-E203</f>
        <v>-0.11048429999999998</v>
      </c>
      <c r="J203" s="27">
        <f t="shared" ref="J203:J267" si="58">G203-F203</f>
        <v>8.8492999999999489E-3</v>
      </c>
      <c r="K203" s="27">
        <f t="shared" ref="K203:K267" si="59">G203-D203</f>
        <v>-0.10606970000000004</v>
      </c>
      <c r="L203" s="27">
        <f t="shared" ref="L203:L267" si="60">(IF(AND(E203&gt;0,D203&gt;0),E203/D203*100,IF(AND(D203&lt;0,E203&lt;0),D203/E203*100," ")))-100</f>
        <v>-0.46060668756831546</v>
      </c>
      <c r="M203" s="27">
        <f t="shared" ref="M203:M267" si="61">(IF(AND(F203&gt;0,E203&gt;0),F203/E203*100,IF(AND(E203&lt;0,F203&lt;0),E203/F203*100," ")))-100</f>
        <v>-11.528467308811813</v>
      </c>
      <c r="N203" s="27">
        <f t="shared" ref="N203:N267" si="62">(IF(AND(G203&gt;0,F203&gt;0),G203/F203*100,IF(AND(F203&lt;0,G203&lt;0),F203/G203*100," ")))-100</f>
        <v>1.0437016527408787</v>
      </c>
      <c r="O203" s="27">
        <f t="shared" ref="O203:O267" si="63">(IF(AND(G203&gt;0,D203&gt;0),G203/D203*100,IF(AND(D203&lt;0,G203&lt;0),D203/G203*100," ")))-100</f>
        <v>-11.016847400808103</v>
      </c>
    </row>
    <row r="204" spans="1:15" ht="30" x14ac:dyDescent="0.3">
      <c r="A204" s="21" t="s">
        <v>238</v>
      </c>
      <c r="B204" s="26" t="s">
        <v>239</v>
      </c>
      <c r="C204" s="27">
        <v>1.0290999999999998E-3</v>
      </c>
      <c r="D204" s="27">
        <v>6.0000000000000002E-5</v>
      </c>
      <c r="E204" s="27">
        <v>6.0000000000000002E-5</v>
      </c>
      <c r="F204" s="27">
        <v>6.0000000000000002E-5</v>
      </c>
      <c r="G204" s="27">
        <v>6.0000000000000002E-5</v>
      </c>
      <c r="H204" s="27">
        <f t="shared" si="56"/>
        <v>0</v>
      </c>
      <c r="I204" s="27">
        <f t="shared" si="57"/>
        <v>0</v>
      </c>
      <c r="J204" s="27">
        <f t="shared" si="58"/>
        <v>0</v>
      </c>
      <c r="K204" s="27">
        <f t="shared" si="59"/>
        <v>0</v>
      </c>
      <c r="L204" s="27">
        <f t="shared" si="60"/>
        <v>0</v>
      </c>
      <c r="M204" s="27">
        <f t="shared" si="61"/>
        <v>0</v>
      </c>
      <c r="N204" s="27">
        <f t="shared" si="62"/>
        <v>0</v>
      </c>
      <c r="O204" s="27">
        <f t="shared" si="63"/>
        <v>0</v>
      </c>
    </row>
    <row r="205" spans="1:15" ht="30" x14ac:dyDescent="0.3">
      <c r="A205" s="21" t="s">
        <v>657</v>
      </c>
      <c r="B205" s="26" t="s">
        <v>658</v>
      </c>
      <c r="C205" s="27">
        <v>1.6223899999999999E-2</v>
      </c>
      <c r="D205" s="27">
        <v>0.02</v>
      </c>
      <c r="E205" s="27">
        <v>2.1000000000000001E-2</v>
      </c>
      <c r="F205" s="27">
        <v>2.1999999999999999E-2</v>
      </c>
      <c r="G205" s="27">
        <v>2.3E-2</v>
      </c>
      <c r="H205" s="27">
        <f t="shared" si="56"/>
        <v>1.0000000000000009E-3</v>
      </c>
      <c r="I205" s="27">
        <f t="shared" si="57"/>
        <v>9.9999999999999742E-4</v>
      </c>
      <c r="J205" s="27">
        <f t="shared" si="58"/>
        <v>1.0000000000000009E-3</v>
      </c>
      <c r="K205" s="27">
        <f t="shared" si="59"/>
        <v>2.9999999999999992E-3</v>
      </c>
      <c r="L205" s="27">
        <f t="shared" si="60"/>
        <v>5</v>
      </c>
      <c r="M205" s="27">
        <f t="shared" si="61"/>
        <v>4.761904761904745</v>
      </c>
      <c r="N205" s="27">
        <f t="shared" si="62"/>
        <v>4.5454545454545467</v>
      </c>
      <c r="O205" s="27">
        <f t="shared" si="63"/>
        <v>14.999999999999986</v>
      </c>
    </row>
    <row r="206" spans="1:15" ht="30" x14ac:dyDescent="0.3">
      <c r="A206" s="21" t="s">
        <v>1025</v>
      </c>
      <c r="B206" s="26" t="s">
        <v>1026</v>
      </c>
      <c r="C206" s="27">
        <v>4.0000000000000003E-7</v>
      </c>
      <c r="D206" s="27">
        <v>1.7600000000000001E-5</v>
      </c>
      <c r="E206" s="27">
        <v>1.4400000000000001E-5</v>
      </c>
      <c r="F206" s="27">
        <v>1.4800000000000001E-5</v>
      </c>
      <c r="G206" s="27">
        <v>1.4400000000000001E-5</v>
      </c>
      <c r="H206" s="27">
        <f t="shared" si="56"/>
        <v>-3.1999999999999999E-6</v>
      </c>
      <c r="I206" s="27">
        <f t="shared" si="57"/>
        <v>3.9999999999999956E-7</v>
      </c>
      <c r="J206" s="27">
        <f t="shared" si="58"/>
        <v>-3.9999999999999956E-7</v>
      </c>
      <c r="K206" s="27">
        <f t="shared" si="59"/>
        <v>-3.1999999999999999E-6</v>
      </c>
      <c r="L206" s="27">
        <f t="shared" si="60"/>
        <v>-18.181818181818173</v>
      </c>
      <c r="M206" s="27">
        <f t="shared" si="61"/>
        <v>2.7777777777777715</v>
      </c>
      <c r="N206" s="27">
        <f t="shared" si="62"/>
        <v>-2.7027027027026946</v>
      </c>
      <c r="O206" s="27">
        <f t="shared" si="63"/>
        <v>-18.181818181818173</v>
      </c>
    </row>
    <row r="207" spans="1:15" x14ac:dyDescent="0.3">
      <c r="A207" s="21" t="s">
        <v>1153</v>
      </c>
      <c r="B207" s="26" t="s">
        <v>1154</v>
      </c>
      <c r="C207" s="27">
        <v>0</v>
      </c>
      <c r="D207" s="27">
        <v>3.0000000000000001E-3</v>
      </c>
      <c r="E207" s="27">
        <v>3.0000000000000001E-3</v>
      </c>
      <c r="F207" s="27">
        <v>3.0000000000000001E-3</v>
      </c>
      <c r="G207" s="27">
        <v>3.0000000000000001E-3</v>
      </c>
      <c r="H207" s="27">
        <f t="shared" ref="H207" si="64">E207-D207</f>
        <v>0</v>
      </c>
      <c r="I207" s="27">
        <f t="shared" ref="I207" si="65">F207-E207</f>
        <v>0</v>
      </c>
      <c r="J207" s="27">
        <f t="shared" ref="J207" si="66">G207-F207</f>
        <v>0</v>
      </c>
      <c r="K207" s="27">
        <f t="shared" ref="K207" si="67">G207-D207</f>
        <v>0</v>
      </c>
      <c r="L207" s="27">
        <f t="shared" si="60"/>
        <v>0</v>
      </c>
      <c r="M207" s="27">
        <f t="shared" si="61"/>
        <v>0</v>
      </c>
      <c r="N207" s="27">
        <f t="shared" si="62"/>
        <v>0</v>
      </c>
      <c r="O207" s="27">
        <f t="shared" si="63"/>
        <v>0</v>
      </c>
    </row>
    <row r="208" spans="1:15" ht="30" x14ac:dyDescent="0.3">
      <c r="A208" s="21" t="s">
        <v>240</v>
      </c>
      <c r="B208" s="26" t="s">
        <v>241</v>
      </c>
      <c r="C208" s="27">
        <v>2.5063000000000004E-3</v>
      </c>
      <c r="D208" s="27">
        <v>8.8537000000000008E-3</v>
      </c>
      <c r="E208" s="27">
        <v>8.8537000000000008E-3</v>
      </c>
      <c r="F208" s="27">
        <v>8.8537000000000008E-3</v>
      </c>
      <c r="G208" s="27">
        <v>8.8537000000000008E-3</v>
      </c>
      <c r="H208" s="27">
        <f t="shared" si="56"/>
        <v>0</v>
      </c>
      <c r="I208" s="27">
        <f t="shared" si="57"/>
        <v>0</v>
      </c>
      <c r="J208" s="27">
        <f t="shared" si="58"/>
        <v>0</v>
      </c>
      <c r="K208" s="27">
        <f t="shared" si="59"/>
        <v>0</v>
      </c>
      <c r="L208" s="27">
        <f t="shared" si="60"/>
        <v>0</v>
      </c>
      <c r="M208" s="27">
        <f t="shared" si="61"/>
        <v>0</v>
      </c>
      <c r="N208" s="27">
        <f t="shared" si="62"/>
        <v>0</v>
      </c>
      <c r="O208" s="27">
        <f t="shared" si="63"/>
        <v>0</v>
      </c>
    </row>
    <row r="209" spans="1:15" ht="30" x14ac:dyDescent="0.3">
      <c r="A209" s="21" t="s">
        <v>682</v>
      </c>
      <c r="B209" s="26" t="s">
        <v>532</v>
      </c>
      <c r="C209" s="27">
        <v>0.1094982</v>
      </c>
      <c r="D209" s="27">
        <v>0.10318769999999999</v>
      </c>
      <c r="E209" s="27">
        <v>9.7253100000000009E-2</v>
      </c>
      <c r="F209" s="27">
        <v>0.1031135</v>
      </c>
      <c r="G209" s="27">
        <v>0.1011847</v>
      </c>
      <c r="H209" s="27">
        <f t="shared" si="56"/>
        <v>-5.9345999999999843E-3</v>
      </c>
      <c r="I209" s="27">
        <f t="shared" si="57"/>
        <v>5.8603999999999878E-3</v>
      </c>
      <c r="J209" s="27">
        <f t="shared" si="58"/>
        <v>-1.9287999999999944E-3</v>
      </c>
      <c r="K209" s="27">
        <f t="shared" si="59"/>
        <v>-2.0029999999999909E-3</v>
      </c>
      <c r="L209" s="27">
        <f t="shared" si="60"/>
        <v>-5.7512668661090345</v>
      </c>
      <c r="M209" s="27">
        <f t="shared" si="61"/>
        <v>6.025926165849711</v>
      </c>
      <c r="N209" s="27">
        <f t="shared" si="62"/>
        <v>-1.8705601109456893</v>
      </c>
      <c r="O209" s="27">
        <f t="shared" si="63"/>
        <v>-1.941122827623829</v>
      </c>
    </row>
    <row r="210" spans="1:15" x14ac:dyDescent="0.3">
      <c r="A210" s="21" t="s">
        <v>695</v>
      </c>
      <c r="B210" s="26" t="s">
        <v>533</v>
      </c>
      <c r="C210" s="27">
        <v>2.5150424999999998</v>
      </c>
      <c r="D210" s="27">
        <v>2.2945159999999998</v>
      </c>
      <c r="E210" s="27">
        <v>2.4642019999999998</v>
      </c>
      <c r="F210" s="27">
        <v>2.6423297999999997</v>
      </c>
      <c r="G210" s="27">
        <v>2.8084062000000003</v>
      </c>
      <c r="H210" s="27">
        <f t="shared" si="56"/>
        <v>0.169686</v>
      </c>
      <c r="I210" s="27">
        <f t="shared" si="57"/>
        <v>0.17812779999999995</v>
      </c>
      <c r="J210" s="27">
        <f t="shared" si="58"/>
        <v>0.16607640000000057</v>
      </c>
      <c r="K210" s="27">
        <f t="shared" si="59"/>
        <v>0.51389020000000052</v>
      </c>
      <c r="L210" s="27">
        <f t="shared" si="60"/>
        <v>7.3952851058785427</v>
      </c>
      <c r="M210" s="27">
        <f t="shared" si="61"/>
        <v>7.2286200563103051</v>
      </c>
      <c r="N210" s="27">
        <f t="shared" si="62"/>
        <v>6.2852260153142225</v>
      </c>
      <c r="O210" s="27">
        <f t="shared" si="63"/>
        <v>22.396453108193654</v>
      </c>
    </row>
    <row r="211" spans="1:15" x14ac:dyDescent="0.3">
      <c r="A211" s="23" t="s">
        <v>242</v>
      </c>
      <c r="B211" s="24" t="s">
        <v>243</v>
      </c>
      <c r="C211" s="25">
        <v>474.31858139999997</v>
      </c>
      <c r="D211" s="25">
        <v>595.1411094</v>
      </c>
      <c r="E211" s="25">
        <v>582.7370118</v>
      </c>
      <c r="F211" s="25">
        <v>613.09405320000008</v>
      </c>
      <c r="G211" s="25">
        <v>646.60472849999996</v>
      </c>
      <c r="H211" s="25">
        <f t="shared" si="56"/>
        <v>-12.4040976</v>
      </c>
      <c r="I211" s="25">
        <f t="shared" si="57"/>
        <v>30.357041400000071</v>
      </c>
      <c r="J211" s="25">
        <f t="shared" si="58"/>
        <v>33.510675299999889</v>
      </c>
      <c r="K211" s="25">
        <f t="shared" si="59"/>
        <v>51.46361909999996</v>
      </c>
      <c r="L211" s="25">
        <f t="shared" si="60"/>
        <v>-2.0842279930057828</v>
      </c>
      <c r="M211" s="25">
        <f t="shared" si="61"/>
        <v>5.2093896192093609</v>
      </c>
      <c r="N211" s="25">
        <f t="shared" si="62"/>
        <v>5.4658294473895808</v>
      </c>
      <c r="O211" s="25">
        <f t="shared" si="63"/>
        <v>8.6472969665771728</v>
      </c>
    </row>
    <row r="212" spans="1:15" x14ac:dyDescent="0.3">
      <c r="A212" s="21" t="s">
        <v>244</v>
      </c>
      <c r="B212" s="26" t="s">
        <v>245</v>
      </c>
      <c r="C212" s="27">
        <v>0.65356219999999998</v>
      </c>
      <c r="D212" s="27">
        <v>0</v>
      </c>
      <c r="E212" s="27">
        <v>0</v>
      </c>
      <c r="F212" s="27">
        <v>0</v>
      </c>
      <c r="G212" s="27">
        <v>0</v>
      </c>
      <c r="H212" s="27">
        <f t="shared" si="56"/>
        <v>0</v>
      </c>
      <c r="I212" s="27">
        <f t="shared" si="57"/>
        <v>0</v>
      </c>
      <c r="J212" s="27">
        <f t="shared" si="58"/>
        <v>0</v>
      </c>
      <c r="K212" s="27">
        <f t="shared" si="59"/>
        <v>0</v>
      </c>
      <c r="L212" s="27"/>
      <c r="M212" s="27"/>
      <c r="N212" s="27"/>
      <c r="O212" s="27"/>
    </row>
    <row r="213" spans="1:15" x14ac:dyDescent="0.3">
      <c r="A213" s="21" t="s">
        <v>246</v>
      </c>
      <c r="B213" s="26" t="s">
        <v>247</v>
      </c>
      <c r="C213" s="27">
        <v>8.5065199999999994E-2</v>
      </c>
      <c r="D213" s="27">
        <v>0</v>
      </c>
      <c r="E213" s="27">
        <v>0</v>
      </c>
      <c r="F213" s="27">
        <v>0</v>
      </c>
      <c r="G213" s="27">
        <v>0</v>
      </c>
      <c r="H213" s="27">
        <f t="shared" si="56"/>
        <v>0</v>
      </c>
      <c r="I213" s="27">
        <f t="shared" si="57"/>
        <v>0</v>
      </c>
      <c r="J213" s="27">
        <f t="shared" si="58"/>
        <v>0</v>
      </c>
      <c r="K213" s="27">
        <f t="shared" si="59"/>
        <v>0</v>
      </c>
      <c r="L213" s="27"/>
      <c r="M213" s="27"/>
      <c r="N213" s="27"/>
      <c r="O213" s="27"/>
    </row>
    <row r="214" spans="1:15" x14ac:dyDescent="0.3">
      <c r="A214" s="21" t="s">
        <v>249</v>
      </c>
      <c r="B214" s="26" t="s">
        <v>250</v>
      </c>
      <c r="C214" s="27">
        <v>0.13617310000000002</v>
      </c>
      <c r="D214" s="27">
        <v>0</v>
      </c>
      <c r="E214" s="27">
        <v>0</v>
      </c>
      <c r="F214" s="27">
        <v>0</v>
      </c>
      <c r="G214" s="27">
        <v>0</v>
      </c>
      <c r="H214" s="27">
        <f t="shared" si="56"/>
        <v>0</v>
      </c>
      <c r="I214" s="27">
        <f t="shared" si="57"/>
        <v>0</v>
      </c>
      <c r="J214" s="27">
        <f t="shared" si="58"/>
        <v>0</v>
      </c>
      <c r="K214" s="27">
        <f t="shared" si="59"/>
        <v>0</v>
      </c>
      <c r="L214" s="27"/>
      <c r="M214" s="27"/>
      <c r="N214" s="27"/>
      <c r="O214" s="27"/>
    </row>
    <row r="215" spans="1:15" x14ac:dyDescent="0.3">
      <c r="A215" s="21" t="s">
        <v>659</v>
      </c>
      <c r="B215" s="26" t="s">
        <v>660</v>
      </c>
      <c r="C215" s="27">
        <v>0.35916729999999997</v>
      </c>
      <c r="D215" s="27">
        <v>0</v>
      </c>
      <c r="E215" s="27">
        <v>0</v>
      </c>
      <c r="F215" s="27">
        <v>0</v>
      </c>
      <c r="G215" s="27">
        <v>0</v>
      </c>
      <c r="H215" s="27">
        <f t="shared" si="56"/>
        <v>0</v>
      </c>
      <c r="I215" s="27">
        <f t="shared" si="57"/>
        <v>0</v>
      </c>
      <c r="J215" s="27">
        <f t="shared" si="58"/>
        <v>0</v>
      </c>
      <c r="K215" s="27">
        <f t="shared" si="59"/>
        <v>0</v>
      </c>
      <c r="L215" s="27"/>
      <c r="M215" s="27"/>
      <c r="N215" s="27"/>
      <c r="O215" s="27"/>
    </row>
    <row r="216" spans="1:15" x14ac:dyDescent="0.3">
      <c r="A216" s="21" t="s">
        <v>661</v>
      </c>
      <c r="B216" s="26" t="s">
        <v>662</v>
      </c>
      <c r="C216" s="27">
        <v>5.2540199999999995E-2</v>
      </c>
      <c r="D216" s="27">
        <v>0</v>
      </c>
      <c r="E216" s="27">
        <v>0</v>
      </c>
      <c r="F216" s="27">
        <v>0</v>
      </c>
      <c r="G216" s="27">
        <v>0</v>
      </c>
      <c r="H216" s="27">
        <f t="shared" si="56"/>
        <v>0</v>
      </c>
      <c r="I216" s="27">
        <f t="shared" si="57"/>
        <v>0</v>
      </c>
      <c r="J216" s="27">
        <f t="shared" si="58"/>
        <v>0</v>
      </c>
      <c r="K216" s="27">
        <f t="shared" si="59"/>
        <v>0</v>
      </c>
      <c r="L216" s="27"/>
      <c r="M216" s="27"/>
      <c r="N216" s="27"/>
      <c r="O216" s="27"/>
    </row>
    <row r="217" spans="1:15" ht="30" x14ac:dyDescent="0.3">
      <c r="A217" s="21" t="s">
        <v>253</v>
      </c>
      <c r="B217" s="26" t="s">
        <v>254</v>
      </c>
      <c r="C217" s="27">
        <v>2.0616300000000001E-2</v>
      </c>
      <c r="D217" s="27">
        <v>0</v>
      </c>
      <c r="E217" s="27">
        <v>0</v>
      </c>
      <c r="F217" s="27">
        <v>0</v>
      </c>
      <c r="G217" s="27">
        <v>0</v>
      </c>
      <c r="H217" s="27">
        <f t="shared" si="56"/>
        <v>0</v>
      </c>
      <c r="I217" s="27">
        <f t="shared" si="57"/>
        <v>0</v>
      </c>
      <c r="J217" s="27">
        <f t="shared" si="58"/>
        <v>0</v>
      </c>
      <c r="K217" s="27">
        <f t="shared" si="59"/>
        <v>0</v>
      </c>
      <c r="L217" s="27"/>
      <c r="M217" s="27"/>
      <c r="N217" s="27"/>
      <c r="O217" s="27"/>
    </row>
    <row r="218" spans="1:15" x14ac:dyDescent="0.3">
      <c r="A218" s="21" t="s">
        <v>255</v>
      </c>
      <c r="B218" s="26" t="s">
        <v>256</v>
      </c>
      <c r="C218" s="27">
        <v>48.142093000000003</v>
      </c>
      <c r="D218" s="27">
        <v>47.494366400000004</v>
      </c>
      <c r="E218" s="27">
        <v>47.714770300000005</v>
      </c>
      <c r="F218" s="27">
        <v>47.774840900000008</v>
      </c>
      <c r="G218" s="27">
        <v>47.83878150000001</v>
      </c>
      <c r="H218" s="27">
        <f t="shared" si="56"/>
        <v>0.22040390000000087</v>
      </c>
      <c r="I218" s="27">
        <f t="shared" si="57"/>
        <v>6.0070600000003083E-2</v>
      </c>
      <c r="J218" s="27">
        <f t="shared" si="58"/>
        <v>6.3940600000002235E-2</v>
      </c>
      <c r="K218" s="27">
        <f t="shared" si="59"/>
        <v>0.34441510000000619</v>
      </c>
      <c r="L218" s="27">
        <f t="shared" si="60"/>
        <v>0.46406324940465993</v>
      </c>
      <c r="M218" s="27">
        <f t="shared" si="61"/>
        <v>0.12589518847585168</v>
      </c>
      <c r="N218" s="27">
        <f t="shared" si="62"/>
        <v>0.13383738971279513</v>
      </c>
      <c r="O218" s="27">
        <f t="shared" si="63"/>
        <v>0.72517042779205099</v>
      </c>
    </row>
    <row r="219" spans="1:15" ht="45" x14ac:dyDescent="0.3">
      <c r="A219" s="21" t="s">
        <v>257</v>
      </c>
      <c r="B219" s="26" t="s">
        <v>258</v>
      </c>
      <c r="C219" s="27">
        <v>44.927843799999998</v>
      </c>
      <c r="D219" s="27">
        <v>46.0198392</v>
      </c>
      <c r="E219" s="27">
        <v>46.0198392</v>
      </c>
      <c r="F219" s="27">
        <v>46.0198392</v>
      </c>
      <c r="G219" s="27">
        <v>46.0198392</v>
      </c>
      <c r="H219" s="27">
        <f t="shared" si="56"/>
        <v>0</v>
      </c>
      <c r="I219" s="27">
        <f t="shared" si="57"/>
        <v>0</v>
      </c>
      <c r="J219" s="27">
        <f t="shared" si="58"/>
        <v>0</v>
      </c>
      <c r="K219" s="27">
        <f t="shared" si="59"/>
        <v>0</v>
      </c>
      <c r="L219" s="27">
        <f t="shared" si="60"/>
        <v>0</v>
      </c>
      <c r="M219" s="27">
        <f t="shared" si="61"/>
        <v>0</v>
      </c>
      <c r="N219" s="27">
        <f t="shared" si="62"/>
        <v>0</v>
      </c>
      <c r="O219" s="27">
        <f t="shared" si="63"/>
        <v>0</v>
      </c>
    </row>
    <row r="220" spans="1:15" x14ac:dyDescent="0.3">
      <c r="A220" s="21" t="s">
        <v>259</v>
      </c>
      <c r="B220" s="26" t="s">
        <v>260</v>
      </c>
      <c r="C220" s="27">
        <v>0.74092999999999998</v>
      </c>
      <c r="D220" s="27">
        <v>0.75322</v>
      </c>
      <c r="E220" s="27">
        <v>0.80420000000000003</v>
      </c>
      <c r="F220" s="27">
        <v>0.85860000000000003</v>
      </c>
      <c r="G220" s="27">
        <v>0.91671999999999998</v>
      </c>
      <c r="H220" s="27">
        <f t="shared" si="56"/>
        <v>5.0980000000000025E-2</v>
      </c>
      <c r="I220" s="27">
        <f t="shared" si="57"/>
        <v>5.4400000000000004E-2</v>
      </c>
      <c r="J220" s="27">
        <f t="shared" si="58"/>
        <v>5.8119999999999949E-2</v>
      </c>
      <c r="K220" s="27">
        <f t="shared" si="59"/>
        <v>0.16349999999999998</v>
      </c>
      <c r="L220" s="27">
        <f t="shared" si="60"/>
        <v>6.7682748732110127</v>
      </c>
      <c r="M220" s="27">
        <f t="shared" si="61"/>
        <v>6.7644864461576759</v>
      </c>
      <c r="N220" s="27">
        <f t="shared" si="62"/>
        <v>6.7691590962031256</v>
      </c>
      <c r="O220" s="27">
        <f t="shared" si="63"/>
        <v>21.706805448607298</v>
      </c>
    </row>
    <row r="221" spans="1:15" ht="30" x14ac:dyDescent="0.3">
      <c r="A221" s="21" t="s">
        <v>261</v>
      </c>
      <c r="B221" s="26" t="s">
        <v>262</v>
      </c>
      <c r="C221" s="27">
        <v>1.2227700000000001E-2</v>
      </c>
      <c r="D221" s="27">
        <v>1.13986E-2</v>
      </c>
      <c r="E221" s="27">
        <v>1.3161899999999999E-2</v>
      </c>
      <c r="F221" s="27">
        <v>1.32725E-2</v>
      </c>
      <c r="G221" s="27">
        <v>1.33831E-2</v>
      </c>
      <c r="H221" s="27">
        <f t="shared" si="56"/>
        <v>1.7632999999999989E-3</v>
      </c>
      <c r="I221" s="27">
        <f t="shared" si="57"/>
        <v>1.1060000000000063E-4</v>
      </c>
      <c r="J221" s="27">
        <f t="shared" si="58"/>
        <v>1.1060000000000063E-4</v>
      </c>
      <c r="K221" s="27">
        <f t="shared" si="59"/>
        <v>1.9845000000000002E-3</v>
      </c>
      <c r="L221" s="27">
        <f t="shared" si="60"/>
        <v>15.469443615882653</v>
      </c>
      <c r="M221" s="27">
        <f t="shared" si="61"/>
        <v>0.84030421139804901</v>
      </c>
      <c r="N221" s="27">
        <f t="shared" si="62"/>
        <v>0.83330194010171965</v>
      </c>
      <c r="O221" s="27">
        <f t="shared" si="63"/>
        <v>17.410032811046989</v>
      </c>
    </row>
    <row r="222" spans="1:15" ht="30" x14ac:dyDescent="0.3">
      <c r="A222" s="21" t="s">
        <v>263</v>
      </c>
      <c r="B222" s="26" t="s">
        <v>264</v>
      </c>
      <c r="C222" s="27">
        <v>0.4960213</v>
      </c>
      <c r="D222" s="27">
        <v>0.45743800000000001</v>
      </c>
      <c r="E222" s="27">
        <v>0.60265500000000005</v>
      </c>
      <c r="F222" s="27">
        <v>0.60265500000000005</v>
      </c>
      <c r="G222" s="27">
        <v>0.60265500000000005</v>
      </c>
      <c r="H222" s="27">
        <f t="shared" si="56"/>
        <v>0.14521700000000004</v>
      </c>
      <c r="I222" s="27">
        <f t="shared" si="57"/>
        <v>0</v>
      </c>
      <c r="J222" s="27">
        <f t="shared" si="58"/>
        <v>0</v>
      </c>
      <c r="K222" s="27">
        <f t="shared" si="59"/>
        <v>0.14521700000000004</v>
      </c>
      <c r="L222" s="27">
        <f t="shared" si="60"/>
        <v>31.745722917641302</v>
      </c>
      <c r="M222" s="27">
        <f t="shared" si="61"/>
        <v>0</v>
      </c>
      <c r="N222" s="27">
        <f t="shared" si="62"/>
        <v>0</v>
      </c>
      <c r="O222" s="27">
        <f t="shared" si="63"/>
        <v>31.745722917641302</v>
      </c>
    </row>
    <row r="223" spans="1:15" ht="45" x14ac:dyDescent="0.3">
      <c r="A223" s="21" t="s">
        <v>265</v>
      </c>
      <c r="B223" s="26" t="s">
        <v>266</v>
      </c>
      <c r="C223" s="27">
        <v>1.6703904999999999</v>
      </c>
      <c r="D223" s="27">
        <v>0</v>
      </c>
      <c r="E223" s="27">
        <v>0</v>
      </c>
      <c r="F223" s="27">
        <v>0</v>
      </c>
      <c r="G223" s="27">
        <v>0</v>
      </c>
      <c r="H223" s="27">
        <f t="shared" si="56"/>
        <v>0</v>
      </c>
      <c r="I223" s="27">
        <f t="shared" si="57"/>
        <v>0</v>
      </c>
      <c r="J223" s="27">
        <f t="shared" si="58"/>
        <v>0</v>
      </c>
      <c r="K223" s="27">
        <f t="shared" si="59"/>
        <v>0</v>
      </c>
      <c r="L223" s="27"/>
      <c r="M223" s="27"/>
      <c r="N223" s="27"/>
      <c r="O223" s="27"/>
    </row>
    <row r="224" spans="1:15" ht="45" x14ac:dyDescent="0.3">
      <c r="A224" s="21" t="s">
        <v>267</v>
      </c>
      <c r="B224" s="26" t="s">
        <v>268</v>
      </c>
      <c r="C224" s="27">
        <v>0.18863240000000001</v>
      </c>
      <c r="D224" s="27">
        <v>0.19389999999999999</v>
      </c>
      <c r="E224" s="27">
        <v>0.1993</v>
      </c>
      <c r="F224" s="27">
        <v>0.20485999999999999</v>
      </c>
      <c r="G224" s="27">
        <v>0.21057000000000001</v>
      </c>
      <c r="H224" s="27">
        <f t="shared" si="56"/>
        <v>5.4000000000000159E-3</v>
      </c>
      <c r="I224" s="27">
        <f t="shared" si="57"/>
        <v>5.5599999999999816E-3</v>
      </c>
      <c r="J224" s="27">
        <f t="shared" si="58"/>
        <v>5.7100000000000206E-3</v>
      </c>
      <c r="K224" s="27">
        <f t="shared" si="59"/>
        <v>1.6670000000000018E-2</v>
      </c>
      <c r="L224" s="27">
        <f t="shared" si="60"/>
        <v>2.7849406910778924</v>
      </c>
      <c r="M224" s="27">
        <f t="shared" si="61"/>
        <v>2.7897641746111219</v>
      </c>
      <c r="N224" s="27">
        <f t="shared" si="62"/>
        <v>2.787269354681257</v>
      </c>
      <c r="O224" s="27">
        <f t="shared" si="63"/>
        <v>8.5972150593089225</v>
      </c>
    </row>
    <row r="225" spans="1:15" s="18" customFormat="1" x14ac:dyDescent="0.3">
      <c r="A225" s="21" t="s">
        <v>269</v>
      </c>
      <c r="B225" s="26" t="s">
        <v>270</v>
      </c>
      <c r="C225" s="27">
        <v>0.1060475</v>
      </c>
      <c r="D225" s="27">
        <v>5.85706E-2</v>
      </c>
      <c r="E225" s="27">
        <v>7.5614199999999993E-2</v>
      </c>
      <c r="F225" s="27">
        <v>7.5614199999999993E-2</v>
      </c>
      <c r="G225" s="27">
        <v>7.5614199999999993E-2</v>
      </c>
      <c r="H225" s="27">
        <f t="shared" si="56"/>
        <v>1.7043599999999992E-2</v>
      </c>
      <c r="I225" s="27">
        <f t="shared" si="57"/>
        <v>0</v>
      </c>
      <c r="J225" s="27">
        <f t="shared" si="58"/>
        <v>0</v>
      </c>
      <c r="K225" s="27">
        <f t="shared" si="59"/>
        <v>1.7043599999999992E-2</v>
      </c>
      <c r="L225" s="27">
        <f t="shared" si="60"/>
        <v>29.099240916090992</v>
      </c>
      <c r="M225" s="27">
        <f t="shared" si="61"/>
        <v>0</v>
      </c>
      <c r="N225" s="27">
        <f t="shared" si="62"/>
        <v>0</v>
      </c>
      <c r="O225" s="27">
        <f t="shared" si="63"/>
        <v>29.099240916090992</v>
      </c>
    </row>
    <row r="226" spans="1:15" x14ac:dyDescent="0.3">
      <c r="A226" s="21" t="s">
        <v>271</v>
      </c>
      <c r="B226" s="26" t="s">
        <v>272</v>
      </c>
      <c r="C226" s="27">
        <v>1.8123951</v>
      </c>
      <c r="D226" s="27">
        <v>2.0629464999999998</v>
      </c>
      <c r="E226" s="27">
        <v>2.0921219</v>
      </c>
      <c r="F226" s="27">
        <v>2.1096292000000001</v>
      </c>
      <c r="G226" s="27">
        <v>2.1300544000000001</v>
      </c>
      <c r="H226" s="27">
        <f t="shared" si="56"/>
        <v>2.9175400000000185E-2</v>
      </c>
      <c r="I226" s="27">
        <f t="shared" si="57"/>
        <v>1.7507300000000114E-2</v>
      </c>
      <c r="J226" s="27">
        <f t="shared" si="58"/>
        <v>2.0425200000000032E-2</v>
      </c>
      <c r="K226" s="27">
        <f t="shared" si="59"/>
        <v>6.7107900000000331E-2</v>
      </c>
      <c r="L226" s="27">
        <f t="shared" si="60"/>
        <v>1.4142586829081694</v>
      </c>
      <c r="M226" s="27">
        <f t="shared" si="61"/>
        <v>0.83682026367584683</v>
      </c>
      <c r="N226" s="27">
        <f t="shared" si="62"/>
        <v>0.96818910166771843</v>
      </c>
      <c r="O226" s="27">
        <f t="shared" si="63"/>
        <v>3.2530121357970501</v>
      </c>
    </row>
    <row r="227" spans="1:15" x14ac:dyDescent="0.3">
      <c r="A227" s="21" t="s">
        <v>273</v>
      </c>
      <c r="B227" s="26" t="s">
        <v>274</v>
      </c>
      <c r="C227" s="27">
        <v>34.466848499999998</v>
      </c>
      <c r="D227" s="27">
        <v>41.983510999999993</v>
      </c>
      <c r="E227" s="27">
        <v>48.539607700000005</v>
      </c>
      <c r="F227" s="27">
        <v>50.9702111</v>
      </c>
      <c r="G227" s="27">
        <v>53.533433799999997</v>
      </c>
      <c r="H227" s="27">
        <f t="shared" si="56"/>
        <v>6.5560967000000119</v>
      </c>
      <c r="I227" s="27">
        <f t="shared" si="57"/>
        <v>2.4306033999999954</v>
      </c>
      <c r="J227" s="27">
        <f t="shared" si="58"/>
        <v>2.5632226999999972</v>
      </c>
      <c r="K227" s="27">
        <f t="shared" si="59"/>
        <v>11.549922800000004</v>
      </c>
      <c r="L227" s="27">
        <f t="shared" si="60"/>
        <v>15.615884769618276</v>
      </c>
      <c r="M227" s="27">
        <f t="shared" si="61"/>
        <v>5.0074640384866456</v>
      </c>
      <c r="N227" s="27">
        <f t="shared" si="62"/>
        <v>5.0288642026047938</v>
      </c>
      <c r="O227" s="27">
        <f t="shared" si="63"/>
        <v>27.510616727600535</v>
      </c>
    </row>
    <row r="228" spans="1:15" ht="30" x14ac:dyDescent="0.3">
      <c r="A228" s="21" t="s">
        <v>275</v>
      </c>
      <c r="B228" s="26" t="s">
        <v>276</v>
      </c>
      <c r="C228" s="27">
        <v>1.9508573</v>
      </c>
      <c r="D228" s="27">
        <v>1.4993423000000001</v>
      </c>
      <c r="E228" s="27">
        <v>2.3186770000000001</v>
      </c>
      <c r="F228" s="27">
        <v>2.3688201000000002</v>
      </c>
      <c r="G228" s="27">
        <v>2.4792624999999999</v>
      </c>
      <c r="H228" s="27">
        <f t="shared" si="56"/>
        <v>0.81933469999999997</v>
      </c>
      <c r="I228" s="27">
        <f t="shared" si="57"/>
        <v>5.0143100000000107E-2</v>
      </c>
      <c r="J228" s="27">
        <f t="shared" si="58"/>
        <v>0.11044239999999972</v>
      </c>
      <c r="K228" s="27">
        <f t="shared" si="59"/>
        <v>0.9799201999999998</v>
      </c>
      <c r="L228" s="27">
        <f t="shared" si="60"/>
        <v>54.646273902897292</v>
      </c>
      <c r="M228" s="27">
        <f t="shared" si="61"/>
        <v>2.1625737435615235</v>
      </c>
      <c r="N228" s="27">
        <f t="shared" si="62"/>
        <v>4.6623380137647246</v>
      </c>
      <c r="O228" s="27">
        <f t="shared" si="63"/>
        <v>65.356670054596577</v>
      </c>
    </row>
    <row r="229" spans="1:15" x14ac:dyDescent="0.3">
      <c r="A229" s="21" t="s">
        <v>277</v>
      </c>
      <c r="B229" s="26" t="s">
        <v>278</v>
      </c>
      <c r="C229" s="27">
        <v>32.505888899999995</v>
      </c>
      <c r="D229" s="27">
        <v>40.471686299999995</v>
      </c>
      <c r="E229" s="27">
        <v>46.212930700000001</v>
      </c>
      <c r="F229" s="27">
        <v>48.593390999999997</v>
      </c>
      <c r="G229" s="27">
        <v>51.046171299999997</v>
      </c>
      <c r="H229" s="27">
        <f t="shared" si="56"/>
        <v>5.7412444000000065</v>
      </c>
      <c r="I229" s="27">
        <f t="shared" si="57"/>
        <v>2.3804602999999958</v>
      </c>
      <c r="J229" s="27">
        <f t="shared" si="58"/>
        <v>2.4527803000000006</v>
      </c>
      <c r="K229" s="27">
        <f t="shared" si="59"/>
        <v>10.574485000000003</v>
      </c>
      <c r="L229" s="27">
        <f t="shared" si="60"/>
        <v>14.185829464684318</v>
      </c>
      <c r="M229" s="27">
        <f t="shared" si="61"/>
        <v>5.1510697632513427</v>
      </c>
      <c r="N229" s="27">
        <f t="shared" si="62"/>
        <v>5.047559451037273</v>
      </c>
      <c r="O229" s="27">
        <f t="shared" si="63"/>
        <v>26.12810576168161</v>
      </c>
    </row>
    <row r="230" spans="1:15" ht="30" x14ac:dyDescent="0.3">
      <c r="A230" s="21" t="s">
        <v>279</v>
      </c>
      <c r="B230" s="26" t="s">
        <v>280</v>
      </c>
      <c r="C230" s="27">
        <v>1.01023E-2</v>
      </c>
      <c r="D230" s="27">
        <v>1.2482399999999999E-2</v>
      </c>
      <c r="E230" s="27">
        <v>8.0000000000000002E-3</v>
      </c>
      <c r="F230" s="27">
        <v>8.0000000000000002E-3</v>
      </c>
      <c r="G230" s="27">
        <v>8.0000000000000002E-3</v>
      </c>
      <c r="H230" s="27">
        <f t="shared" si="56"/>
        <v>-4.4823999999999992E-3</v>
      </c>
      <c r="I230" s="27">
        <f t="shared" si="57"/>
        <v>0</v>
      </c>
      <c r="J230" s="27">
        <f t="shared" si="58"/>
        <v>0</v>
      </c>
      <c r="K230" s="27">
        <f t="shared" si="59"/>
        <v>-4.4823999999999992E-3</v>
      </c>
      <c r="L230" s="27">
        <f t="shared" si="60"/>
        <v>-35.909760943408315</v>
      </c>
      <c r="M230" s="27">
        <f t="shared" si="61"/>
        <v>0</v>
      </c>
      <c r="N230" s="27">
        <f t="shared" si="62"/>
        <v>0</v>
      </c>
      <c r="O230" s="27">
        <f t="shared" si="63"/>
        <v>-35.909760943408315</v>
      </c>
    </row>
    <row r="231" spans="1:15" x14ac:dyDescent="0.3">
      <c r="A231" s="21" t="s">
        <v>282</v>
      </c>
      <c r="B231" s="26" t="s">
        <v>283</v>
      </c>
      <c r="C231" s="27">
        <v>19.867051800000002</v>
      </c>
      <c r="D231" s="27">
        <v>18.269436800000001</v>
      </c>
      <c r="E231" s="27">
        <v>20.3767894</v>
      </c>
      <c r="F231" s="27">
        <v>22.4259904</v>
      </c>
      <c r="G231" s="27">
        <v>24.602286800000002</v>
      </c>
      <c r="H231" s="27">
        <f t="shared" si="56"/>
        <v>2.1073525999999987</v>
      </c>
      <c r="I231" s="27">
        <f t="shared" si="57"/>
        <v>2.0492010000000001</v>
      </c>
      <c r="J231" s="27">
        <f t="shared" si="58"/>
        <v>2.1762964000000018</v>
      </c>
      <c r="K231" s="27">
        <f t="shared" si="59"/>
        <v>6.3328500000000005</v>
      </c>
      <c r="L231" s="27">
        <f t="shared" si="60"/>
        <v>11.534852568635273</v>
      </c>
      <c r="M231" s="27">
        <f t="shared" si="61"/>
        <v>10.056545021758922</v>
      </c>
      <c r="N231" s="27">
        <f t="shared" si="62"/>
        <v>9.704349110931588</v>
      </c>
      <c r="O231" s="27">
        <f t="shared" si="63"/>
        <v>34.663630134454934</v>
      </c>
    </row>
    <row r="232" spans="1:15" s="18" customFormat="1" ht="45" x14ac:dyDescent="0.3">
      <c r="A232" s="21" t="s">
        <v>284</v>
      </c>
      <c r="B232" s="26" t="s">
        <v>285</v>
      </c>
      <c r="C232" s="27">
        <v>2.6536000000000001E-2</v>
      </c>
      <c r="D232" s="27">
        <v>6.7381499999999997E-2</v>
      </c>
      <c r="E232" s="27">
        <v>0.1173556</v>
      </c>
      <c r="F232" s="27">
        <v>0.1173556</v>
      </c>
      <c r="G232" s="27">
        <v>0.1173556</v>
      </c>
      <c r="H232" s="27">
        <f t="shared" si="56"/>
        <v>4.9974100000000007E-2</v>
      </c>
      <c r="I232" s="27">
        <f t="shared" si="57"/>
        <v>0</v>
      </c>
      <c r="J232" s="27">
        <f t="shared" si="58"/>
        <v>0</v>
      </c>
      <c r="K232" s="27">
        <f t="shared" si="59"/>
        <v>4.9974100000000007E-2</v>
      </c>
      <c r="L232" s="27">
        <f t="shared" si="60"/>
        <v>74.165906072141496</v>
      </c>
      <c r="M232" s="27">
        <f t="shared" si="61"/>
        <v>0</v>
      </c>
      <c r="N232" s="27">
        <f t="shared" si="62"/>
        <v>0</v>
      </c>
      <c r="O232" s="27">
        <f t="shared" si="63"/>
        <v>74.165906072141496</v>
      </c>
    </row>
    <row r="233" spans="1:15" ht="30" x14ac:dyDescent="0.3">
      <c r="A233" s="21" t="s">
        <v>567</v>
      </c>
      <c r="B233" s="26" t="s">
        <v>610</v>
      </c>
      <c r="C233" s="27">
        <v>0.22514429999999999</v>
      </c>
      <c r="D233" s="27">
        <v>0.23792770000000002</v>
      </c>
      <c r="E233" s="27">
        <v>0.40722799999999998</v>
      </c>
      <c r="F233" s="27">
        <v>0.40722799999999998</v>
      </c>
      <c r="G233" s="27">
        <v>0.40722799999999998</v>
      </c>
      <c r="H233" s="27">
        <f t="shared" si="56"/>
        <v>0.16930029999999996</v>
      </c>
      <c r="I233" s="27">
        <f t="shared" si="57"/>
        <v>0</v>
      </c>
      <c r="J233" s="27">
        <f t="shared" si="58"/>
        <v>0</v>
      </c>
      <c r="K233" s="27">
        <f t="shared" si="59"/>
        <v>0.16930029999999996</v>
      </c>
      <c r="L233" s="27">
        <f t="shared" si="60"/>
        <v>71.156195768714582</v>
      </c>
      <c r="M233" s="27">
        <f t="shared" si="61"/>
        <v>0</v>
      </c>
      <c r="N233" s="27">
        <f t="shared" si="62"/>
        <v>0</v>
      </c>
      <c r="O233" s="27">
        <f t="shared" si="63"/>
        <v>71.156195768714582</v>
      </c>
    </row>
    <row r="234" spans="1:15" ht="45" x14ac:dyDescent="0.3">
      <c r="A234" s="21" t="s">
        <v>286</v>
      </c>
      <c r="B234" s="26" t="s">
        <v>287</v>
      </c>
      <c r="C234" s="27">
        <v>46.885121399999996</v>
      </c>
      <c r="D234" s="27">
        <v>112.24749420000001</v>
      </c>
      <c r="E234" s="27">
        <v>5.1002400000000003E-2</v>
      </c>
      <c r="F234" s="27">
        <v>5.1002400000000003E-2</v>
      </c>
      <c r="G234" s="27">
        <v>5.1002400000000003E-2</v>
      </c>
      <c r="H234" s="27">
        <f t="shared" si="56"/>
        <v>-112.1964918</v>
      </c>
      <c r="I234" s="27">
        <f t="shared" si="57"/>
        <v>0</v>
      </c>
      <c r="J234" s="27">
        <f t="shared" si="58"/>
        <v>0</v>
      </c>
      <c r="K234" s="27">
        <f t="shared" si="59"/>
        <v>-112.1964918</v>
      </c>
      <c r="L234" s="27">
        <f t="shared" si="60"/>
        <v>-99.954562549156662</v>
      </c>
      <c r="M234" s="27">
        <f t="shared" si="61"/>
        <v>0</v>
      </c>
      <c r="N234" s="27">
        <f t="shared" si="62"/>
        <v>0</v>
      </c>
      <c r="O234" s="27">
        <f t="shared" si="63"/>
        <v>-99.954562549156662</v>
      </c>
    </row>
    <row r="235" spans="1:15" x14ac:dyDescent="0.3">
      <c r="A235" s="21" t="s">
        <v>288</v>
      </c>
      <c r="B235" s="26" t="s">
        <v>289</v>
      </c>
      <c r="C235" s="27">
        <v>319.18147950000002</v>
      </c>
      <c r="D235" s="27">
        <v>368.83926120000001</v>
      </c>
      <c r="E235" s="27">
        <v>459.18538889999996</v>
      </c>
      <c r="F235" s="27">
        <v>484.98504800000001</v>
      </c>
      <c r="G235" s="27">
        <v>513.67183839999996</v>
      </c>
      <c r="H235" s="27">
        <f t="shared" si="56"/>
        <v>90.346127699999954</v>
      </c>
      <c r="I235" s="27">
        <f t="shared" si="57"/>
        <v>25.799659100000042</v>
      </c>
      <c r="J235" s="27">
        <f t="shared" si="58"/>
        <v>28.68679039999995</v>
      </c>
      <c r="K235" s="27">
        <f t="shared" si="59"/>
        <v>144.83257719999995</v>
      </c>
      <c r="L235" s="27">
        <f t="shared" si="60"/>
        <v>24.49471550454345</v>
      </c>
      <c r="M235" s="27">
        <f t="shared" si="61"/>
        <v>5.6185714362132302</v>
      </c>
      <c r="N235" s="27">
        <f t="shared" si="62"/>
        <v>5.9149844965942009</v>
      </c>
      <c r="O235" s="27">
        <f t="shared" si="63"/>
        <v>39.267125936863238</v>
      </c>
    </row>
    <row r="236" spans="1:15" x14ac:dyDescent="0.3">
      <c r="A236" s="21" t="s">
        <v>290</v>
      </c>
      <c r="B236" s="26" t="s">
        <v>601</v>
      </c>
      <c r="C236" s="27">
        <v>2.4657775000000002</v>
      </c>
      <c r="D236" s="27">
        <v>3.7216841000000001</v>
      </c>
      <c r="E236" s="27">
        <v>3.7884876000000003</v>
      </c>
      <c r="F236" s="27">
        <v>3.7884876000000003</v>
      </c>
      <c r="G236" s="27">
        <v>3.7884876000000003</v>
      </c>
      <c r="H236" s="27">
        <f t="shared" si="56"/>
        <v>6.6803500000000238E-2</v>
      </c>
      <c r="I236" s="27">
        <f t="shared" si="57"/>
        <v>0</v>
      </c>
      <c r="J236" s="27">
        <f t="shared" si="58"/>
        <v>0</v>
      </c>
      <c r="K236" s="27">
        <f t="shared" si="59"/>
        <v>6.6803500000000238E-2</v>
      </c>
      <c r="L236" s="27">
        <f t="shared" si="60"/>
        <v>1.794980396106169</v>
      </c>
      <c r="M236" s="27">
        <f t="shared" si="61"/>
        <v>0</v>
      </c>
      <c r="N236" s="27">
        <f t="shared" si="62"/>
        <v>0</v>
      </c>
      <c r="O236" s="27">
        <f t="shared" si="63"/>
        <v>1.794980396106169</v>
      </c>
    </row>
    <row r="237" spans="1:15" x14ac:dyDescent="0.3">
      <c r="A237" s="21" t="s">
        <v>291</v>
      </c>
      <c r="B237" s="26" t="s">
        <v>292</v>
      </c>
      <c r="C237" s="27">
        <v>0.59257219999999999</v>
      </c>
      <c r="D237" s="27">
        <v>0.21709999999999999</v>
      </c>
      <c r="E237" s="27">
        <v>0.46426000000000001</v>
      </c>
      <c r="F237" s="27">
        <v>0.46426000000000001</v>
      </c>
      <c r="G237" s="27">
        <v>0.46426000000000001</v>
      </c>
      <c r="H237" s="27">
        <f t="shared" si="56"/>
        <v>0.24716000000000002</v>
      </c>
      <c r="I237" s="27">
        <f t="shared" si="57"/>
        <v>0</v>
      </c>
      <c r="J237" s="27">
        <f t="shared" si="58"/>
        <v>0</v>
      </c>
      <c r="K237" s="27">
        <f t="shared" si="59"/>
        <v>0.24716000000000002</v>
      </c>
      <c r="L237" s="27">
        <f t="shared" si="60"/>
        <v>113.84615384615384</v>
      </c>
      <c r="M237" s="27">
        <f t="shared" si="61"/>
        <v>0</v>
      </c>
      <c r="N237" s="27">
        <f t="shared" si="62"/>
        <v>0</v>
      </c>
      <c r="O237" s="27">
        <f t="shared" si="63"/>
        <v>113.84615384615384</v>
      </c>
    </row>
    <row r="238" spans="1:15" x14ac:dyDescent="0.3">
      <c r="A238" s="23" t="s">
        <v>293</v>
      </c>
      <c r="B238" s="24" t="s">
        <v>294</v>
      </c>
      <c r="C238" s="25">
        <v>134.42446280000001</v>
      </c>
      <c r="D238" s="25">
        <v>113.665728</v>
      </c>
      <c r="E238" s="25">
        <v>119.69565250000001</v>
      </c>
      <c r="F238" s="25">
        <v>112.39999970000001</v>
      </c>
      <c r="G238" s="25">
        <v>113.83196090000001</v>
      </c>
      <c r="H238" s="25">
        <f t="shared" si="56"/>
        <v>6.029924500000007</v>
      </c>
      <c r="I238" s="25">
        <f t="shared" si="57"/>
        <v>-7.2956527999999992</v>
      </c>
      <c r="J238" s="25">
        <f t="shared" si="58"/>
        <v>1.4319612000000035</v>
      </c>
      <c r="K238" s="25">
        <f t="shared" si="59"/>
        <v>0.16623290000001134</v>
      </c>
      <c r="L238" s="25">
        <f t="shared" si="60"/>
        <v>5.3049627236804326</v>
      </c>
      <c r="M238" s="25">
        <f t="shared" si="61"/>
        <v>-6.0951694131079535</v>
      </c>
      <c r="N238" s="25">
        <f t="shared" si="62"/>
        <v>1.2739868361405229</v>
      </c>
      <c r="O238" s="25">
        <f t="shared" si="63"/>
        <v>0.14624716079767097</v>
      </c>
    </row>
    <row r="239" spans="1:15" x14ac:dyDescent="0.3">
      <c r="A239" s="21" t="s">
        <v>295</v>
      </c>
      <c r="B239" s="26" t="s">
        <v>296</v>
      </c>
      <c r="C239" s="27">
        <v>82.109506299999993</v>
      </c>
      <c r="D239" s="27">
        <v>82.330944900000006</v>
      </c>
      <c r="E239" s="27">
        <v>83.248791800000006</v>
      </c>
      <c r="F239" s="27">
        <v>81.909168900000012</v>
      </c>
      <c r="G239" s="27">
        <v>80.888913100000011</v>
      </c>
      <c r="H239" s="27">
        <f t="shared" si="56"/>
        <v>0.91784690000000069</v>
      </c>
      <c r="I239" s="27">
        <f t="shared" si="57"/>
        <v>-1.3396228999999948</v>
      </c>
      <c r="J239" s="27">
        <f t="shared" si="58"/>
        <v>-1.020255800000001</v>
      </c>
      <c r="K239" s="27">
        <f t="shared" si="59"/>
        <v>-1.4420317999999952</v>
      </c>
      <c r="L239" s="27">
        <f t="shared" si="60"/>
        <v>1.1148261460072177</v>
      </c>
      <c r="M239" s="27">
        <f t="shared" si="61"/>
        <v>-1.6091799905256892</v>
      </c>
      <c r="N239" s="27">
        <f t="shared" si="62"/>
        <v>-1.245594130304994</v>
      </c>
      <c r="O239" s="27">
        <f t="shared" si="63"/>
        <v>-1.7515064375266149</v>
      </c>
    </row>
    <row r="240" spans="1:15" ht="30" x14ac:dyDescent="0.3">
      <c r="A240" s="21" t="s">
        <v>297</v>
      </c>
      <c r="B240" s="26" t="s">
        <v>298</v>
      </c>
      <c r="C240" s="27">
        <v>0.35871420000000004</v>
      </c>
      <c r="D240" s="27">
        <v>0.2139105</v>
      </c>
      <c r="E240" s="27">
        <v>0.1475475</v>
      </c>
      <c r="F240" s="27">
        <v>0.10129349999999999</v>
      </c>
      <c r="G240" s="27">
        <v>6.9052500000000003E-2</v>
      </c>
      <c r="H240" s="27">
        <f t="shared" si="56"/>
        <v>-6.6363000000000005E-2</v>
      </c>
      <c r="I240" s="27">
        <f t="shared" si="57"/>
        <v>-4.6254000000000003E-2</v>
      </c>
      <c r="J240" s="27">
        <f t="shared" si="58"/>
        <v>-3.2240999999999992E-2</v>
      </c>
      <c r="K240" s="27">
        <f t="shared" si="59"/>
        <v>-0.14485799999999999</v>
      </c>
      <c r="L240" s="27">
        <f t="shared" si="60"/>
        <v>-31.023722538164321</v>
      </c>
      <c r="M240" s="27">
        <f t="shared" si="61"/>
        <v>-31.348548772429226</v>
      </c>
      <c r="N240" s="27">
        <f t="shared" si="62"/>
        <v>-31.829288157680395</v>
      </c>
      <c r="O240" s="27">
        <f t="shared" si="63"/>
        <v>-67.718975926847918</v>
      </c>
    </row>
    <row r="241" spans="1:15" ht="45" x14ac:dyDescent="0.3">
      <c r="A241" s="21" t="s">
        <v>299</v>
      </c>
      <c r="B241" s="26" t="s">
        <v>300</v>
      </c>
      <c r="C241" s="27">
        <v>3.2969999999999999E-4</v>
      </c>
      <c r="D241" s="27">
        <v>2.566E-4</v>
      </c>
      <c r="E241" s="27">
        <v>2.566E-4</v>
      </c>
      <c r="F241" s="27">
        <v>2.566E-4</v>
      </c>
      <c r="G241" s="27">
        <v>2.566E-4</v>
      </c>
      <c r="H241" s="27">
        <f t="shared" si="56"/>
        <v>0</v>
      </c>
      <c r="I241" s="27">
        <f t="shared" si="57"/>
        <v>0</v>
      </c>
      <c r="J241" s="27">
        <f t="shared" si="58"/>
        <v>0</v>
      </c>
      <c r="K241" s="27">
        <f t="shared" si="59"/>
        <v>0</v>
      </c>
      <c r="L241" s="27">
        <f t="shared" si="60"/>
        <v>0</v>
      </c>
      <c r="M241" s="27">
        <f t="shared" si="61"/>
        <v>0</v>
      </c>
      <c r="N241" s="27">
        <f t="shared" si="62"/>
        <v>0</v>
      </c>
      <c r="O241" s="27">
        <f t="shared" si="63"/>
        <v>0</v>
      </c>
    </row>
    <row r="242" spans="1:15" x14ac:dyDescent="0.3">
      <c r="A242" s="21" t="s">
        <v>541</v>
      </c>
      <c r="B242" s="26" t="s">
        <v>542</v>
      </c>
      <c r="C242" s="27">
        <v>0.21170929999999999</v>
      </c>
      <c r="D242" s="27">
        <v>2.8854276000000003</v>
      </c>
      <c r="E242" s="27">
        <v>2.8734357000000004</v>
      </c>
      <c r="F242" s="27">
        <v>2.8621482999999999</v>
      </c>
      <c r="G242" s="27">
        <v>2.8514938999999999</v>
      </c>
      <c r="H242" s="27">
        <f t="shared" si="56"/>
        <v>-1.1991899999999944E-2</v>
      </c>
      <c r="I242" s="27">
        <f t="shared" si="57"/>
        <v>-1.1287400000000503E-2</v>
      </c>
      <c r="J242" s="27">
        <f t="shared" si="58"/>
        <v>-1.0654399999999953E-2</v>
      </c>
      <c r="K242" s="27">
        <f t="shared" si="59"/>
        <v>-3.39337000000004E-2</v>
      </c>
      <c r="L242" s="27">
        <f t="shared" si="60"/>
        <v>-0.41560217972545388</v>
      </c>
      <c r="M242" s="27">
        <f t="shared" si="61"/>
        <v>-0.39281895189094485</v>
      </c>
      <c r="N242" s="27">
        <f t="shared" si="62"/>
        <v>-0.37225185012250961</v>
      </c>
      <c r="O242" s="27">
        <f t="shared" si="63"/>
        <v>-1.1760371322434224</v>
      </c>
    </row>
    <row r="243" spans="1:15" x14ac:dyDescent="0.3">
      <c r="A243" s="21" t="s">
        <v>301</v>
      </c>
      <c r="B243" s="26" t="s">
        <v>302</v>
      </c>
      <c r="C243" s="27">
        <v>0.36995299999999998</v>
      </c>
      <c r="D243" s="27">
        <v>0.33749180000000001</v>
      </c>
      <c r="E243" s="27">
        <v>0.33443600000000001</v>
      </c>
      <c r="F243" s="27">
        <v>0.33443600000000001</v>
      </c>
      <c r="G243" s="27">
        <v>0.33443600000000001</v>
      </c>
      <c r="H243" s="27">
        <f t="shared" si="56"/>
        <v>-3.0557999999999974E-3</v>
      </c>
      <c r="I243" s="27">
        <f t="shared" si="57"/>
        <v>0</v>
      </c>
      <c r="J243" s="27">
        <f t="shared" si="58"/>
        <v>0</v>
      </c>
      <c r="K243" s="27">
        <f t="shared" si="59"/>
        <v>-3.0557999999999974E-3</v>
      </c>
      <c r="L243" s="27">
        <f t="shared" si="60"/>
        <v>-0.90544422116329315</v>
      </c>
      <c r="M243" s="27">
        <f t="shared" si="61"/>
        <v>0</v>
      </c>
      <c r="N243" s="27">
        <f t="shared" si="62"/>
        <v>0</v>
      </c>
      <c r="O243" s="27">
        <f t="shared" si="63"/>
        <v>-0.90544422116329315</v>
      </c>
    </row>
    <row r="244" spans="1:15" ht="30" x14ac:dyDescent="0.3">
      <c r="A244" s="21" t="s">
        <v>303</v>
      </c>
      <c r="B244" s="26" t="s">
        <v>304</v>
      </c>
      <c r="C244" s="27">
        <v>0.79484060000000001</v>
      </c>
      <c r="D244" s="27">
        <v>0.6403259</v>
      </c>
      <c r="E244" s="27">
        <v>0.72646519999999992</v>
      </c>
      <c r="F244" s="27">
        <v>0.75314190000000003</v>
      </c>
      <c r="G244" s="27">
        <v>0.78144609999999992</v>
      </c>
      <c r="H244" s="27">
        <f t="shared" si="56"/>
        <v>8.6139299999999919E-2</v>
      </c>
      <c r="I244" s="27">
        <f t="shared" si="57"/>
        <v>2.6676700000000109E-2</v>
      </c>
      <c r="J244" s="27">
        <f t="shared" si="58"/>
        <v>2.8304199999999891E-2</v>
      </c>
      <c r="K244" s="27">
        <f t="shared" si="59"/>
        <v>0.14112019999999992</v>
      </c>
      <c r="L244" s="27">
        <f t="shared" si="60"/>
        <v>13.452415402844082</v>
      </c>
      <c r="M244" s="27">
        <f t="shared" si="61"/>
        <v>3.6721235924308786</v>
      </c>
      <c r="N244" s="27">
        <f t="shared" si="62"/>
        <v>3.7581496926408988</v>
      </c>
      <c r="O244" s="27">
        <f t="shared" si="63"/>
        <v>22.038808675394804</v>
      </c>
    </row>
    <row r="245" spans="1:15" x14ac:dyDescent="0.3">
      <c r="A245" s="21" t="s">
        <v>305</v>
      </c>
      <c r="B245" s="26" t="s">
        <v>306</v>
      </c>
      <c r="C245" s="27">
        <v>4.5430000000000004E-4</v>
      </c>
      <c r="D245" s="27">
        <v>4.66E-4</v>
      </c>
      <c r="E245" s="27">
        <v>4.66E-4</v>
      </c>
      <c r="F245" s="27">
        <v>4.66E-4</v>
      </c>
      <c r="G245" s="27">
        <v>4.66E-4</v>
      </c>
      <c r="H245" s="27">
        <f t="shared" si="56"/>
        <v>0</v>
      </c>
      <c r="I245" s="27">
        <f t="shared" si="57"/>
        <v>0</v>
      </c>
      <c r="J245" s="27">
        <f t="shared" si="58"/>
        <v>0</v>
      </c>
      <c r="K245" s="27">
        <f t="shared" si="59"/>
        <v>0</v>
      </c>
      <c r="L245" s="27">
        <f t="shared" si="60"/>
        <v>0</v>
      </c>
      <c r="M245" s="27">
        <f t="shared" si="61"/>
        <v>0</v>
      </c>
      <c r="N245" s="27">
        <f t="shared" si="62"/>
        <v>0</v>
      </c>
      <c r="O245" s="27">
        <f t="shared" si="63"/>
        <v>0</v>
      </c>
    </row>
    <row r="246" spans="1:15" ht="30" x14ac:dyDescent="0.3">
      <c r="A246" s="21" t="s">
        <v>307</v>
      </c>
      <c r="B246" s="26" t="s">
        <v>308</v>
      </c>
      <c r="C246" s="27">
        <v>6.3529999999999999E-4</v>
      </c>
      <c r="D246" s="27">
        <v>1.986E-4</v>
      </c>
      <c r="E246" s="27">
        <v>1.941E-4</v>
      </c>
      <c r="F246" s="27">
        <v>2.4119999999999998E-4</v>
      </c>
      <c r="G246" s="27">
        <v>2.0009999999999998E-4</v>
      </c>
      <c r="H246" s="27">
        <f t="shared" si="56"/>
        <v>-4.500000000000001E-6</v>
      </c>
      <c r="I246" s="27">
        <f t="shared" si="57"/>
        <v>4.7099999999999979E-5</v>
      </c>
      <c r="J246" s="27">
        <f t="shared" si="58"/>
        <v>-4.1099999999999996E-5</v>
      </c>
      <c r="K246" s="27">
        <f t="shared" si="59"/>
        <v>1.4999999999999823E-6</v>
      </c>
      <c r="L246" s="27">
        <f t="shared" si="60"/>
        <v>-2.2658610271903257</v>
      </c>
      <c r="M246" s="27">
        <f t="shared" si="61"/>
        <v>24.265842349304464</v>
      </c>
      <c r="N246" s="27">
        <f t="shared" si="62"/>
        <v>-17.039800995024876</v>
      </c>
      <c r="O246" s="27">
        <f t="shared" si="63"/>
        <v>0.75528700906343715</v>
      </c>
    </row>
    <row r="247" spans="1:15" ht="30" x14ac:dyDescent="0.3">
      <c r="A247" s="21" t="s">
        <v>568</v>
      </c>
      <c r="B247" s="26" t="s">
        <v>602</v>
      </c>
      <c r="C247" s="27">
        <v>29.625861100000002</v>
      </c>
      <c r="D247" s="27">
        <v>28.066316799999999</v>
      </c>
      <c r="E247" s="27">
        <v>28.366316100000002</v>
      </c>
      <c r="F247" s="27">
        <v>28.366316100000002</v>
      </c>
      <c r="G247" s="27">
        <v>28.366316100000002</v>
      </c>
      <c r="H247" s="27">
        <f t="shared" si="56"/>
        <v>0.29999930000000319</v>
      </c>
      <c r="I247" s="27">
        <f t="shared" si="57"/>
        <v>0</v>
      </c>
      <c r="J247" s="27">
        <f t="shared" si="58"/>
        <v>0</v>
      </c>
      <c r="K247" s="27">
        <f t="shared" si="59"/>
        <v>0.29999930000000319</v>
      </c>
      <c r="L247" s="27">
        <f t="shared" si="60"/>
        <v>1.0688944407554146</v>
      </c>
      <c r="M247" s="27">
        <f t="shared" si="61"/>
        <v>0</v>
      </c>
      <c r="N247" s="27">
        <f t="shared" si="62"/>
        <v>0</v>
      </c>
      <c r="O247" s="27">
        <f t="shared" si="63"/>
        <v>1.0688944407554146</v>
      </c>
    </row>
    <row r="248" spans="1:15" ht="45" x14ac:dyDescent="0.3">
      <c r="A248" s="21" t="s">
        <v>1027</v>
      </c>
      <c r="B248" s="26" t="s">
        <v>1028</v>
      </c>
      <c r="C248" s="27">
        <v>0.1060238</v>
      </c>
      <c r="D248" s="27">
        <v>9.1428499999999996E-2</v>
      </c>
      <c r="E248" s="27">
        <v>9.1428499999999996E-2</v>
      </c>
      <c r="F248" s="27">
        <v>9.1428499999999996E-2</v>
      </c>
      <c r="G248" s="27">
        <v>9.1428499999999996E-2</v>
      </c>
      <c r="H248" s="27">
        <f t="shared" si="56"/>
        <v>0</v>
      </c>
      <c r="I248" s="27">
        <f t="shared" si="57"/>
        <v>0</v>
      </c>
      <c r="J248" s="27">
        <f t="shared" si="58"/>
        <v>0</v>
      </c>
      <c r="K248" s="27">
        <f t="shared" si="59"/>
        <v>0</v>
      </c>
      <c r="L248" s="27">
        <f t="shared" si="60"/>
        <v>0</v>
      </c>
      <c r="M248" s="27">
        <f t="shared" si="61"/>
        <v>0</v>
      </c>
      <c r="N248" s="27">
        <f t="shared" si="62"/>
        <v>0</v>
      </c>
      <c r="O248" s="27">
        <f t="shared" si="63"/>
        <v>0</v>
      </c>
    </row>
    <row r="249" spans="1:15" x14ac:dyDescent="0.3">
      <c r="A249" s="21" t="s">
        <v>309</v>
      </c>
      <c r="B249" s="26" t="s">
        <v>310</v>
      </c>
      <c r="C249" s="27">
        <v>0.47122929999999996</v>
      </c>
      <c r="D249" s="27">
        <v>0.46172479999999999</v>
      </c>
      <c r="E249" s="27">
        <v>0.46681909999999999</v>
      </c>
      <c r="F249" s="27">
        <v>0.47151209999999999</v>
      </c>
      <c r="G249" s="27">
        <v>0.48508649999999998</v>
      </c>
      <c r="H249" s="27">
        <f t="shared" si="56"/>
        <v>5.0942999999999961E-3</v>
      </c>
      <c r="I249" s="27">
        <f t="shared" si="57"/>
        <v>4.6930000000000027E-3</v>
      </c>
      <c r="J249" s="27">
        <f t="shared" si="58"/>
        <v>1.3574399999999986E-2</v>
      </c>
      <c r="K249" s="27">
        <f t="shared" si="59"/>
        <v>2.3361699999999985E-2</v>
      </c>
      <c r="L249" s="27">
        <f t="shared" si="60"/>
        <v>1.1033195531190927</v>
      </c>
      <c r="M249" s="27">
        <f t="shared" si="61"/>
        <v>1.0053144783493337</v>
      </c>
      <c r="N249" s="27">
        <f t="shared" si="62"/>
        <v>2.8789080916481282</v>
      </c>
      <c r="O249" s="27">
        <f t="shared" si="63"/>
        <v>5.0596589137078922</v>
      </c>
    </row>
    <row r="250" spans="1:15" x14ac:dyDescent="0.3">
      <c r="A250" s="21" t="s">
        <v>311</v>
      </c>
      <c r="B250" s="26" t="s">
        <v>312</v>
      </c>
      <c r="C250" s="27">
        <v>17.8941494</v>
      </c>
      <c r="D250" s="27">
        <v>17.726934100000001</v>
      </c>
      <c r="E250" s="27">
        <v>16.789203899999997</v>
      </c>
      <c r="F250" s="27">
        <v>15.783326300000001</v>
      </c>
      <c r="G250" s="27">
        <v>14.777448699999999</v>
      </c>
      <c r="H250" s="27">
        <f t="shared" si="56"/>
        <v>-0.93773020000000429</v>
      </c>
      <c r="I250" s="27">
        <f t="shared" si="57"/>
        <v>-1.0058775999999963</v>
      </c>
      <c r="J250" s="27">
        <f t="shared" si="58"/>
        <v>-1.0058776000000016</v>
      </c>
      <c r="K250" s="27">
        <f t="shared" si="59"/>
        <v>-2.9494854000000021</v>
      </c>
      <c r="L250" s="27">
        <f t="shared" si="60"/>
        <v>-5.2898611497630839</v>
      </c>
      <c r="M250" s="27">
        <f t="shared" si="61"/>
        <v>-5.9912167723449699</v>
      </c>
      <c r="N250" s="27">
        <f t="shared" si="62"/>
        <v>-6.3730393763702438</v>
      </c>
      <c r="O250" s="27">
        <f t="shared" si="63"/>
        <v>-16.638440597576334</v>
      </c>
    </row>
    <row r="251" spans="1:15" ht="60" x14ac:dyDescent="0.3">
      <c r="A251" s="21" t="s">
        <v>313</v>
      </c>
      <c r="B251" s="26" t="s">
        <v>314</v>
      </c>
      <c r="C251" s="27">
        <v>0.1561796</v>
      </c>
      <c r="D251" s="27">
        <v>0.33011259999999998</v>
      </c>
      <c r="E251" s="27">
        <v>0.29892340000000001</v>
      </c>
      <c r="F251" s="27">
        <v>0.29895709999999998</v>
      </c>
      <c r="G251" s="27">
        <v>0.29713620000000002</v>
      </c>
      <c r="H251" s="27">
        <f t="shared" si="56"/>
        <v>-3.1189199999999973E-2</v>
      </c>
      <c r="I251" s="27">
        <f t="shared" si="57"/>
        <v>3.3699999999969865E-5</v>
      </c>
      <c r="J251" s="27">
        <f t="shared" si="58"/>
        <v>-1.8208999999999587E-3</v>
      </c>
      <c r="K251" s="27">
        <f t="shared" si="59"/>
        <v>-3.2976399999999961E-2</v>
      </c>
      <c r="L251" s="27">
        <f t="shared" si="60"/>
        <v>-9.4480489384531126</v>
      </c>
      <c r="M251" s="27">
        <f t="shared" si="61"/>
        <v>1.1273791212062179E-2</v>
      </c>
      <c r="N251" s="27">
        <f t="shared" si="62"/>
        <v>-0.60908404583800291</v>
      </c>
      <c r="O251" s="27">
        <f t="shared" si="63"/>
        <v>-9.9894399668476694</v>
      </c>
    </row>
    <row r="252" spans="1:15" ht="45" x14ac:dyDescent="0.3">
      <c r="A252" s="21" t="s">
        <v>315</v>
      </c>
      <c r="B252" s="26" t="s">
        <v>316</v>
      </c>
      <c r="C252" s="27">
        <v>0.1375479</v>
      </c>
      <c r="D252" s="27">
        <v>0</v>
      </c>
      <c r="E252" s="27">
        <v>0</v>
      </c>
      <c r="F252" s="27">
        <v>0</v>
      </c>
      <c r="G252" s="27">
        <v>0</v>
      </c>
      <c r="H252" s="27">
        <f t="shared" si="56"/>
        <v>0</v>
      </c>
      <c r="I252" s="27">
        <f t="shared" si="57"/>
        <v>0</v>
      </c>
      <c r="J252" s="27">
        <f t="shared" si="58"/>
        <v>0</v>
      </c>
      <c r="K252" s="27">
        <f t="shared" si="59"/>
        <v>0</v>
      </c>
      <c r="L252" s="27"/>
      <c r="M252" s="27"/>
      <c r="N252" s="27"/>
      <c r="O252" s="27"/>
    </row>
    <row r="253" spans="1:15" x14ac:dyDescent="0.3">
      <c r="A253" s="21" t="s">
        <v>317</v>
      </c>
      <c r="B253" s="26" t="s">
        <v>318</v>
      </c>
      <c r="C253" s="27">
        <v>11.961146900000001</v>
      </c>
      <c r="D253" s="27">
        <v>14.0853264</v>
      </c>
      <c r="E253" s="27">
        <v>13.629835999999999</v>
      </c>
      <c r="F253" s="27">
        <v>13.928297600000001</v>
      </c>
      <c r="G253" s="27">
        <v>14.126647699999999</v>
      </c>
      <c r="H253" s="27">
        <f t="shared" si="56"/>
        <v>-0.45549040000000041</v>
      </c>
      <c r="I253" s="27">
        <f t="shared" si="57"/>
        <v>0.29846160000000133</v>
      </c>
      <c r="J253" s="27">
        <f t="shared" si="58"/>
        <v>0.19835009999999897</v>
      </c>
      <c r="K253" s="27">
        <f t="shared" si="59"/>
        <v>4.1321299999999894E-2</v>
      </c>
      <c r="L253" s="27">
        <f t="shared" si="60"/>
        <v>-3.2337937159908563</v>
      </c>
      <c r="M253" s="27">
        <f t="shared" si="61"/>
        <v>2.1897666266857527</v>
      </c>
      <c r="N253" s="27">
        <f t="shared" si="62"/>
        <v>1.4240799966824369</v>
      </c>
      <c r="O253" s="27">
        <f t="shared" si="63"/>
        <v>0.29336416371579332</v>
      </c>
    </row>
    <row r="254" spans="1:15" x14ac:dyDescent="0.3">
      <c r="A254" s="21" t="s">
        <v>319</v>
      </c>
      <c r="B254" s="26" t="s">
        <v>320</v>
      </c>
      <c r="C254" s="27">
        <v>1.0079399999999999E-2</v>
      </c>
      <c r="D254" s="27">
        <v>1.01242E-2</v>
      </c>
      <c r="E254" s="27">
        <v>2.2921E-3</v>
      </c>
      <c r="F254" s="27">
        <v>0</v>
      </c>
      <c r="G254" s="27">
        <v>0</v>
      </c>
      <c r="H254" s="27">
        <f t="shared" si="56"/>
        <v>-7.8320999999999998E-3</v>
      </c>
      <c r="I254" s="27">
        <f t="shared" si="57"/>
        <v>-2.2921E-3</v>
      </c>
      <c r="J254" s="27">
        <f t="shared" si="58"/>
        <v>0</v>
      </c>
      <c r="K254" s="27">
        <f t="shared" si="59"/>
        <v>-1.01242E-2</v>
      </c>
      <c r="L254" s="27">
        <f t="shared" si="60"/>
        <v>-77.360186483870336</v>
      </c>
      <c r="M254" s="27"/>
      <c r="N254" s="27"/>
      <c r="O254" s="27"/>
    </row>
    <row r="255" spans="1:15" ht="30" x14ac:dyDescent="0.3">
      <c r="A255" s="21" t="s">
        <v>321</v>
      </c>
      <c r="B255" s="26" t="s">
        <v>322</v>
      </c>
      <c r="C255" s="27">
        <v>1.2686971999999999</v>
      </c>
      <c r="D255" s="27">
        <v>1.3220586000000001</v>
      </c>
      <c r="E255" s="27">
        <v>1.1929844999999999</v>
      </c>
      <c r="F255" s="27">
        <v>1.1301597999999999</v>
      </c>
      <c r="G255" s="27">
        <v>1.1324795000000001</v>
      </c>
      <c r="H255" s="27">
        <f t="shared" si="56"/>
        <v>-0.12907410000000019</v>
      </c>
      <c r="I255" s="27">
        <f t="shared" si="57"/>
        <v>-6.2824699999999956E-2</v>
      </c>
      <c r="J255" s="27">
        <f t="shared" si="58"/>
        <v>2.3197000000001466E-3</v>
      </c>
      <c r="K255" s="27">
        <f t="shared" si="59"/>
        <v>-0.1895791</v>
      </c>
      <c r="L255" s="27">
        <f t="shared" si="60"/>
        <v>-9.7631148876456848</v>
      </c>
      <c r="M255" s="27">
        <f t="shared" si="61"/>
        <v>-5.2661790660314551</v>
      </c>
      <c r="N255" s="27">
        <f t="shared" si="62"/>
        <v>0.20525415963301441</v>
      </c>
      <c r="O255" s="27">
        <f t="shared" si="63"/>
        <v>-14.33968963251705</v>
      </c>
    </row>
    <row r="256" spans="1:15" ht="30" x14ac:dyDescent="0.3">
      <c r="A256" s="21" t="s">
        <v>323</v>
      </c>
      <c r="B256" s="26" t="s">
        <v>324</v>
      </c>
      <c r="C256" s="27">
        <v>4.1370000000000001E-3</v>
      </c>
      <c r="D256" s="27">
        <v>4.3346000000000001E-3</v>
      </c>
      <c r="E256" s="27">
        <v>4.2451000000000008E-3</v>
      </c>
      <c r="F256" s="27">
        <v>4.4872000000000002E-3</v>
      </c>
      <c r="G256" s="27">
        <v>4.5136000000000004E-3</v>
      </c>
      <c r="H256" s="27">
        <f t="shared" si="56"/>
        <v>-8.9499999999999302E-5</v>
      </c>
      <c r="I256" s="27">
        <f t="shared" si="57"/>
        <v>2.4209999999999943E-4</v>
      </c>
      <c r="J256" s="27">
        <f t="shared" si="58"/>
        <v>2.6400000000000208E-5</v>
      </c>
      <c r="K256" s="27">
        <f t="shared" si="59"/>
        <v>1.7900000000000034E-4</v>
      </c>
      <c r="L256" s="27">
        <f t="shared" si="60"/>
        <v>-2.0647810639966622</v>
      </c>
      <c r="M256" s="27">
        <f t="shared" si="61"/>
        <v>5.7030458646439115</v>
      </c>
      <c r="N256" s="27">
        <f t="shared" si="62"/>
        <v>0.58834016758781615</v>
      </c>
      <c r="O256" s="27">
        <f t="shared" si="63"/>
        <v>4.1295621279933528</v>
      </c>
    </row>
    <row r="257" spans="1:15" x14ac:dyDescent="0.3">
      <c r="A257" s="21" t="s">
        <v>325</v>
      </c>
      <c r="B257" s="26" t="s">
        <v>326</v>
      </c>
      <c r="C257" s="27">
        <v>4.8776999999999996E-3</v>
      </c>
      <c r="D257" s="27">
        <v>4.6940000000000003E-3</v>
      </c>
      <c r="E257" s="27">
        <v>4.6940000000000003E-3</v>
      </c>
      <c r="F257" s="27">
        <v>4.6940000000000003E-3</v>
      </c>
      <c r="G257" s="27">
        <v>4.6940000000000003E-3</v>
      </c>
      <c r="H257" s="27">
        <f t="shared" si="56"/>
        <v>0</v>
      </c>
      <c r="I257" s="27">
        <f t="shared" si="57"/>
        <v>0</v>
      </c>
      <c r="J257" s="27">
        <f t="shared" si="58"/>
        <v>0</v>
      </c>
      <c r="K257" s="27">
        <f t="shared" si="59"/>
        <v>0</v>
      </c>
      <c r="L257" s="27">
        <f t="shared" si="60"/>
        <v>0</v>
      </c>
      <c r="M257" s="27">
        <f t="shared" si="61"/>
        <v>0</v>
      </c>
      <c r="N257" s="27">
        <f t="shared" si="62"/>
        <v>0</v>
      </c>
      <c r="O257" s="27">
        <f t="shared" si="63"/>
        <v>0</v>
      </c>
    </row>
    <row r="258" spans="1:15" x14ac:dyDescent="0.3">
      <c r="A258" s="21" t="s">
        <v>327</v>
      </c>
      <c r="B258" s="26" t="s">
        <v>328</v>
      </c>
      <c r="C258" s="27">
        <v>1.3979606</v>
      </c>
      <c r="D258" s="27">
        <v>1.1705311999999999</v>
      </c>
      <c r="E258" s="27">
        <v>2.030627</v>
      </c>
      <c r="F258" s="27">
        <v>1.407791</v>
      </c>
      <c r="G258" s="27">
        <v>1.1428301999999999</v>
      </c>
      <c r="H258" s="27">
        <f t="shared" si="56"/>
        <v>0.86009580000000008</v>
      </c>
      <c r="I258" s="27">
        <f t="shared" si="57"/>
        <v>-0.62283599999999995</v>
      </c>
      <c r="J258" s="27">
        <f t="shared" si="58"/>
        <v>-0.26496080000000011</v>
      </c>
      <c r="K258" s="27">
        <f t="shared" si="59"/>
        <v>-2.7700999999999976E-2</v>
      </c>
      <c r="L258" s="27">
        <f t="shared" si="60"/>
        <v>73.479100770658675</v>
      </c>
      <c r="M258" s="27">
        <f t="shared" si="61"/>
        <v>-30.672102754469435</v>
      </c>
      <c r="N258" s="27">
        <f t="shared" si="62"/>
        <v>-18.821032383358045</v>
      </c>
      <c r="O258" s="27">
        <f t="shared" si="63"/>
        <v>-2.3665323914475778</v>
      </c>
    </row>
    <row r="259" spans="1:15" ht="30" x14ac:dyDescent="0.3">
      <c r="A259" s="21" t="s">
        <v>329</v>
      </c>
      <c r="B259" s="26" t="s">
        <v>330</v>
      </c>
      <c r="C259" s="27">
        <v>5.9500000000000004E-4</v>
      </c>
      <c r="D259" s="27">
        <v>4.0400000000000001E-4</v>
      </c>
      <c r="E259" s="27">
        <v>4.0400000000000001E-4</v>
      </c>
      <c r="F259" s="27">
        <v>4.0400000000000001E-4</v>
      </c>
      <c r="G259" s="27">
        <v>4.0400000000000001E-4</v>
      </c>
      <c r="H259" s="27">
        <f t="shared" si="56"/>
        <v>0</v>
      </c>
      <c r="I259" s="27">
        <f t="shared" si="57"/>
        <v>0</v>
      </c>
      <c r="J259" s="27">
        <f t="shared" si="58"/>
        <v>0</v>
      </c>
      <c r="K259" s="27">
        <f t="shared" si="59"/>
        <v>0</v>
      </c>
      <c r="L259" s="27">
        <f t="shared" si="60"/>
        <v>0</v>
      </c>
      <c r="M259" s="27">
        <f t="shared" si="61"/>
        <v>0</v>
      </c>
      <c r="N259" s="27">
        <f t="shared" si="62"/>
        <v>0</v>
      </c>
      <c r="O259" s="27">
        <f t="shared" si="63"/>
        <v>0</v>
      </c>
    </row>
    <row r="260" spans="1:15" ht="30" x14ac:dyDescent="0.3">
      <c r="A260" s="21" t="s">
        <v>331</v>
      </c>
      <c r="B260" s="26" t="s">
        <v>332</v>
      </c>
      <c r="C260" s="27">
        <v>2.2593200000000001E-2</v>
      </c>
      <c r="D260" s="27">
        <v>1.48691E-2</v>
      </c>
      <c r="E260" s="27">
        <v>1.7493000000000002E-2</v>
      </c>
      <c r="F260" s="27">
        <v>1.80178E-2</v>
      </c>
      <c r="G260" s="27">
        <v>1.6793300000000001E-2</v>
      </c>
      <c r="H260" s="27">
        <f t="shared" si="56"/>
        <v>2.6239000000000019E-3</v>
      </c>
      <c r="I260" s="27">
        <f t="shared" si="57"/>
        <v>5.2479999999999888E-4</v>
      </c>
      <c r="J260" s="27">
        <f t="shared" si="58"/>
        <v>-1.2244999999999999E-3</v>
      </c>
      <c r="K260" s="27">
        <f t="shared" si="59"/>
        <v>1.9242000000000009E-3</v>
      </c>
      <c r="L260" s="27">
        <f t="shared" si="60"/>
        <v>17.646663214316959</v>
      </c>
      <c r="M260" s="27">
        <f t="shared" si="61"/>
        <v>3.000057165723419</v>
      </c>
      <c r="N260" s="27">
        <f t="shared" si="62"/>
        <v>-6.7960572322925117</v>
      </c>
      <c r="O260" s="27">
        <f t="shared" si="63"/>
        <v>12.940931192876519</v>
      </c>
    </row>
    <row r="261" spans="1:15" ht="30" x14ac:dyDescent="0.3">
      <c r="A261" s="21" t="s">
        <v>1155</v>
      </c>
      <c r="B261" s="26" t="s">
        <v>1156</v>
      </c>
      <c r="C261" s="27">
        <v>0</v>
      </c>
      <c r="D261" s="27">
        <v>9.5230999999999996E-3</v>
      </c>
      <c r="E261" s="27">
        <v>8.0000000000000002E-3</v>
      </c>
      <c r="F261" s="27">
        <v>8.0000000000000002E-3</v>
      </c>
      <c r="G261" s="27">
        <v>8.0000000000000002E-3</v>
      </c>
      <c r="H261" s="27">
        <f t="shared" ref="H261" si="68">E261-D261</f>
        <v>-1.5230999999999995E-3</v>
      </c>
      <c r="I261" s="27">
        <f t="shared" ref="I261" si="69">F261-E261</f>
        <v>0</v>
      </c>
      <c r="J261" s="27">
        <f t="shared" ref="J261" si="70">G261-F261</f>
        <v>0</v>
      </c>
      <c r="K261" s="27">
        <f t="shared" ref="K261" si="71">G261-D261</f>
        <v>-1.5230999999999995E-3</v>
      </c>
      <c r="L261" s="27">
        <f t="shared" si="60"/>
        <v>-15.993741533744256</v>
      </c>
      <c r="M261" s="27">
        <f t="shared" si="61"/>
        <v>0</v>
      </c>
      <c r="N261" s="27">
        <f t="shared" si="62"/>
        <v>0</v>
      </c>
      <c r="O261" s="27">
        <f t="shared" si="63"/>
        <v>-15.993741533744256</v>
      </c>
    </row>
    <row r="262" spans="1:15" x14ac:dyDescent="0.3">
      <c r="A262" s="21" t="s">
        <v>333</v>
      </c>
      <c r="B262" s="26" t="s">
        <v>334</v>
      </c>
      <c r="C262" s="27">
        <v>17.311791800000002</v>
      </c>
      <c r="D262" s="27">
        <v>14.9544859</v>
      </c>
      <c r="E262" s="27">
        <v>16.262723999999999</v>
      </c>
      <c r="F262" s="27">
        <v>16.343793900000001</v>
      </c>
      <c r="G262" s="27">
        <v>16.3977836</v>
      </c>
      <c r="H262" s="27">
        <f t="shared" si="56"/>
        <v>1.3082380999999987</v>
      </c>
      <c r="I262" s="27">
        <f t="shared" si="57"/>
        <v>8.1069900000002804E-2</v>
      </c>
      <c r="J262" s="27">
        <f t="shared" si="58"/>
        <v>5.3989699999998919E-2</v>
      </c>
      <c r="K262" s="27">
        <f t="shared" si="59"/>
        <v>1.4432977000000005</v>
      </c>
      <c r="L262" s="27">
        <f t="shared" si="60"/>
        <v>8.7481315556290582</v>
      </c>
      <c r="M262" s="27">
        <f t="shared" si="61"/>
        <v>0.49850135807507456</v>
      </c>
      <c r="N262" s="27">
        <f t="shared" si="62"/>
        <v>0.33033762130345679</v>
      </c>
      <c r="O262" s="27">
        <f t="shared" si="63"/>
        <v>9.6512692556017612</v>
      </c>
    </row>
    <row r="263" spans="1:15" x14ac:dyDescent="0.3">
      <c r="A263" s="21" t="s">
        <v>335</v>
      </c>
      <c r="B263" s="26" t="s">
        <v>336</v>
      </c>
      <c r="C263" s="27">
        <v>52.314956500000001</v>
      </c>
      <c r="D263" s="27">
        <v>31.334783100000003</v>
      </c>
      <c r="E263" s="27">
        <v>36.446860700000002</v>
      </c>
      <c r="F263" s="27">
        <v>30.490830800000001</v>
      </c>
      <c r="G263" s="27">
        <v>32.943047800000002</v>
      </c>
      <c r="H263" s="27">
        <f t="shared" si="56"/>
        <v>5.1120775999999992</v>
      </c>
      <c r="I263" s="27">
        <f t="shared" si="57"/>
        <v>-5.9560299000000008</v>
      </c>
      <c r="J263" s="27">
        <f t="shared" si="58"/>
        <v>2.452217000000001</v>
      </c>
      <c r="K263" s="27">
        <f t="shared" si="59"/>
        <v>1.6082646999999994</v>
      </c>
      <c r="L263" s="27">
        <f t="shared" si="60"/>
        <v>16.314386423820508</v>
      </c>
      <c r="M263" s="27">
        <f t="shared" si="61"/>
        <v>-16.341681521009576</v>
      </c>
      <c r="N263" s="27">
        <f t="shared" si="62"/>
        <v>8.0424735425707041</v>
      </c>
      <c r="O263" s="27">
        <f t="shared" si="63"/>
        <v>5.1325222034168263</v>
      </c>
    </row>
    <row r="264" spans="1:15" x14ac:dyDescent="0.3">
      <c r="A264" s="21" t="s">
        <v>337</v>
      </c>
      <c r="B264" s="26" t="s">
        <v>663</v>
      </c>
      <c r="C264" s="27">
        <v>2.8179468999999999</v>
      </c>
      <c r="D264" s="27">
        <v>0</v>
      </c>
      <c r="E264" s="27">
        <v>0</v>
      </c>
      <c r="F264" s="27">
        <v>0</v>
      </c>
      <c r="G264" s="27">
        <v>0</v>
      </c>
      <c r="H264" s="27">
        <f t="shared" si="56"/>
        <v>0</v>
      </c>
      <c r="I264" s="27">
        <f t="shared" si="57"/>
        <v>0</v>
      </c>
      <c r="J264" s="27">
        <f t="shared" si="58"/>
        <v>0</v>
      </c>
      <c r="K264" s="27">
        <f t="shared" si="59"/>
        <v>0</v>
      </c>
      <c r="L264" s="27"/>
      <c r="M264" s="27"/>
      <c r="N264" s="27"/>
      <c r="O264" s="27"/>
    </row>
    <row r="265" spans="1:15" ht="30" x14ac:dyDescent="0.3">
      <c r="A265" s="21" t="s">
        <v>338</v>
      </c>
      <c r="B265" s="26" t="s">
        <v>339</v>
      </c>
      <c r="C265" s="27">
        <v>0.24289070000000001</v>
      </c>
      <c r="D265" s="27">
        <v>0.255027</v>
      </c>
      <c r="E265" s="27">
        <v>0.25622620000000002</v>
      </c>
      <c r="F265" s="27">
        <v>0.25659890000000002</v>
      </c>
      <c r="G265" s="27">
        <v>0.25595060000000003</v>
      </c>
      <c r="H265" s="27">
        <f t="shared" si="56"/>
        <v>1.1992000000000114E-3</v>
      </c>
      <c r="I265" s="27">
        <f t="shared" si="57"/>
        <v>3.7270000000000358E-4</v>
      </c>
      <c r="J265" s="27">
        <f t="shared" si="58"/>
        <v>-6.4829999999999055E-4</v>
      </c>
      <c r="K265" s="27">
        <f t="shared" si="59"/>
        <v>9.236000000000244E-4</v>
      </c>
      <c r="L265" s="27">
        <f t="shared" si="60"/>
        <v>0.47022472130402093</v>
      </c>
      <c r="M265" s="27">
        <f t="shared" si="61"/>
        <v>0.14545741223966502</v>
      </c>
      <c r="N265" s="27">
        <f t="shared" si="62"/>
        <v>-0.25265112204300522</v>
      </c>
      <c r="O265" s="27">
        <f t="shared" si="63"/>
        <v>0.36215773231856474</v>
      </c>
    </row>
    <row r="266" spans="1:15" x14ac:dyDescent="0.3">
      <c r="A266" s="21" t="s">
        <v>340</v>
      </c>
      <c r="B266" s="26" t="s">
        <v>341</v>
      </c>
      <c r="C266" s="27">
        <v>3.7090608999999999</v>
      </c>
      <c r="D266" s="27">
        <v>2.1813551000000002</v>
      </c>
      <c r="E266" s="27">
        <v>2.1546843</v>
      </c>
      <c r="F266" s="27">
        <v>2.1182838999999998</v>
      </c>
      <c r="G266" s="27">
        <v>2.1570851000000002</v>
      </c>
      <c r="H266" s="27">
        <f t="shared" si="56"/>
        <v>-2.6670800000000217E-2</v>
      </c>
      <c r="I266" s="27">
        <f t="shared" si="57"/>
        <v>-3.6400400000000221E-2</v>
      </c>
      <c r="J266" s="27">
        <f t="shared" si="58"/>
        <v>3.8801200000000424E-2</v>
      </c>
      <c r="K266" s="27">
        <f t="shared" si="59"/>
        <v>-2.4270000000000014E-2</v>
      </c>
      <c r="L266" s="27">
        <f t="shared" si="60"/>
        <v>-1.222671173528795</v>
      </c>
      <c r="M266" s="27">
        <f t="shared" si="61"/>
        <v>-1.6893611746277628</v>
      </c>
      <c r="N266" s="27">
        <f t="shared" si="62"/>
        <v>1.8317280323001341</v>
      </c>
      <c r="O266" s="27">
        <f t="shared" si="63"/>
        <v>-1.1126111470800879</v>
      </c>
    </row>
    <row r="267" spans="1:15" ht="30" x14ac:dyDescent="0.3">
      <c r="A267" s="21" t="s">
        <v>664</v>
      </c>
      <c r="B267" s="26" t="s">
        <v>665</v>
      </c>
      <c r="C267" s="27">
        <v>2.3669999999999998E-4</v>
      </c>
      <c r="D267" s="27">
        <v>1.0670000000000001E-4</v>
      </c>
      <c r="E267" s="27">
        <v>7.3400000000000009E-5</v>
      </c>
      <c r="F267" s="27">
        <v>7.3299999999999993E-5</v>
      </c>
      <c r="G267" s="27">
        <v>7.3299999999999993E-5</v>
      </c>
      <c r="H267" s="27">
        <f t="shared" si="56"/>
        <v>-3.3299999999999996E-5</v>
      </c>
      <c r="I267" s="27">
        <f t="shared" si="57"/>
        <v>-1.0000000000001598E-7</v>
      </c>
      <c r="J267" s="27">
        <f t="shared" si="58"/>
        <v>0</v>
      </c>
      <c r="K267" s="27">
        <f t="shared" si="59"/>
        <v>-3.3400000000000012E-5</v>
      </c>
      <c r="L267" s="27">
        <f t="shared" si="60"/>
        <v>-31.208997188378632</v>
      </c>
      <c r="M267" s="27">
        <f t="shared" si="61"/>
        <v>-0.13623978201636078</v>
      </c>
      <c r="N267" s="27">
        <f t="shared" si="62"/>
        <v>0</v>
      </c>
      <c r="O267" s="27">
        <f t="shared" si="63"/>
        <v>-31.302717900656049</v>
      </c>
    </row>
    <row r="268" spans="1:15" ht="45" x14ac:dyDescent="0.3">
      <c r="A268" s="21" t="s">
        <v>342</v>
      </c>
      <c r="B268" s="26" t="s">
        <v>343</v>
      </c>
      <c r="C268" s="27">
        <v>3.2084000000000001E-3</v>
      </c>
      <c r="D268" s="27">
        <v>0.08</v>
      </c>
      <c r="E268" s="27">
        <v>8.9195999999999998E-2</v>
      </c>
      <c r="F268" s="27">
        <v>5.7467999999999998E-2</v>
      </c>
      <c r="G268" s="27">
        <v>7.5554999999999997E-2</v>
      </c>
      <c r="H268" s="27">
        <f t="shared" ref="H268:H334" si="72">E268-D268</f>
        <v>9.1959999999999958E-3</v>
      </c>
      <c r="I268" s="27">
        <f t="shared" ref="I268:I334" si="73">F268-E268</f>
        <v>-3.1727999999999999E-2</v>
      </c>
      <c r="J268" s="27">
        <f t="shared" ref="J268:J334" si="74">G268-F268</f>
        <v>1.8086999999999999E-2</v>
      </c>
      <c r="K268" s="27">
        <f t="shared" ref="K268:K334" si="75">G268-D268</f>
        <v>-4.4450000000000045E-3</v>
      </c>
      <c r="L268" s="27">
        <f t="shared" ref="L268:L331" si="76">(IF(AND(E268&gt;0,D268&gt;0),E268/D268*100,IF(AND(D268&lt;0,E268&lt;0),D268/E268*100," ")))-100</f>
        <v>11.49499999999999</v>
      </c>
      <c r="M268" s="27">
        <f t="shared" ref="M268:M334" si="77">(IF(AND(F268&gt;0,E268&gt;0),F268/E268*100,IF(AND(E268&lt;0,F268&lt;0),E268/F268*100," ")))-100</f>
        <v>-35.571101843131984</v>
      </c>
      <c r="N268" s="27">
        <f t="shared" ref="N268:N334" si="78">(IF(AND(G268&gt;0,F268&gt;0),G268/F268*100,IF(AND(F268&lt;0,G268&lt;0),F268/G268*100," ")))-100</f>
        <v>31.473167675923975</v>
      </c>
      <c r="O268" s="27">
        <f t="shared" ref="O268:O331" si="79">(IF(AND(G268&gt;0,D268&gt;0),G268/D268*100,IF(AND(D268&lt;0,G268&lt;0),D268/G268*100," ")))-100</f>
        <v>-5.5562500000000057</v>
      </c>
    </row>
    <row r="269" spans="1:15" x14ac:dyDescent="0.3">
      <c r="A269" s="21" t="s">
        <v>696</v>
      </c>
      <c r="B269" s="26" t="s">
        <v>523</v>
      </c>
      <c r="C269" s="27">
        <v>5.3459525999999995</v>
      </c>
      <c r="D269" s="27">
        <v>5.1869370999999997</v>
      </c>
      <c r="E269" s="27">
        <v>5.1618617000000002</v>
      </c>
      <c r="F269" s="27">
        <v>5.2314670999999997</v>
      </c>
      <c r="G269" s="27">
        <v>5.1933052999999996</v>
      </c>
      <c r="H269" s="27">
        <f t="shared" si="72"/>
        <v>-2.5075399999999526E-2</v>
      </c>
      <c r="I269" s="27">
        <f t="shared" si="73"/>
        <v>6.9605399999999484E-2</v>
      </c>
      <c r="J269" s="27">
        <f t="shared" si="74"/>
        <v>-3.8161800000000135E-2</v>
      </c>
      <c r="K269" s="27">
        <f t="shared" si="75"/>
        <v>6.368199999999824E-3</v>
      </c>
      <c r="L269" s="27">
        <f t="shared" si="76"/>
        <v>-0.48343366261370591</v>
      </c>
      <c r="M269" s="27">
        <f t="shared" si="77"/>
        <v>1.3484553450937966</v>
      </c>
      <c r="N269" s="27">
        <f t="shared" si="78"/>
        <v>-0.72946650089799903</v>
      </c>
      <c r="O269" s="27">
        <f t="shared" si="79"/>
        <v>0.12277380421674877</v>
      </c>
    </row>
    <row r="270" spans="1:15" x14ac:dyDescent="0.3">
      <c r="A270" s="21" t="s">
        <v>344</v>
      </c>
      <c r="B270" s="26" t="s">
        <v>345</v>
      </c>
      <c r="C270" s="27">
        <v>40.195660500000002</v>
      </c>
      <c r="D270" s="27">
        <v>23.631350999999999</v>
      </c>
      <c r="E270" s="27">
        <v>28.7848191</v>
      </c>
      <c r="F270" s="27">
        <v>22.826939600000003</v>
      </c>
      <c r="G270" s="27">
        <v>25.2610785</v>
      </c>
      <c r="H270" s="27">
        <f t="shared" si="72"/>
        <v>5.1534681000000013</v>
      </c>
      <c r="I270" s="27">
        <f t="shared" si="73"/>
        <v>-5.9578794999999971</v>
      </c>
      <c r="J270" s="27">
        <f t="shared" si="74"/>
        <v>2.4341388999999971</v>
      </c>
      <c r="K270" s="27">
        <f t="shared" si="75"/>
        <v>1.6297275000000013</v>
      </c>
      <c r="L270" s="27">
        <f t="shared" si="76"/>
        <v>21.807759107805566</v>
      </c>
      <c r="M270" s="27">
        <f t="shared" si="77"/>
        <v>-20.697991810551258</v>
      </c>
      <c r="N270" s="27">
        <f t="shared" si="78"/>
        <v>10.663448288091999</v>
      </c>
      <c r="O270" s="27">
        <f t="shared" si="79"/>
        <v>6.8964635157761478</v>
      </c>
    </row>
    <row r="271" spans="1:15" x14ac:dyDescent="0.3">
      <c r="A271" s="23" t="s">
        <v>346</v>
      </c>
      <c r="B271" s="24" t="s">
        <v>347</v>
      </c>
      <c r="C271" s="25">
        <v>126.9143169</v>
      </c>
      <c r="D271" s="25">
        <v>119.43582939999999</v>
      </c>
      <c r="E271" s="25">
        <v>94.730328399999991</v>
      </c>
      <c r="F271" s="25">
        <v>77.881227899999999</v>
      </c>
      <c r="G271" s="25">
        <v>77.659272300000012</v>
      </c>
      <c r="H271" s="25">
        <f t="shared" si="72"/>
        <v>-24.705500999999998</v>
      </c>
      <c r="I271" s="25">
        <f t="shared" si="73"/>
        <v>-16.849100499999992</v>
      </c>
      <c r="J271" s="25">
        <f t="shared" si="74"/>
        <v>-0.22195559999998693</v>
      </c>
      <c r="K271" s="25">
        <f t="shared" si="75"/>
        <v>-41.776557099999977</v>
      </c>
      <c r="L271" s="25">
        <f t="shared" si="76"/>
        <v>-20.685167193220835</v>
      </c>
      <c r="M271" s="25">
        <f t="shared" si="77"/>
        <v>-17.786384555592861</v>
      </c>
      <c r="N271" s="25">
        <f t="shared" si="78"/>
        <v>-0.28499242498457988</v>
      </c>
      <c r="O271" s="25">
        <f t="shared" si="79"/>
        <v>-34.978245062532281</v>
      </c>
    </row>
    <row r="272" spans="1:15" x14ac:dyDescent="0.3">
      <c r="A272" s="21" t="s">
        <v>348</v>
      </c>
      <c r="B272" s="26" t="s">
        <v>349</v>
      </c>
      <c r="C272" s="27">
        <v>1.8099000000000001E-3</v>
      </c>
      <c r="D272" s="27">
        <v>6.4183E-3</v>
      </c>
      <c r="E272" s="27">
        <v>3.7658000000000001E-3</v>
      </c>
      <c r="F272" s="27">
        <v>3.7658000000000001E-3</v>
      </c>
      <c r="G272" s="27">
        <v>3.7658000000000001E-3</v>
      </c>
      <c r="H272" s="27">
        <f t="shared" si="72"/>
        <v>-2.6524999999999999E-3</v>
      </c>
      <c r="I272" s="27">
        <f t="shared" si="73"/>
        <v>0</v>
      </c>
      <c r="J272" s="27">
        <f t="shared" si="74"/>
        <v>0</v>
      </c>
      <c r="K272" s="27">
        <f t="shared" si="75"/>
        <v>-2.6524999999999999E-3</v>
      </c>
      <c r="L272" s="27">
        <f t="shared" si="76"/>
        <v>-41.32714270133836</v>
      </c>
      <c r="M272" s="27">
        <f t="shared" si="77"/>
        <v>0</v>
      </c>
      <c r="N272" s="27">
        <f t="shared" si="78"/>
        <v>0</v>
      </c>
      <c r="O272" s="27">
        <f t="shared" si="79"/>
        <v>-41.32714270133836</v>
      </c>
    </row>
    <row r="273" spans="1:15" ht="45" x14ac:dyDescent="0.3">
      <c r="A273" s="21" t="s">
        <v>350</v>
      </c>
      <c r="B273" s="26" t="s">
        <v>351</v>
      </c>
      <c r="C273" s="27">
        <v>14.351520800000001</v>
      </c>
      <c r="D273" s="27">
        <v>17.675146200000004</v>
      </c>
      <c r="E273" s="27">
        <v>15.377183</v>
      </c>
      <c r="F273" s="27">
        <v>16.348162899999998</v>
      </c>
      <c r="G273" s="27">
        <v>15.7611828</v>
      </c>
      <c r="H273" s="27">
        <f t="shared" si="72"/>
        <v>-2.2979632000000034</v>
      </c>
      <c r="I273" s="27">
        <f t="shared" si="73"/>
        <v>0.9709798999999979</v>
      </c>
      <c r="J273" s="27">
        <f t="shared" si="74"/>
        <v>-0.58698009999999812</v>
      </c>
      <c r="K273" s="27">
        <f t="shared" si="75"/>
        <v>-1.9139634000000036</v>
      </c>
      <c r="L273" s="27">
        <f t="shared" si="76"/>
        <v>-13.001098683981482</v>
      </c>
      <c r="M273" s="27">
        <f t="shared" si="77"/>
        <v>6.3144198778150411</v>
      </c>
      <c r="N273" s="27">
        <f t="shared" si="78"/>
        <v>-3.5904957859209929</v>
      </c>
      <c r="O273" s="27">
        <f t="shared" si="79"/>
        <v>-10.828557672694117</v>
      </c>
    </row>
    <row r="274" spans="1:15" ht="45" x14ac:dyDescent="0.3">
      <c r="A274" s="21" t="s">
        <v>352</v>
      </c>
      <c r="B274" s="26" t="s">
        <v>353</v>
      </c>
      <c r="C274" s="27">
        <v>0.35722670000000001</v>
      </c>
      <c r="D274" s="27">
        <v>1.1429999999999999E-2</v>
      </c>
      <c r="E274" s="27">
        <v>1.68588E-2</v>
      </c>
      <c r="F274" s="27">
        <v>1.7093400000000002E-2</v>
      </c>
      <c r="G274" s="27">
        <v>1.7459599999999999E-2</v>
      </c>
      <c r="H274" s="27">
        <f t="shared" si="72"/>
        <v>5.428800000000001E-3</v>
      </c>
      <c r="I274" s="27">
        <f t="shared" si="73"/>
        <v>2.3460000000000147E-4</v>
      </c>
      <c r="J274" s="27">
        <f t="shared" si="74"/>
        <v>3.6619999999999708E-4</v>
      </c>
      <c r="K274" s="27">
        <f t="shared" si="75"/>
        <v>6.0295999999999995E-3</v>
      </c>
      <c r="L274" s="27">
        <f t="shared" si="76"/>
        <v>47.496062992125985</v>
      </c>
      <c r="M274" s="27">
        <f t="shared" si="77"/>
        <v>1.3915581180155243</v>
      </c>
      <c r="N274" s="27">
        <f t="shared" si="78"/>
        <v>2.1423473387389009</v>
      </c>
      <c r="O274" s="27">
        <f t="shared" si="79"/>
        <v>52.752405949256342</v>
      </c>
    </row>
    <row r="275" spans="1:15" ht="45" x14ac:dyDescent="0.3">
      <c r="A275" s="21" t="s">
        <v>356</v>
      </c>
      <c r="B275" s="26" t="s">
        <v>357</v>
      </c>
      <c r="C275" s="27">
        <v>0.51951309999999995</v>
      </c>
      <c r="D275" s="27">
        <v>3.8251307000000003</v>
      </c>
      <c r="E275" s="27">
        <v>1.7585196000000001</v>
      </c>
      <c r="F275" s="27">
        <v>3.024111</v>
      </c>
      <c r="G275" s="27">
        <v>1.0317179999999999</v>
      </c>
      <c r="H275" s="27">
        <f t="shared" si="72"/>
        <v>-2.0666111000000003</v>
      </c>
      <c r="I275" s="27">
        <f t="shared" si="73"/>
        <v>1.2655913999999999</v>
      </c>
      <c r="J275" s="27">
        <f t="shared" si="74"/>
        <v>-1.9923930000000001</v>
      </c>
      <c r="K275" s="27">
        <f t="shared" si="75"/>
        <v>-2.7934127000000002</v>
      </c>
      <c r="L275" s="27">
        <f t="shared" si="76"/>
        <v>-54.02720226004304</v>
      </c>
      <c r="M275" s="27">
        <f t="shared" si="77"/>
        <v>71.969138131869556</v>
      </c>
      <c r="N275" s="27">
        <f t="shared" si="78"/>
        <v>-65.883593558569771</v>
      </c>
      <c r="O275" s="27">
        <f t="shared" si="79"/>
        <v>-73.027902026981721</v>
      </c>
    </row>
    <row r="276" spans="1:15" ht="30" x14ac:dyDescent="0.3">
      <c r="A276" s="21" t="s">
        <v>366</v>
      </c>
      <c r="B276" s="26" t="s">
        <v>367</v>
      </c>
      <c r="C276" s="27">
        <v>0</v>
      </c>
      <c r="D276" s="27">
        <v>0.73498039999999998</v>
      </c>
      <c r="E276" s="27">
        <v>0</v>
      </c>
      <c r="F276" s="27">
        <v>0</v>
      </c>
      <c r="G276" s="27">
        <v>0</v>
      </c>
      <c r="H276" s="27">
        <f t="shared" si="72"/>
        <v>-0.73498039999999998</v>
      </c>
      <c r="I276" s="27">
        <f t="shared" si="73"/>
        <v>0</v>
      </c>
      <c r="J276" s="27">
        <f t="shared" si="74"/>
        <v>0</v>
      </c>
      <c r="K276" s="27">
        <f t="shared" si="75"/>
        <v>-0.73498039999999998</v>
      </c>
      <c r="L276" s="27"/>
      <c r="M276" s="27"/>
      <c r="N276" s="27"/>
      <c r="O276" s="27"/>
    </row>
    <row r="277" spans="1:15" ht="45" x14ac:dyDescent="0.3">
      <c r="A277" s="21" t="s">
        <v>370</v>
      </c>
      <c r="B277" s="26" t="s">
        <v>371</v>
      </c>
      <c r="C277" s="27">
        <v>0.53925970000000001</v>
      </c>
      <c r="D277" s="27">
        <v>8.3540000000000003E-4</v>
      </c>
      <c r="E277" s="27">
        <v>2.1899999999999997E-5</v>
      </c>
      <c r="F277" s="27">
        <v>2.2800000000000002E-5</v>
      </c>
      <c r="G277" s="27">
        <v>2.37E-5</v>
      </c>
      <c r="H277" s="27">
        <f t="shared" si="72"/>
        <v>-8.1349999999999999E-4</v>
      </c>
      <c r="I277" s="27">
        <f t="shared" si="73"/>
        <v>9.0000000000000494E-7</v>
      </c>
      <c r="J277" s="27">
        <f t="shared" si="74"/>
        <v>8.9999999999999816E-7</v>
      </c>
      <c r="K277" s="27">
        <f t="shared" si="75"/>
        <v>-8.1170000000000005E-4</v>
      </c>
      <c r="L277" s="27">
        <f t="shared" si="76"/>
        <v>-97.3785013167345</v>
      </c>
      <c r="M277" s="27">
        <f t="shared" si="77"/>
        <v>4.1095890410959015</v>
      </c>
      <c r="N277" s="27">
        <f t="shared" si="78"/>
        <v>3.9473684210526301</v>
      </c>
      <c r="O277" s="27">
        <f t="shared" si="79"/>
        <v>-97.163035671534601</v>
      </c>
    </row>
    <row r="278" spans="1:15" ht="30" x14ac:dyDescent="0.3">
      <c r="A278" s="21" t="s">
        <v>1157</v>
      </c>
      <c r="B278" s="26" t="s">
        <v>1158</v>
      </c>
      <c r="C278" s="27">
        <v>0</v>
      </c>
      <c r="D278" s="27">
        <v>1.07E-4</v>
      </c>
      <c r="E278" s="27">
        <v>4.6023000000000001E-3</v>
      </c>
      <c r="F278" s="27">
        <v>4.6023000000000001E-3</v>
      </c>
      <c r="G278" s="27">
        <v>4.6023000000000001E-3</v>
      </c>
      <c r="H278" s="27">
        <f t="shared" ref="H278" si="80">E278-D278</f>
        <v>4.4952999999999998E-3</v>
      </c>
      <c r="I278" s="27">
        <f t="shared" ref="I278" si="81">F278-E278</f>
        <v>0</v>
      </c>
      <c r="J278" s="27">
        <f t="shared" ref="J278" si="82">G278-F278</f>
        <v>0</v>
      </c>
      <c r="K278" s="27">
        <f t="shared" ref="K278" si="83">G278-D278</f>
        <v>4.4952999999999998E-3</v>
      </c>
      <c r="L278" s="27">
        <f t="shared" si="76"/>
        <v>4201.2149532710282</v>
      </c>
      <c r="M278" s="27">
        <f t="shared" si="77"/>
        <v>0</v>
      </c>
      <c r="N278" s="27">
        <f t="shared" si="78"/>
        <v>0</v>
      </c>
      <c r="O278" s="27">
        <f t="shared" si="79"/>
        <v>4201.2149532710282</v>
      </c>
    </row>
    <row r="279" spans="1:15" ht="45" x14ac:dyDescent="0.3">
      <c r="A279" s="21" t="s">
        <v>354</v>
      </c>
      <c r="B279" s="26" t="s">
        <v>355</v>
      </c>
      <c r="C279" s="27">
        <v>0.90042690000000003</v>
      </c>
      <c r="D279" s="27">
        <v>1.0590221000000002</v>
      </c>
      <c r="E279" s="27">
        <v>0.89059430000000006</v>
      </c>
      <c r="F279" s="27">
        <v>0.67656209999999994</v>
      </c>
      <c r="G279" s="27">
        <v>0.57344909999999993</v>
      </c>
      <c r="H279" s="27">
        <f t="shared" si="72"/>
        <v>-0.16842780000000013</v>
      </c>
      <c r="I279" s="27">
        <f t="shared" si="73"/>
        <v>-0.21403220000000012</v>
      </c>
      <c r="J279" s="27">
        <f t="shared" si="74"/>
        <v>-0.10311300000000001</v>
      </c>
      <c r="K279" s="27">
        <f t="shared" si="75"/>
        <v>-0.48557300000000025</v>
      </c>
      <c r="L279" s="27">
        <f t="shared" si="76"/>
        <v>-15.904087365126756</v>
      </c>
      <c r="M279" s="27">
        <f t="shared" si="77"/>
        <v>-24.032514019009568</v>
      </c>
      <c r="N279" s="27">
        <f t="shared" si="78"/>
        <v>-15.240729564957903</v>
      </c>
      <c r="O279" s="27">
        <f t="shared" si="79"/>
        <v>-45.8510733628694</v>
      </c>
    </row>
    <row r="280" spans="1:15" ht="45" x14ac:dyDescent="0.3">
      <c r="A280" s="21" t="s">
        <v>358</v>
      </c>
      <c r="B280" s="26" t="s">
        <v>359</v>
      </c>
      <c r="C280" s="27">
        <v>1.5660051000000001</v>
      </c>
      <c r="D280" s="27">
        <v>1.7212054999999999</v>
      </c>
      <c r="E280" s="27">
        <v>1.1565483000000001</v>
      </c>
      <c r="F280" s="27">
        <v>1.0032380000000001</v>
      </c>
      <c r="G280" s="27">
        <v>1.0103070999999999</v>
      </c>
      <c r="H280" s="27">
        <f t="shared" si="72"/>
        <v>-0.56465719999999986</v>
      </c>
      <c r="I280" s="27">
        <f t="shared" si="73"/>
        <v>-0.15331030000000001</v>
      </c>
      <c r="J280" s="27">
        <f t="shared" si="74"/>
        <v>7.0690999999998283E-3</v>
      </c>
      <c r="K280" s="27">
        <f t="shared" si="75"/>
        <v>-0.71089840000000004</v>
      </c>
      <c r="L280" s="27">
        <f t="shared" si="76"/>
        <v>-32.80591422697637</v>
      </c>
      <c r="M280" s="27">
        <f t="shared" si="77"/>
        <v>-13.255849323370242</v>
      </c>
      <c r="N280" s="27">
        <f t="shared" si="78"/>
        <v>0.70462841319805136</v>
      </c>
      <c r="O280" s="27">
        <f t="shared" si="79"/>
        <v>-41.302354657825582</v>
      </c>
    </row>
    <row r="281" spans="1:15" ht="30" x14ac:dyDescent="0.3">
      <c r="A281" s="21" t="s">
        <v>360</v>
      </c>
      <c r="B281" s="26" t="s">
        <v>361</v>
      </c>
      <c r="C281" s="27">
        <v>1.0596042999999999</v>
      </c>
      <c r="D281" s="27">
        <v>1.4756235</v>
      </c>
      <c r="E281" s="27">
        <v>0.49238090000000001</v>
      </c>
      <c r="F281" s="27">
        <v>0.53153419999999996</v>
      </c>
      <c r="G281" s="27">
        <v>0.36172320000000002</v>
      </c>
      <c r="H281" s="27">
        <f t="shared" si="72"/>
        <v>-0.98324259999999997</v>
      </c>
      <c r="I281" s="27">
        <f t="shared" si="73"/>
        <v>3.9153299999999946E-2</v>
      </c>
      <c r="J281" s="27">
        <f t="shared" si="74"/>
        <v>-0.16981099999999993</v>
      </c>
      <c r="K281" s="27">
        <f t="shared" si="75"/>
        <v>-1.1139003000000001</v>
      </c>
      <c r="L281" s="27">
        <f t="shared" si="76"/>
        <v>-66.632348969774469</v>
      </c>
      <c r="M281" s="27">
        <f t="shared" si="77"/>
        <v>7.9518316002915554</v>
      </c>
      <c r="N281" s="27">
        <f t="shared" si="78"/>
        <v>-31.947332833898543</v>
      </c>
      <c r="O281" s="27">
        <f t="shared" si="79"/>
        <v>-75.486755259725797</v>
      </c>
    </row>
    <row r="282" spans="1:15" ht="30" x14ac:dyDescent="0.3">
      <c r="A282" s="21" t="s">
        <v>363</v>
      </c>
      <c r="B282" s="26" t="s">
        <v>364</v>
      </c>
      <c r="C282" s="27">
        <v>2.3009999999999998E-4</v>
      </c>
      <c r="D282" s="27">
        <v>1.6440000000000001E-4</v>
      </c>
      <c r="E282" s="27">
        <v>0</v>
      </c>
      <c r="F282" s="27">
        <v>0</v>
      </c>
      <c r="G282" s="27">
        <v>0</v>
      </c>
      <c r="H282" s="27">
        <f t="shared" si="72"/>
        <v>-1.6440000000000001E-4</v>
      </c>
      <c r="I282" s="27">
        <f t="shared" si="73"/>
        <v>0</v>
      </c>
      <c r="J282" s="27">
        <f t="shared" si="74"/>
        <v>0</v>
      </c>
      <c r="K282" s="27">
        <f t="shared" si="75"/>
        <v>-1.6440000000000001E-4</v>
      </c>
      <c r="L282" s="27"/>
      <c r="M282" s="27"/>
      <c r="N282" s="27"/>
      <c r="O282" s="27"/>
    </row>
    <row r="283" spans="1:15" ht="45" x14ac:dyDescent="0.3">
      <c r="A283" s="21" t="s">
        <v>368</v>
      </c>
      <c r="B283" s="26" t="s">
        <v>369</v>
      </c>
      <c r="C283" s="27">
        <v>7.0791884000000005</v>
      </c>
      <c r="D283" s="27">
        <v>4.5845905999999994</v>
      </c>
      <c r="E283" s="27">
        <v>7.7936720999999993</v>
      </c>
      <c r="F283" s="27">
        <v>7.7349475999999999</v>
      </c>
      <c r="G283" s="27">
        <v>9.3537651000000004</v>
      </c>
      <c r="H283" s="27">
        <f t="shared" si="72"/>
        <v>3.2090814999999999</v>
      </c>
      <c r="I283" s="27">
        <f t="shared" si="73"/>
        <v>-5.8724499999999402E-2</v>
      </c>
      <c r="J283" s="27">
        <f t="shared" si="74"/>
        <v>1.6188175000000005</v>
      </c>
      <c r="K283" s="27">
        <f t="shared" si="75"/>
        <v>4.769174500000001</v>
      </c>
      <c r="L283" s="27">
        <f t="shared" si="76"/>
        <v>69.997122534779862</v>
      </c>
      <c r="M283" s="27">
        <f t="shared" si="77"/>
        <v>-0.75348948796549564</v>
      </c>
      <c r="N283" s="27">
        <f t="shared" si="78"/>
        <v>20.928616245570936</v>
      </c>
      <c r="O283" s="27">
        <f t="shared" si="79"/>
        <v>104.02618065831226</v>
      </c>
    </row>
    <row r="284" spans="1:15" ht="45" x14ac:dyDescent="0.3">
      <c r="A284" s="21" t="s">
        <v>372</v>
      </c>
      <c r="B284" s="26" t="s">
        <v>373</v>
      </c>
      <c r="C284" s="27">
        <v>2.3300665999999999</v>
      </c>
      <c r="D284" s="27">
        <v>4.2621636000000001</v>
      </c>
      <c r="E284" s="27">
        <v>3.2685871</v>
      </c>
      <c r="F284" s="27">
        <v>3.3606537999999997</v>
      </c>
      <c r="G284" s="27">
        <v>3.4127369999999999</v>
      </c>
      <c r="H284" s="27">
        <f t="shared" si="72"/>
        <v>-0.99357650000000008</v>
      </c>
      <c r="I284" s="27">
        <f t="shared" si="73"/>
        <v>9.2066699999999724E-2</v>
      </c>
      <c r="J284" s="27">
        <f t="shared" si="74"/>
        <v>5.2083200000000218E-2</v>
      </c>
      <c r="K284" s="27">
        <f t="shared" si="75"/>
        <v>-0.84942660000000014</v>
      </c>
      <c r="L284" s="27">
        <f t="shared" si="76"/>
        <v>-23.311552376825702</v>
      </c>
      <c r="M284" s="27">
        <f t="shared" si="77"/>
        <v>2.8167124565840567</v>
      </c>
      <c r="N284" s="27">
        <f t="shared" si="78"/>
        <v>1.5497936740761702</v>
      </c>
      <c r="O284" s="27">
        <f t="shared" si="79"/>
        <v>-19.92946962430068</v>
      </c>
    </row>
    <row r="285" spans="1:15" ht="30" x14ac:dyDescent="0.3">
      <c r="A285" s="21" t="s">
        <v>374</v>
      </c>
      <c r="B285" s="26" t="s">
        <v>375</v>
      </c>
      <c r="C285" s="27">
        <v>5.1926000000000003E-3</v>
      </c>
      <c r="D285" s="27">
        <v>0</v>
      </c>
      <c r="E285" s="27">
        <v>0</v>
      </c>
      <c r="F285" s="27">
        <v>0</v>
      </c>
      <c r="G285" s="27">
        <v>0</v>
      </c>
      <c r="H285" s="27">
        <f t="shared" si="72"/>
        <v>0</v>
      </c>
      <c r="I285" s="27">
        <f t="shared" si="73"/>
        <v>0</v>
      </c>
      <c r="J285" s="27">
        <f t="shared" si="74"/>
        <v>0</v>
      </c>
      <c r="K285" s="27">
        <f t="shared" si="75"/>
        <v>0</v>
      </c>
      <c r="L285" s="27"/>
      <c r="M285" s="27"/>
      <c r="N285" s="27"/>
      <c r="O285" s="27"/>
    </row>
    <row r="286" spans="1:15" ht="30" x14ac:dyDescent="0.3">
      <c r="A286" s="21" t="s">
        <v>378</v>
      </c>
      <c r="B286" s="26" t="s">
        <v>379</v>
      </c>
      <c r="C286" s="27">
        <v>0.10408830000000001</v>
      </c>
      <c r="D286" s="27">
        <v>0</v>
      </c>
      <c r="E286" s="27">
        <v>0</v>
      </c>
      <c r="F286" s="27">
        <v>0</v>
      </c>
      <c r="G286" s="27">
        <v>0</v>
      </c>
      <c r="H286" s="27">
        <f t="shared" si="72"/>
        <v>0</v>
      </c>
      <c r="I286" s="27">
        <f t="shared" si="73"/>
        <v>0</v>
      </c>
      <c r="J286" s="27">
        <f t="shared" si="74"/>
        <v>0</v>
      </c>
      <c r="K286" s="27">
        <f t="shared" si="75"/>
        <v>0</v>
      </c>
      <c r="L286" s="27"/>
      <c r="M286" s="27"/>
      <c r="N286" s="27"/>
      <c r="O286" s="27"/>
    </row>
    <row r="287" spans="1:15" ht="30" x14ac:dyDescent="0.3">
      <c r="A287" s="21" t="s">
        <v>1159</v>
      </c>
      <c r="B287" s="26" t="s">
        <v>1160</v>
      </c>
      <c r="C287" s="27">
        <v>0</v>
      </c>
      <c r="D287" s="27">
        <v>1.8074E-3</v>
      </c>
      <c r="E287" s="27">
        <v>1.0151299999999999E-2</v>
      </c>
      <c r="F287" s="27">
        <v>1.0151299999999999E-2</v>
      </c>
      <c r="G287" s="27">
        <v>1.0151299999999999E-2</v>
      </c>
      <c r="H287" s="27">
        <f t="shared" ref="H287" si="84">E287-D287</f>
        <v>8.3438999999999978E-3</v>
      </c>
      <c r="I287" s="27">
        <f t="shared" ref="I287" si="85">F287-E287</f>
        <v>0</v>
      </c>
      <c r="J287" s="27">
        <f t="shared" ref="J287" si="86">G287-F287</f>
        <v>0</v>
      </c>
      <c r="K287" s="27">
        <f t="shared" ref="K287" si="87">G287-D287</f>
        <v>8.3438999999999978E-3</v>
      </c>
      <c r="L287" s="27">
        <f t="shared" si="76"/>
        <v>461.65209693482336</v>
      </c>
      <c r="M287" s="27">
        <f t="shared" si="77"/>
        <v>0</v>
      </c>
      <c r="N287" s="27">
        <f t="shared" si="78"/>
        <v>0</v>
      </c>
      <c r="O287" s="27">
        <f t="shared" si="79"/>
        <v>461.65209693482336</v>
      </c>
    </row>
    <row r="288" spans="1:15" ht="30" x14ac:dyDescent="0.3">
      <c r="A288" s="21" t="s">
        <v>376</v>
      </c>
      <c r="B288" s="26" t="s">
        <v>377</v>
      </c>
      <c r="C288" s="27">
        <v>-3.9130000000000002E-4</v>
      </c>
      <c r="D288" s="27">
        <v>0</v>
      </c>
      <c r="E288" s="27">
        <v>0</v>
      </c>
      <c r="F288" s="27">
        <v>0</v>
      </c>
      <c r="G288" s="27">
        <v>0</v>
      </c>
      <c r="H288" s="27">
        <f t="shared" si="72"/>
        <v>0</v>
      </c>
      <c r="I288" s="27">
        <f t="shared" si="73"/>
        <v>0</v>
      </c>
      <c r="J288" s="27">
        <f t="shared" si="74"/>
        <v>0</v>
      </c>
      <c r="K288" s="27">
        <f t="shared" si="75"/>
        <v>0</v>
      </c>
      <c r="L288" s="27"/>
      <c r="M288" s="27"/>
      <c r="N288" s="27"/>
      <c r="O288" s="27"/>
    </row>
    <row r="289" spans="1:15" ht="30" x14ac:dyDescent="0.3">
      <c r="A289" s="21" t="s">
        <v>380</v>
      </c>
      <c r="B289" s="26" t="s">
        <v>381</v>
      </c>
      <c r="C289" s="27">
        <v>0.4777728</v>
      </c>
      <c r="D289" s="27">
        <v>0</v>
      </c>
      <c r="E289" s="27">
        <v>0</v>
      </c>
      <c r="F289" s="27">
        <v>0</v>
      </c>
      <c r="G289" s="27">
        <v>0</v>
      </c>
      <c r="H289" s="27">
        <f t="shared" si="72"/>
        <v>0</v>
      </c>
      <c r="I289" s="27">
        <f t="shared" si="73"/>
        <v>0</v>
      </c>
      <c r="J289" s="27">
        <f t="shared" si="74"/>
        <v>0</v>
      </c>
      <c r="K289" s="27">
        <f t="shared" si="75"/>
        <v>0</v>
      </c>
      <c r="L289" s="27"/>
      <c r="M289" s="27"/>
      <c r="N289" s="27"/>
      <c r="O289" s="27"/>
    </row>
    <row r="290" spans="1:15" s="18" customFormat="1" ht="60" x14ac:dyDescent="0.3">
      <c r="A290" s="21" t="s">
        <v>382</v>
      </c>
      <c r="B290" s="26" t="s">
        <v>383</v>
      </c>
      <c r="C290" s="27">
        <v>0.56856899999999999</v>
      </c>
      <c r="D290" s="27">
        <v>0</v>
      </c>
      <c r="E290" s="27">
        <v>0</v>
      </c>
      <c r="F290" s="27">
        <v>0</v>
      </c>
      <c r="G290" s="27">
        <v>0</v>
      </c>
      <c r="H290" s="27">
        <f t="shared" si="72"/>
        <v>0</v>
      </c>
      <c r="I290" s="27">
        <f t="shared" si="73"/>
        <v>0</v>
      </c>
      <c r="J290" s="27">
        <f t="shared" si="74"/>
        <v>0</v>
      </c>
      <c r="K290" s="27">
        <f t="shared" si="75"/>
        <v>0</v>
      </c>
      <c r="L290" s="27"/>
      <c r="M290" s="27"/>
      <c r="N290" s="27"/>
      <c r="O290" s="27"/>
    </row>
    <row r="291" spans="1:15" s="18" customFormat="1" x14ac:dyDescent="0.3">
      <c r="A291" s="21" t="s">
        <v>384</v>
      </c>
      <c r="B291" s="26" t="s">
        <v>385</v>
      </c>
      <c r="C291" s="28">
        <v>0</v>
      </c>
      <c r="D291" s="27">
        <v>1.9210999999999998E-3</v>
      </c>
      <c r="E291" s="28">
        <v>7.3029999999999992E-4</v>
      </c>
      <c r="F291" s="28">
        <v>7.3029999999999992E-4</v>
      </c>
      <c r="G291" s="28">
        <v>7.3029999999999992E-4</v>
      </c>
      <c r="H291" s="28">
        <f t="shared" si="72"/>
        <v>-1.1907999999999999E-3</v>
      </c>
      <c r="I291" s="27">
        <f t="shared" si="73"/>
        <v>0</v>
      </c>
      <c r="J291" s="27">
        <f t="shared" si="74"/>
        <v>0</v>
      </c>
      <c r="K291" s="28">
        <f t="shared" si="75"/>
        <v>-1.1907999999999999E-3</v>
      </c>
      <c r="L291" s="27">
        <f t="shared" si="76"/>
        <v>-61.985320909895378</v>
      </c>
      <c r="M291" s="27">
        <f t="shared" si="77"/>
        <v>0</v>
      </c>
      <c r="N291" s="27">
        <f t="shared" si="78"/>
        <v>0</v>
      </c>
      <c r="O291" s="27">
        <f t="shared" si="79"/>
        <v>-61.985320909895378</v>
      </c>
    </row>
    <row r="292" spans="1:15" s="18" customFormat="1" ht="30" x14ac:dyDescent="0.3">
      <c r="A292" s="21" t="s">
        <v>386</v>
      </c>
      <c r="B292" s="26" t="s">
        <v>387</v>
      </c>
      <c r="C292" s="27">
        <v>20.4838849</v>
      </c>
      <c r="D292" s="27">
        <v>15.019495900000001</v>
      </c>
      <c r="E292" s="27">
        <v>3.9642729000000001</v>
      </c>
      <c r="F292" s="27">
        <v>0.64523330000000001</v>
      </c>
      <c r="G292" s="27">
        <v>1.3200153000000001</v>
      </c>
      <c r="H292" s="27">
        <f t="shared" si="72"/>
        <v>-11.055223000000002</v>
      </c>
      <c r="I292" s="27">
        <f t="shared" si="73"/>
        <v>-3.3190396</v>
      </c>
      <c r="J292" s="27">
        <f t="shared" si="74"/>
        <v>0.6747820000000001</v>
      </c>
      <c r="K292" s="27">
        <f t="shared" si="75"/>
        <v>-13.699480600000001</v>
      </c>
      <c r="L292" s="27">
        <f t="shared" si="76"/>
        <v>-73.605819220603806</v>
      </c>
      <c r="M292" s="27">
        <f t="shared" si="77"/>
        <v>-83.723792072942302</v>
      </c>
      <c r="N292" s="27">
        <f t="shared" si="78"/>
        <v>104.57953735493811</v>
      </c>
      <c r="O292" s="27">
        <f t="shared" si="79"/>
        <v>-91.211320880616242</v>
      </c>
    </row>
    <row r="293" spans="1:15" s="18" customFormat="1" ht="30" x14ac:dyDescent="0.3">
      <c r="A293" s="21" t="s">
        <v>388</v>
      </c>
      <c r="B293" s="26" t="s">
        <v>389</v>
      </c>
      <c r="C293" s="27">
        <v>16.4396679</v>
      </c>
      <c r="D293" s="27">
        <v>11.247923699999999</v>
      </c>
      <c r="E293" s="27">
        <v>7.7432705000000004</v>
      </c>
      <c r="F293" s="27">
        <v>9.1826884</v>
      </c>
      <c r="G293" s="27">
        <v>8.9108222000000001</v>
      </c>
      <c r="H293" s="27">
        <f t="shared" si="72"/>
        <v>-3.504653199999999</v>
      </c>
      <c r="I293" s="27">
        <f t="shared" si="73"/>
        <v>1.4394178999999996</v>
      </c>
      <c r="J293" s="27">
        <f t="shared" si="74"/>
        <v>-0.27186619999999984</v>
      </c>
      <c r="K293" s="27">
        <f t="shared" si="75"/>
        <v>-2.3371014999999993</v>
      </c>
      <c r="L293" s="27">
        <f t="shared" si="76"/>
        <v>-31.158223450608929</v>
      </c>
      <c r="M293" s="27">
        <f t="shared" si="77"/>
        <v>18.589275681380357</v>
      </c>
      <c r="N293" s="27">
        <f t="shared" si="78"/>
        <v>-2.9606384117313667</v>
      </c>
      <c r="O293" s="27">
        <f t="shared" si="79"/>
        <v>-20.778070356220496</v>
      </c>
    </row>
    <row r="294" spans="1:15" s="18" customFormat="1" ht="30" x14ac:dyDescent="0.3">
      <c r="A294" s="21" t="s">
        <v>390</v>
      </c>
      <c r="B294" s="26" t="s">
        <v>391</v>
      </c>
      <c r="C294" s="27">
        <v>7.0831168</v>
      </c>
      <c r="D294" s="27">
        <v>3.9491923</v>
      </c>
      <c r="E294" s="27">
        <v>2.2348277000000003</v>
      </c>
      <c r="F294" s="27">
        <v>2.3021562000000002</v>
      </c>
      <c r="G294" s="27">
        <v>2.7775107999999999</v>
      </c>
      <c r="H294" s="27">
        <f t="shared" si="72"/>
        <v>-1.7143645999999997</v>
      </c>
      <c r="I294" s="27">
        <f t="shared" si="73"/>
        <v>6.7328499999999902E-2</v>
      </c>
      <c r="J294" s="27">
        <f t="shared" si="74"/>
        <v>0.47535459999999974</v>
      </c>
      <c r="K294" s="27">
        <f t="shared" si="75"/>
        <v>-1.1716815</v>
      </c>
      <c r="L294" s="27">
        <f t="shared" si="76"/>
        <v>-43.410512068505746</v>
      </c>
      <c r="M294" s="27">
        <f t="shared" si="77"/>
        <v>3.0126931038128646</v>
      </c>
      <c r="N294" s="27">
        <f t="shared" si="78"/>
        <v>20.648234033815768</v>
      </c>
      <c r="O294" s="27">
        <f t="shared" si="79"/>
        <v>-29.668889509381444</v>
      </c>
    </row>
    <row r="295" spans="1:15" s="18" customFormat="1" ht="30" x14ac:dyDescent="0.3">
      <c r="A295" s="21" t="s">
        <v>392</v>
      </c>
      <c r="B295" s="26" t="s">
        <v>393</v>
      </c>
      <c r="C295" s="27">
        <v>1.6096163999999999</v>
      </c>
      <c r="D295" s="27">
        <v>1.8377388000000001</v>
      </c>
      <c r="E295" s="27">
        <v>0.82727609999999996</v>
      </c>
      <c r="F295" s="27">
        <v>0.63689240000000003</v>
      </c>
      <c r="G295" s="27">
        <v>0.65575530000000004</v>
      </c>
      <c r="H295" s="27">
        <f t="shared" si="72"/>
        <v>-1.0104627000000002</v>
      </c>
      <c r="I295" s="27">
        <f t="shared" si="73"/>
        <v>-0.19038369999999993</v>
      </c>
      <c r="J295" s="27">
        <f t="shared" si="74"/>
        <v>1.8862900000000016E-2</v>
      </c>
      <c r="K295" s="27">
        <f t="shared" si="75"/>
        <v>-1.1819835000000001</v>
      </c>
      <c r="L295" s="27">
        <f t="shared" si="76"/>
        <v>-54.984021668367674</v>
      </c>
      <c r="M295" s="27">
        <f t="shared" si="77"/>
        <v>-23.013320462177006</v>
      </c>
      <c r="N295" s="27">
        <f t="shared" si="78"/>
        <v>2.9617090736206109</v>
      </c>
      <c r="O295" s="27">
        <f t="shared" si="79"/>
        <v>-64.317274032631843</v>
      </c>
    </row>
    <row r="296" spans="1:15" s="18" customFormat="1" ht="30" x14ac:dyDescent="0.3">
      <c r="A296" s="21" t="s">
        <v>1029</v>
      </c>
      <c r="B296" s="26" t="s">
        <v>1030</v>
      </c>
      <c r="C296" s="27">
        <v>3.7907400000000001E-2</v>
      </c>
      <c r="D296" s="27">
        <v>1.3406899999999999E-2</v>
      </c>
      <c r="E296" s="27">
        <v>0</v>
      </c>
      <c r="F296" s="27">
        <v>0</v>
      </c>
      <c r="G296" s="27">
        <v>0</v>
      </c>
      <c r="H296" s="27">
        <f t="shared" si="72"/>
        <v>-1.3406899999999999E-2</v>
      </c>
      <c r="I296" s="27">
        <f t="shared" si="73"/>
        <v>0</v>
      </c>
      <c r="J296" s="27">
        <f t="shared" si="74"/>
        <v>0</v>
      </c>
      <c r="K296" s="27">
        <f t="shared" si="75"/>
        <v>-1.3406899999999999E-2</v>
      </c>
      <c r="L296" s="27"/>
      <c r="M296" s="27"/>
      <c r="N296" s="27"/>
      <c r="O296" s="27"/>
    </row>
    <row r="297" spans="1:15" s="18" customFormat="1" ht="30" x14ac:dyDescent="0.3">
      <c r="A297" s="21" t="s">
        <v>394</v>
      </c>
      <c r="B297" s="26" t="s">
        <v>395</v>
      </c>
      <c r="C297" s="27">
        <v>0.80804369999999992</v>
      </c>
      <c r="D297" s="27">
        <v>1.0958869</v>
      </c>
      <c r="E297" s="27">
        <v>0</v>
      </c>
      <c r="F297" s="27">
        <v>0</v>
      </c>
      <c r="G297" s="27">
        <v>0</v>
      </c>
      <c r="H297" s="27">
        <f t="shared" si="72"/>
        <v>-1.0958869</v>
      </c>
      <c r="I297" s="27">
        <f t="shared" si="73"/>
        <v>0</v>
      </c>
      <c r="J297" s="27">
        <f t="shared" si="74"/>
        <v>0</v>
      </c>
      <c r="K297" s="27">
        <f t="shared" si="75"/>
        <v>-1.0958869</v>
      </c>
      <c r="L297" s="27"/>
      <c r="M297" s="27"/>
      <c r="N297" s="27"/>
      <c r="O297" s="27"/>
    </row>
    <row r="298" spans="1:15" s="18" customFormat="1" ht="75" x14ac:dyDescent="0.3">
      <c r="A298" s="21" t="s">
        <v>569</v>
      </c>
      <c r="B298" s="26" t="s">
        <v>603</v>
      </c>
      <c r="C298" s="27">
        <v>15.7532134</v>
      </c>
      <c r="D298" s="27">
        <v>11.820685599999999</v>
      </c>
      <c r="E298" s="27">
        <v>11.738033199999999</v>
      </c>
      <c r="F298" s="27">
        <v>0</v>
      </c>
      <c r="G298" s="27">
        <v>0</v>
      </c>
      <c r="H298" s="27">
        <f t="shared" si="72"/>
        <v>-8.2652400000000625E-2</v>
      </c>
      <c r="I298" s="27">
        <f t="shared" si="73"/>
        <v>-11.738033199999999</v>
      </c>
      <c r="J298" s="27">
        <f t="shared" si="74"/>
        <v>0</v>
      </c>
      <c r="K298" s="27">
        <f t="shared" si="75"/>
        <v>-11.820685599999999</v>
      </c>
      <c r="L298" s="27">
        <f t="shared" si="76"/>
        <v>-0.69921832621959368</v>
      </c>
      <c r="M298" s="27"/>
      <c r="N298" s="27"/>
      <c r="O298" s="27"/>
    </row>
    <row r="299" spans="1:15" s="18" customFormat="1" ht="90" x14ac:dyDescent="0.3">
      <c r="A299" s="21" t="s">
        <v>570</v>
      </c>
      <c r="B299" s="26" t="s">
        <v>666</v>
      </c>
      <c r="C299" s="27">
        <v>28.059108200000001</v>
      </c>
      <c r="D299" s="27">
        <v>31.791181000000002</v>
      </c>
      <c r="E299" s="27">
        <v>29.349443899999997</v>
      </c>
      <c r="F299" s="27">
        <v>24.666635299999999</v>
      </c>
      <c r="G299" s="27">
        <v>23.589928699999998</v>
      </c>
      <c r="H299" s="27">
        <f t="shared" si="72"/>
        <v>-2.4417371000000045</v>
      </c>
      <c r="I299" s="27">
        <f t="shared" si="73"/>
        <v>-4.6828085999999978</v>
      </c>
      <c r="J299" s="27">
        <f t="shared" si="74"/>
        <v>-1.0767066000000014</v>
      </c>
      <c r="K299" s="27">
        <f t="shared" si="75"/>
        <v>-8.2012523000000037</v>
      </c>
      <c r="L299" s="27">
        <f t="shared" si="76"/>
        <v>-7.6805485772925692</v>
      </c>
      <c r="M299" s="27">
        <f t="shared" si="77"/>
        <v>-15.955357164365211</v>
      </c>
      <c r="N299" s="27">
        <f t="shared" si="78"/>
        <v>-4.3650323074262189</v>
      </c>
      <c r="O299" s="27">
        <f t="shared" si="79"/>
        <v>-25.797255849035622</v>
      </c>
    </row>
    <row r="300" spans="1:15" s="18" customFormat="1" x14ac:dyDescent="0.3">
      <c r="A300" s="21" t="s">
        <v>396</v>
      </c>
      <c r="B300" s="26" t="s">
        <v>397</v>
      </c>
      <c r="C300" s="27">
        <v>21.1065328</v>
      </c>
      <c r="D300" s="27">
        <v>23.493468100000001</v>
      </c>
      <c r="E300" s="27">
        <v>22.159549899999998</v>
      </c>
      <c r="F300" s="27">
        <v>22.747889199999999</v>
      </c>
      <c r="G300" s="27">
        <v>23.295007899999998</v>
      </c>
      <c r="H300" s="27">
        <f t="shared" si="72"/>
        <v>-1.3339182000000029</v>
      </c>
      <c r="I300" s="27">
        <f t="shared" si="73"/>
        <v>0.58833930000000123</v>
      </c>
      <c r="J300" s="27">
        <f t="shared" si="74"/>
        <v>0.54711869999999863</v>
      </c>
      <c r="K300" s="27">
        <f t="shared" si="75"/>
        <v>-0.19846020000000308</v>
      </c>
      <c r="L300" s="27">
        <f t="shared" si="76"/>
        <v>-5.6778258293844743</v>
      </c>
      <c r="M300" s="27">
        <f t="shared" si="77"/>
        <v>2.6550146670623462</v>
      </c>
      <c r="N300" s="27">
        <f t="shared" si="78"/>
        <v>2.4051405173891851</v>
      </c>
      <c r="O300" s="27">
        <f t="shared" si="79"/>
        <v>-0.84474628928882112</v>
      </c>
    </row>
    <row r="301" spans="1:15" s="18" customFormat="1" x14ac:dyDescent="0.3">
      <c r="A301" s="21" t="s">
        <v>398</v>
      </c>
      <c r="B301" s="26" t="s">
        <v>399</v>
      </c>
      <c r="C301" s="27">
        <v>2.4663400000000002E-2</v>
      </c>
      <c r="D301" s="27">
        <v>0.18568379999999998</v>
      </c>
      <c r="E301" s="27">
        <v>0</v>
      </c>
      <c r="F301" s="27">
        <v>0</v>
      </c>
      <c r="G301" s="27">
        <v>0</v>
      </c>
      <c r="H301" s="27">
        <f t="shared" si="72"/>
        <v>-0.18568379999999998</v>
      </c>
      <c r="I301" s="27">
        <f t="shared" si="73"/>
        <v>0</v>
      </c>
      <c r="J301" s="27">
        <f t="shared" si="74"/>
        <v>0</v>
      </c>
      <c r="K301" s="27">
        <f t="shared" si="75"/>
        <v>-0.18568379999999998</v>
      </c>
      <c r="L301" s="27"/>
      <c r="M301" s="27"/>
      <c r="N301" s="27"/>
      <c r="O301" s="27"/>
    </row>
    <row r="302" spans="1:15" s="18" customFormat="1" ht="30" x14ac:dyDescent="0.3">
      <c r="A302" s="21" t="s">
        <v>1161</v>
      </c>
      <c r="B302" s="26" t="s">
        <v>1162</v>
      </c>
      <c r="C302" s="27">
        <v>0</v>
      </c>
      <c r="D302" s="27">
        <v>0.42079159999999999</v>
      </c>
      <c r="E302" s="27">
        <v>0.66089989999999998</v>
      </c>
      <c r="F302" s="27">
        <v>0.66089989999999998</v>
      </c>
      <c r="G302" s="27">
        <v>0.66089989999999998</v>
      </c>
      <c r="H302" s="27">
        <f t="shared" ref="H302:H303" si="88">E302-D302</f>
        <v>0.2401083</v>
      </c>
      <c r="I302" s="27">
        <f t="shared" ref="I302:I303" si="89">F302-E302</f>
        <v>0</v>
      </c>
      <c r="J302" s="27">
        <f t="shared" ref="J302:J303" si="90">G302-F302</f>
        <v>0</v>
      </c>
      <c r="K302" s="27">
        <f t="shared" ref="K302:K303" si="91">G302-D302</f>
        <v>0.2401083</v>
      </c>
      <c r="L302" s="27">
        <f t="shared" si="76"/>
        <v>57.061096276636704</v>
      </c>
      <c r="M302" s="27">
        <f t="shared" si="77"/>
        <v>0</v>
      </c>
      <c r="N302" s="27">
        <f t="shared" si="78"/>
        <v>0</v>
      </c>
      <c r="O302" s="27">
        <f t="shared" si="79"/>
        <v>57.061096276636704</v>
      </c>
    </row>
    <row r="303" spans="1:15" s="18" customFormat="1" ht="45" x14ac:dyDescent="0.3">
      <c r="A303" s="21" t="s">
        <v>1163</v>
      </c>
      <c r="B303" s="26" t="s">
        <v>1164</v>
      </c>
      <c r="C303" s="27">
        <v>0</v>
      </c>
      <c r="D303" s="27">
        <v>0.1115025</v>
      </c>
      <c r="E303" s="27">
        <v>0.1038352</v>
      </c>
      <c r="F303" s="27">
        <v>0.1038352</v>
      </c>
      <c r="G303" s="27">
        <v>0.1028352</v>
      </c>
      <c r="H303" s="27">
        <f t="shared" si="88"/>
        <v>-7.6673000000000019E-3</v>
      </c>
      <c r="I303" s="27">
        <f t="shared" si="89"/>
        <v>0</v>
      </c>
      <c r="J303" s="27">
        <f t="shared" si="90"/>
        <v>-1.0000000000000009E-3</v>
      </c>
      <c r="K303" s="27">
        <f t="shared" si="91"/>
        <v>-8.6673000000000028E-3</v>
      </c>
      <c r="L303" s="27">
        <f t="shared" si="76"/>
        <v>-6.8763480639447607</v>
      </c>
      <c r="M303" s="27">
        <f t="shared" si="77"/>
        <v>0</v>
      </c>
      <c r="N303" s="27">
        <f t="shared" si="78"/>
        <v>-0.9630645484382967</v>
      </c>
      <c r="O303" s="27">
        <f t="shared" si="79"/>
        <v>-7.773188941951986</v>
      </c>
    </row>
    <row r="304" spans="1:15" s="18" customFormat="1" ht="30" x14ac:dyDescent="0.3">
      <c r="A304" s="21" t="s">
        <v>1031</v>
      </c>
      <c r="B304" s="26" t="s">
        <v>1032</v>
      </c>
      <c r="C304" s="27">
        <v>0</v>
      </c>
      <c r="D304" s="27">
        <v>4.0447900000000002E-2</v>
      </c>
      <c r="E304" s="27">
        <v>4.1079600000000001E-2</v>
      </c>
      <c r="F304" s="27">
        <v>5.6178599999999995E-2</v>
      </c>
      <c r="G304" s="27">
        <v>5.4657699999999997E-2</v>
      </c>
      <c r="H304" s="27">
        <f t="shared" si="72"/>
        <v>6.3169999999999893E-4</v>
      </c>
      <c r="I304" s="27">
        <f t="shared" si="73"/>
        <v>1.5098999999999994E-2</v>
      </c>
      <c r="J304" s="27">
        <f t="shared" si="74"/>
        <v>-1.5208999999999986E-3</v>
      </c>
      <c r="K304" s="27">
        <f t="shared" si="75"/>
        <v>1.4209799999999995E-2</v>
      </c>
      <c r="L304" s="27">
        <f t="shared" si="76"/>
        <v>1.5617621681224421</v>
      </c>
      <c r="M304" s="27">
        <f t="shared" si="77"/>
        <v>36.755469868255744</v>
      </c>
      <c r="N304" s="27">
        <f t="shared" si="78"/>
        <v>-2.7072586358506641</v>
      </c>
      <c r="O304" s="27">
        <f t="shared" si="79"/>
        <v>35.13111929173084</v>
      </c>
    </row>
    <row r="305" spans="1:15" s="18" customFormat="1" ht="30" x14ac:dyDescent="0.3">
      <c r="A305" s="21" t="s">
        <v>1033</v>
      </c>
      <c r="B305" s="26" t="s">
        <v>1034</v>
      </c>
      <c r="C305" s="27">
        <v>0</v>
      </c>
      <c r="D305" s="27">
        <v>0.72302440000000001</v>
      </c>
      <c r="E305" s="27">
        <v>0.51140679999999994</v>
      </c>
      <c r="F305" s="27">
        <v>0.51140679999999994</v>
      </c>
      <c r="G305" s="27">
        <v>0.51140679999999994</v>
      </c>
      <c r="H305" s="27">
        <f t="shared" si="72"/>
        <v>-0.21161760000000007</v>
      </c>
      <c r="I305" s="27">
        <f t="shared" si="73"/>
        <v>0</v>
      </c>
      <c r="J305" s="27">
        <f t="shared" si="74"/>
        <v>0</v>
      </c>
      <c r="K305" s="27">
        <f t="shared" si="75"/>
        <v>-0.21161760000000007</v>
      </c>
      <c r="L305" s="27">
        <f t="shared" si="76"/>
        <v>-29.268389835806389</v>
      </c>
      <c r="M305" s="27">
        <f t="shared" si="77"/>
        <v>0</v>
      </c>
      <c r="N305" s="27">
        <f t="shared" si="78"/>
        <v>0</v>
      </c>
      <c r="O305" s="27">
        <f t="shared" si="79"/>
        <v>-29.268389835806389</v>
      </c>
    </row>
    <row r="306" spans="1:15" s="18" customFormat="1" x14ac:dyDescent="0.3">
      <c r="A306" s="23" t="s">
        <v>400</v>
      </c>
      <c r="B306" s="24" t="s">
        <v>401</v>
      </c>
      <c r="C306" s="25">
        <v>41.312409500000001</v>
      </c>
      <c r="D306" s="25">
        <v>28.134549800000009</v>
      </c>
      <c r="E306" s="25">
        <v>28.841405599999998</v>
      </c>
      <c r="F306" s="25">
        <v>32.781652099999995</v>
      </c>
      <c r="G306" s="25">
        <v>37.345439999999989</v>
      </c>
      <c r="H306" s="25">
        <f t="shared" si="72"/>
        <v>0.70685579999998893</v>
      </c>
      <c r="I306" s="25">
        <f t="shared" si="73"/>
        <v>3.9402464999999971</v>
      </c>
      <c r="J306" s="25">
        <f t="shared" si="74"/>
        <v>4.5637878999999941</v>
      </c>
      <c r="K306" s="25">
        <f t="shared" si="75"/>
        <v>9.2108901999999802</v>
      </c>
      <c r="L306" s="25">
        <f t="shared" si="76"/>
        <v>2.5124119810866432</v>
      </c>
      <c r="M306" s="25">
        <f t="shared" si="77"/>
        <v>13.661770007492265</v>
      </c>
      <c r="N306" s="25">
        <f t="shared" si="78"/>
        <v>13.921775162759403</v>
      </c>
      <c r="O306" s="25">
        <f t="shared" si="79"/>
        <v>32.738715442320597</v>
      </c>
    </row>
    <row r="307" spans="1:15" s="18" customFormat="1" x14ac:dyDescent="0.3">
      <c r="A307" s="21" t="s">
        <v>402</v>
      </c>
      <c r="B307" s="26" t="s">
        <v>403</v>
      </c>
      <c r="C307" s="27">
        <v>21.063409199999999</v>
      </c>
      <c r="D307" s="27">
        <v>20.8575306</v>
      </c>
      <c r="E307" s="27">
        <v>21.205851299999999</v>
      </c>
      <c r="F307" s="27">
        <v>25.132344700000001</v>
      </c>
      <c r="G307" s="27">
        <v>29.681187300000001</v>
      </c>
      <c r="H307" s="27">
        <f t="shared" si="72"/>
        <v>0.3483206999999986</v>
      </c>
      <c r="I307" s="27">
        <f t="shared" si="73"/>
        <v>3.9264934000000018</v>
      </c>
      <c r="J307" s="27">
        <f t="shared" si="74"/>
        <v>4.5488426000000004</v>
      </c>
      <c r="K307" s="27">
        <f t="shared" si="75"/>
        <v>8.8236567000000008</v>
      </c>
      <c r="L307" s="27">
        <f t="shared" si="76"/>
        <v>1.6699997074437931</v>
      </c>
      <c r="M307" s="27">
        <f t="shared" si="77"/>
        <v>18.516084756286119</v>
      </c>
      <c r="N307" s="27">
        <f t="shared" si="78"/>
        <v>18.099555191919677</v>
      </c>
      <c r="O307" s="27">
        <f t="shared" si="79"/>
        <v>42.304416899668837</v>
      </c>
    </row>
    <row r="308" spans="1:15" s="18" customFormat="1" ht="30" x14ac:dyDescent="0.3">
      <c r="A308" s="21" t="s">
        <v>404</v>
      </c>
      <c r="B308" s="26" t="s">
        <v>405</v>
      </c>
      <c r="C308" s="27">
        <v>0.35762349999999998</v>
      </c>
      <c r="D308" s="27">
        <v>0.29143809999999998</v>
      </c>
      <c r="E308" s="27">
        <v>0.28494249999999999</v>
      </c>
      <c r="F308" s="27">
        <v>0.28494249999999999</v>
      </c>
      <c r="G308" s="27">
        <v>0.28494249999999999</v>
      </c>
      <c r="H308" s="27">
        <f t="shared" si="72"/>
        <v>-6.4955999999999903E-3</v>
      </c>
      <c r="I308" s="27">
        <f t="shared" si="73"/>
        <v>0</v>
      </c>
      <c r="J308" s="27">
        <f t="shared" si="74"/>
        <v>0</v>
      </c>
      <c r="K308" s="27">
        <f t="shared" si="75"/>
        <v>-6.4955999999999903E-3</v>
      </c>
      <c r="L308" s="27">
        <f t="shared" si="76"/>
        <v>-2.2288094796116127</v>
      </c>
      <c r="M308" s="27">
        <f t="shared" si="77"/>
        <v>0</v>
      </c>
      <c r="N308" s="27">
        <f t="shared" si="78"/>
        <v>0</v>
      </c>
      <c r="O308" s="27">
        <f t="shared" si="79"/>
        <v>-2.2288094796116127</v>
      </c>
    </row>
    <row r="309" spans="1:15" s="18" customFormat="1" x14ac:dyDescent="0.3">
      <c r="A309" s="21" t="s">
        <v>406</v>
      </c>
      <c r="B309" s="26" t="s">
        <v>407</v>
      </c>
      <c r="C309" s="27">
        <v>3.4699999999999998E-4</v>
      </c>
      <c r="D309" s="27">
        <v>3.5799999999999997E-4</v>
      </c>
      <c r="E309" s="27">
        <v>3.634E-4</v>
      </c>
      <c r="F309" s="27">
        <v>3.5520000000000001E-4</v>
      </c>
      <c r="G309" s="27">
        <v>3.5789999999999997E-4</v>
      </c>
      <c r="H309" s="27">
        <f t="shared" si="72"/>
        <v>5.4000000000000228E-6</v>
      </c>
      <c r="I309" s="27">
        <f t="shared" si="73"/>
        <v>-8.1999999999999825E-6</v>
      </c>
      <c r="J309" s="27">
        <f t="shared" si="74"/>
        <v>2.6999999999999572E-6</v>
      </c>
      <c r="K309" s="27">
        <f t="shared" si="75"/>
        <v>-1.0000000000000243E-7</v>
      </c>
      <c r="L309" s="27">
        <f t="shared" si="76"/>
        <v>1.5083798882681521</v>
      </c>
      <c r="M309" s="27">
        <f t="shared" si="77"/>
        <v>-2.2564667033571766</v>
      </c>
      <c r="N309" s="27">
        <f t="shared" si="78"/>
        <v>0.76013513513512976</v>
      </c>
      <c r="O309" s="27">
        <f t="shared" si="79"/>
        <v>-2.7932960893849668E-2</v>
      </c>
    </row>
    <row r="310" spans="1:15" s="18" customFormat="1" x14ac:dyDescent="0.3">
      <c r="A310" s="21" t="s">
        <v>408</v>
      </c>
      <c r="B310" s="26" t="s">
        <v>409</v>
      </c>
      <c r="C310" s="27">
        <v>8.7520000000000002E-4</v>
      </c>
      <c r="D310" s="27">
        <v>1.2095999999999999E-3</v>
      </c>
      <c r="E310" s="27">
        <v>1.1999999999999999E-3</v>
      </c>
      <c r="F310" s="27">
        <v>1.1999999999999999E-3</v>
      </c>
      <c r="G310" s="27">
        <v>1.1999999999999999E-3</v>
      </c>
      <c r="H310" s="27">
        <f t="shared" si="72"/>
        <v>-9.6000000000000165E-6</v>
      </c>
      <c r="I310" s="27">
        <f t="shared" si="73"/>
        <v>0</v>
      </c>
      <c r="J310" s="27">
        <f t="shared" si="74"/>
        <v>0</v>
      </c>
      <c r="K310" s="27">
        <f t="shared" si="75"/>
        <v>-9.6000000000000165E-6</v>
      </c>
      <c r="L310" s="27">
        <f t="shared" si="76"/>
        <v>-0.79365079365078373</v>
      </c>
      <c r="M310" s="27">
        <f t="shared" si="77"/>
        <v>0</v>
      </c>
      <c r="N310" s="27">
        <f t="shared" si="78"/>
        <v>0</v>
      </c>
      <c r="O310" s="27">
        <f t="shared" si="79"/>
        <v>-0.79365079365078373</v>
      </c>
    </row>
    <row r="311" spans="1:15" s="18" customFormat="1" x14ac:dyDescent="0.3">
      <c r="A311" s="21" t="s">
        <v>410</v>
      </c>
      <c r="B311" s="26" t="s">
        <v>1035</v>
      </c>
      <c r="C311" s="27">
        <v>12.4979218</v>
      </c>
      <c r="D311" s="27">
        <v>0</v>
      </c>
      <c r="E311" s="27">
        <v>0</v>
      </c>
      <c r="F311" s="27">
        <v>0</v>
      </c>
      <c r="G311" s="27">
        <v>0</v>
      </c>
      <c r="H311" s="27">
        <f t="shared" si="72"/>
        <v>0</v>
      </c>
      <c r="I311" s="27">
        <f t="shared" si="73"/>
        <v>0</v>
      </c>
      <c r="J311" s="27">
        <f t="shared" si="74"/>
        <v>0</v>
      </c>
      <c r="K311" s="27">
        <f t="shared" si="75"/>
        <v>0</v>
      </c>
      <c r="L311" s="27"/>
      <c r="M311" s="27"/>
      <c r="N311" s="27"/>
      <c r="O311" s="27"/>
    </row>
    <row r="312" spans="1:15" s="18" customFormat="1" x14ac:dyDescent="0.3">
      <c r="A312" s="21" t="s">
        <v>411</v>
      </c>
      <c r="B312" s="26" t="s">
        <v>412</v>
      </c>
      <c r="C312" s="27">
        <v>4.5217599999999997E-2</v>
      </c>
      <c r="D312" s="27">
        <v>4.4977499999999997E-2</v>
      </c>
      <c r="E312" s="27">
        <v>4.3441199999999999E-2</v>
      </c>
      <c r="F312" s="27">
        <v>4.4545399999999999E-2</v>
      </c>
      <c r="G312" s="27">
        <v>4.4321400000000004E-2</v>
      </c>
      <c r="H312" s="27">
        <f t="shared" si="72"/>
        <v>-1.5362999999999974E-3</v>
      </c>
      <c r="I312" s="27">
        <f t="shared" si="73"/>
        <v>1.1041999999999996E-3</v>
      </c>
      <c r="J312" s="27">
        <f t="shared" si="74"/>
        <v>-2.2399999999999504E-4</v>
      </c>
      <c r="K312" s="27">
        <f t="shared" si="75"/>
        <v>-6.560999999999928E-4</v>
      </c>
      <c r="L312" s="27">
        <f t="shared" si="76"/>
        <v>-3.4157078539269463</v>
      </c>
      <c r="M312" s="27">
        <f t="shared" si="77"/>
        <v>2.5418266530390525</v>
      </c>
      <c r="N312" s="27">
        <f t="shared" si="78"/>
        <v>-0.50285775860132276</v>
      </c>
      <c r="O312" s="27">
        <f t="shared" si="79"/>
        <v>-1.4587293646823269</v>
      </c>
    </row>
    <row r="313" spans="1:15" s="18" customFormat="1" ht="75" x14ac:dyDescent="0.3">
      <c r="A313" s="21" t="s">
        <v>413</v>
      </c>
      <c r="B313" s="26" t="s">
        <v>414</v>
      </c>
      <c r="C313" s="27">
        <v>5.0264642999999998</v>
      </c>
      <c r="D313" s="27">
        <v>4.9459550999999999</v>
      </c>
      <c r="E313" s="27">
        <v>5.4412327999999999</v>
      </c>
      <c r="F313" s="27">
        <v>5.4538899000000001</v>
      </c>
      <c r="G313" s="27">
        <v>5.4690564999999998</v>
      </c>
      <c r="H313" s="27">
        <f t="shared" si="72"/>
        <v>0.49527769999999993</v>
      </c>
      <c r="I313" s="27">
        <f t="shared" si="73"/>
        <v>1.2657100000000199E-2</v>
      </c>
      <c r="J313" s="27">
        <f t="shared" si="74"/>
        <v>1.5166599999999697E-2</v>
      </c>
      <c r="K313" s="27">
        <f t="shared" si="75"/>
        <v>0.52310139999999983</v>
      </c>
      <c r="L313" s="27">
        <f t="shared" si="76"/>
        <v>10.013792887040168</v>
      </c>
      <c r="M313" s="27">
        <f t="shared" si="77"/>
        <v>0.23261456484640064</v>
      </c>
      <c r="N313" s="27">
        <f t="shared" si="78"/>
        <v>0.27808775531019592</v>
      </c>
      <c r="O313" s="27">
        <f t="shared" si="79"/>
        <v>10.576347528913075</v>
      </c>
    </row>
    <row r="314" spans="1:15" s="18" customFormat="1" x14ac:dyDescent="0.3">
      <c r="A314" s="21" t="s">
        <v>415</v>
      </c>
      <c r="B314" s="26" t="s">
        <v>416</v>
      </c>
      <c r="C314" s="27">
        <v>2.0251133000000001</v>
      </c>
      <c r="D314" s="27">
        <v>1.6895831000000001</v>
      </c>
      <c r="E314" s="27">
        <v>1.5352804</v>
      </c>
      <c r="F314" s="27">
        <v>1.5352804</v>
      </c>
      <c r="G314" s="27">
        <v>1.5352804</v>
      </c>
      <c r="H314" s="27">
        <f t="shared" si="72"/>
        <v>-0.15430270000000013</v>
      </c>
      <c r="I314" s="27">
        <f t="shared" si="73"/>
        <v>0</v>
      </c>
      <c r="J314" s="27">
        <f t="shared" si="74"/>
        <v>0</v>
      </c>
      <c r="K314" s="27">
        <f t="shared" si="75"/>
        <v>-0.15430270000000013</v>
      </c>
      <c r="L314" s="27">
        <f t="shared" si="76"/>
        <v>-9.1325901638102351</v>
      </c>
      <c r="M314" s="27">
        <f t="shared" si="77"/>
        <v>0</v>
      </c>
      <c r="N314" s="27">
        <f t="shared" si="78"/>
        <v>0</v>
      </c>
      <c r="O314" s="27">
        <f t="shared" si="79"/>
        <v>-9.1325901638102351</v>
      </c>
    </row>
    <row r="315" spans="1:15" s="18" customFormat="1" ht="45" x14ac:dyDescent="0.3">
      <c r="A315" s="21" t="s">
        <v>417</v>
      </c>
      <c r="B315" s="26" t="s">
        <v>418</v>
      </c>
      <c r="C315" s="27">
        <v>0.29543759999999997</v>
      </c>
      <c r="D315" s="27">
        <v>0.30349779999999998</v>
      </c>
      <c r="E315" s="27">
        <v>0.329094</v>
      </c>
      <c r="F315" s="27">
        <v>0.329094</v>
      </c>
      <c r="G315" s="27">
        <v>0.329094</v>
      </c>
      <c r="H315" s="27">
        <f t="shared" si="72"/>
        <v>2.5596200000000013E-2</v>
      </c>
      <c r="I315" s="27">
        <f t="shared" si="73"/>
        <v>0</v>
      </c>
      <c r="J315" s="27">
        <f t="shared" si="74"/>
        <v>0</v>
      </c>
      <c r="K315" s="27">
        <f t="shared" si="75"/>
        <v>2.5596200000000013E-2</v>
      </c>
      <c r="L315" s="27">
        <f t="shared" si="76"/>
        <v>8.4337349397590344</v>
      </c>
      <c r="M315" s="27">
        <f t="shared" si="77"/>
        <v>0</v>
      </c>
      <c r="N315" s="27">
        <f t="shared" si="78"/>
        <v>0</v>
      </c>
      <c r="O315" s="27">
        <f t="shared" si="79"/>
        <v>8.4337349397590344</v>
      </c>
    </row>
    <row r="316" spans="1:15" s="18" customFormat="1" x14ac:dyDescent="0.3">
      <c r="A316" s="23" t="s">
        <v>419</v>
      </c>
      <c r="B316" s="24" t="s">
        <v>1036</v>
      </c>
      <c r="C316" s="25">
        <v>84.627743099999989</v>
      </c>
      <c r="D316" s="25">
        <v>83.803193000000036</v>
      </c>
      <c r="E316" s="25">
        <v>80.806492300000016</v>
      </c>
      <c r="F316" s="25">
        <v>79.022653500000018</v>
      </c>
      <c r="G316" s="25">
        <v>80.360315900000003</v>
      </c>
      <c r="H316" s="25">
        <f t="shared" si="72"/>
        <v>-2.9967007000000194</v>
      </c>
      <c r="I316" s="25">
        <f t="shared" si="73"/>
        <v>-1.7838387999999981</v>
      </c>
      <c r="J316" s="25">
        <f t="shared" si="74"/>
        <v>1.337662399999985</v>
      </c>
      <c r="K316" s="25">
        <f t="shared" si="75"/>
        <v>-3.4428771000000324</v>
      </c>
      <c r="L316" s="25">
        <f t="shared" si="76"/>
        <v>-3.5758789047572748</v>
      </c>
      <c r="M316" s="25">
        <f t="shared" si="77"/>
        <v>-2.207543910429095</v>
      </c>
      <c r="N316" s="25">
        <f t="shared" si="78"/>
        <v>1.69275814055014</v>
      </c>
      <c r="O316" s="25">
        <f t="shared" si="79"/>
        <v>-4.1082886901457698</v>
      </c>
    </row>
    <row r="317" spans="1:15" ht="60" x14ac:dyDescent="0.3">
      <c r="A317" s="21" t="s">
        <v>1037</v>
      </c>
      <c r="B317" s="26" t="s">
        <v>1038</v>
      </c>
      <c r="C317" s="27">
        <v>0</v>
      </c>
      <c r="D317" s="27">
        <v>3.0189411000000002</v>
      </c>
      <c r="E317" s="27">
        <v>3.0152755</v>
      </c>
      <c r="F317" s="27">
        <v>3.0145647999999996</v>
      </c>
      <c r="G317" s="27">
        <v>3.0145647999999996</v>
      </c>
      <c r="H317" s="27">
        <f t="shared" si="72"/>
        <v>-3.6656000000001576E-3</v>
      </c>
      <c r="I317" s="27">
        <f t="shared" si="73"/>
        <v>-7.1070000000039713E-4</v>
      </c>
      <c r="J317" s="27">
        <f t="shared" si="74"/>
        <v>0</v>
      </c>
      <c r="K317" s="27">
        <f t="shared" si="75"/>
        <v>-4.3763000000005547E-3</v>
      </c>
      <c r="L317" s="27">
        <f t="shared" si="76"/>
        <v>-0.12142005685372226</v>
      </c>
      <c r="M317" s="27">
        <f t="shared" si="77"/>
        <v>-2.3569985561863405E-2</v>
      </c>
      <c r="N317" s="27">
        <f t="shared" si="78"/>
        <v>0</v>
      </c>
      <c r="O317" s="27">
        <f t="shared" si="79"/>
        <v>-0.14496142372570375</v>
      </c>
    </row>
    <row r="318" spans="1:15" ht="60" x14ac:dyDescent="0.3">
      <c r="A318" s="21" t="s">
        <v>1039</v>
      </c>
      <c r="B318" s="26" t="s">
        <v>1040</v>
      </c>
      <c r="C318" s="27">
        <v>0</v>
      </c>
      <c r="D318" s="27">
        <v>1.14744</v>
      </c>
      <c r="E318" s="27">
        <v>1.886047</v>
      </c>
      <c r="F318" s="27">
        <v>1.7456507999999999</v>
      </c>
      <c r="G318" s="27">
        <v>1.7384922</v>
      </c>
      <c r="H318" s="27">
        <f t="shared" si="72"/>
        <v>0.73860700000000001</v>
      </c>
      <c r="I318" s="27">
        <f t="shared" si="73"/>
        <v>-0.14039620000000008</v>
      </c>
      <c r="J318" s="27">
        <f t="shared" si="74"/>
        <v>-7.1585999999999039E-3</v>
      </c>
      <c r="K318" s="27">
        <f t="shared" si="75"/>
        <v>0.59105220000000003</v>
      </c>
      <c r="L318" s="27">
        <f t="shared" si="76"/>
        <v>64.369988844732632</v>
      </c>
      <c r="M318" s="27">
        <f t="shared" si="77"/>
        <v>-7.4439396261068822</v>
      </c>
      <c r="N318" s="27">
        <f t="shared" si="78"/>
        <v>-0.41008201640327968</v>
      </c>
      <c r="O318" s="27">
        <f t="shared" si="79"/>
        <v>51.510510353482516</v>
      </c>
    </row>
    <row r="319" spans="1:15" ht="60" x14ac:dyDescent="0.3">
      <c r="A319" s="21" t="s">
        <v>1041</v>
      </c>
      <c r="B319" s="26" t="s">
        <v>1042</v>
      </c>
      <c r="C319" s="27">
        <v>0</v>
      </c>
      <c r="D319" s="27">
        <v>0.53482450000000004</v>
      </c>
      <c r="E319" s="27">
        <v>0.54277109999999995</v>
      </c>
      <c r="F319" s="27">
        <v>0.41604099999999999</v>
      </c>
      <c r="G319" s="27">
        <v>0.42291250000000002</v>
      </c>
      <c r="H319" s="27">
        <f t="shared" si="72"/>
        <v>7.9465999999999148E-3</v>
      </c>
      <c r="I319" s="27">
        <f t="shared" si="73"/>
        <v>-0.12673009999999996</v>
      </c>
      <c r="J319" s="27">
        <f t="shared" si="74"/>
        <v>6.8715000000000304E-3</v>
      </c>
      <c r="K319" s="27">
        <f t="shared" si="75"/>
        <v>-0.11191200000000001</v>
      </c>
      <c r="L319" s="27">
        <f t="shared" si="76"/>
        <v>1.4858332032283244</v>
      </c>
      <c r="M319" s="27">
        <f t="shared" si="77"/>
        <v>-23.348719193044715</v>
      </c>
      <c r="N319" s="27">
        <f t="shared" si="78"/>
        <v>1.6516401027783445</v>
      </c>
      <c r="O319" s="27">
        <f t="shared" si="79"/>
        <v>-20.924995021731434</v>
      </c>
    </row>
    <row r="320" spans="1:15" ht="60" x14ac:dyDescent="0.3">
      <c r="A320" s="21" t="s">
        <v>1043</v>
      </c>
      <c r="B320" s="26" t="s">
        <v>1044</v>
      </c>
      <c r="C320" s="27">
        <v>0</v>
      </c>
      <c r="D320" s="27">
        <v>0.81230730000000007</v>
      </c>
      <c r="E320" s="27">
        <v>0.9755566</v>
      </c>
      <c r="F320" s="27">
        <v>0.97333550000000002</v>
      </c>
      <c r="G320" s="27">
        <v>0.97223029999999999</v>
      </c>
      <c r="H320" s="27">
        <f t="shared" si="72"/>
        <v>0.16324929999999993</v>
      </c>
      <c r="I320" s="27">
        <f t="shared" si="73"/>
        <v>-2.2210999999999759E-3</v>
      </c>
      <c r="J320" s="27">
        <f t="shared" si="74"/>
        <v>-1.1052000000000284E-3</v>
      </c>
      <c r="K320" s="27">
        <f t="shared" si="75"/>
        <v>0.15992299999999993</v>
      </c>
      <c r="L320" s="27">
        <f t="shared" si="76"/>
        <v>20.096987925628611</v>
      </c>
      <c r="M320" s="27">
        <f t="shared" si="77"/>
        <v>-0.22767515488081358</v>
      </c>
      <c r="N320" s="27">
        <f t="shared" si="78"/>
        <v>-0.11354769244520924</v>
      </c>
      <c r="O320" s="27">
        <f t="shared" si="79"/>
        <v>19.68750003847066</v>
      </c>
    </row>
    <row r="321" spans="1:15" ht="60" x14ac:dyDescent="0.3">
      <c r="A321" s="21" t="s">
        <v>1045</v>
      </c>
      <c r="B321" s="26" t="s">
        <v>1046</v>
      </c>
      <c r="C321" s="27">
        <v>0</v>
      </c>
      <c r="D321" s="27">
        <v>1.5019714</v>
      </c>
      <c r="E321" s="27">
        <v>2.1657031</v>
      </c>
      <c r="F321" s="27">
        <v>2.1307195000000001</v>
      </c>
      <c r="G321" s="27">
        <v>2.1083921000000001</v>
      </c>
      <c r="H321" s="27">
        <f t="shared" si="72"/>
        <v>0.66373170000000004</v>
      </c>
      <c r="I321" s="27">
        <f t="shared" si="73"/>
        <v>-3.4983599999999893E-2</v>
      </c>
      <c r="J321" s="27">
        <f t="shared" si="74"/>
        <v>-2.2327399999999997E-2</v>
      </c>
      <c r="K321" s="27">
        <f t="shared" si="75"/>
        <v>0.60642070000000015</v>
      </c>
      <c r="L321" s="27">
        <f t="shared" si="76"/>
        <v>44.190701633866013</v>
      </c>
      <c r="M321" s="27">
        <f t="shared" si="77"/>
        <v>-1.615346073984</v>
      </c>
      <c r="N321" s="27">
        <f t="shared" si="78"/>
        <v>-1.0478807745458738</v>
      </c>
      <c r="O321" s="27">
        <f t="shared" si="79"/>
        <v>40.374983172116345</v>
      </c>
    </row>
    <row r="322" spans="1:15" ht="60" x14ac:dyDescent="0.3">
      <c r="A322" s="21" t="s">
        <v>1047</v>
      </c>
      <c r="B322" s="26" t="s">
        <v>1048</v>
      </c>
      <c r="C322" s="27">
        <v>0</v>
      </c>
      <c r="D322" s="27">
        <v>0.1373144</v>
      </c>
      <c r="E322" s="27">
        <v>0.17491200000000001</v>
      </c>
      <c r="F322" s="27">
        <v>0.1753007</v>
      </c>
      <c r="G322" s="27">
        <v>0.17531350000000001</v>
      </c>
      <c r="H322" s="27">
        <f t="shared" si="72"/>
        <v>3.7597600000000009E-2</v>
      </c>
      <c r="I322" s="27">
        <f t="shared" si="73"/>
        <v>3.8869999999999183E-4</v>
      </c>
      <c r="J322" s="27">
        <f t="shared" si="74"/>
        <v>1.280000000000725E-5</v>
      </c>
      <c r="K322" s="27">
        <f t="shared" si="75"/>
        <v>3.7999100000000008E-2</v>
      </c>
      <c r="L322" s="27">
        <f t="shared" si="76"/>
        <v>27.380668014425297</v>
      </c>
      <c r="M322" s="27">
        <f t="shared" si="77"/>
        <v>0.22222603366263627</v>
      </c>
      <c r="N322" s="27">
        <f t="shared" si="78"/>
        <v>7.3017392400629433E-3</v>
      </c>
      <c r="O322" s="27">
        <f t="shared" si="79"/>
        <v>27.673062694080159</v>
      </c>
    </row>
    <row r="323" spans="1:15" ht="45" x14ac:dyDescent="0.3">
      <c r="A323" s="21" t="s">
        <v>1049</v>
      </c>
      <c r="B323" s="26" t="s">
        <v>1050</v>
      </c>
      <c r="C323" s="27">
        <v>0</v>
      </c>
      <c r="D323" s="27">
        <v>1.0981234</v>
      </c>
      <c r="E323" s="27">
        <v>0.96284669999999994</v>
      </c>
      <c r="F323" s="27">
        <v>1.0416728</v>
      </c>
      <c r="G323" s="27">
        <v>1.0407124000000001</v>
      </c>
      <c r="H323" s="27">
        <f t="shared" si="72"/>
        <v>-0.13527670000000003</v>
      </c>
      <c r="I323" s="27">
        <f t="shared" si="73"/>
        <v>7.882610000000001E-2</v>
      </c>
      <c r="J323" s="27">
        <f t="shared" si="74"/>
        <v>-9.6039999999986136E-4</v>
      </c>
      <c r="K323" s="27">
        <f t="shared" si="75"/>
        <v>-5.7410999999999879E-2</v>
      </c>
      <c r="L323" s="27">
        <f t="shared" si="76"/>
        <v>-12.318897857927453</v>
      </c>
      <c r="M323" s="27">
        <f t="shared" si="77"/>
        <v>8.1867757349119046</v>
      </c>
      <c r="N323" s="27">
        <f t="shared" si="78"/>
        <v>-9.219785713901274E-2</v>
      </c>
      <c r="O323" s="27">
        <f t="shared" si="79"/>
        <v>-5.2281009584168743</v>
      </c>
    </row>
    <row r="324" spans="1:15" ht="45" x14ac:dyDescent="0.3">
      <c r="A324" s="21" t="s">
        <v>1051</v>
      </c>
      <c r="B324" s="26" t="s">
        <v>1052</v>
      </c>
      <c r="C324" s="27">
        <v>0</v>
      </c>
      <c r="D324" s="27">
        <v>3.3360015999999999</v>
      </c>
      <c r="E324" s="27">
        <v>3.2729585999999999</v>
      </c>
      <c r="F324" s="27">
        <v>3.3795318999999999</v>
      </c>
      <c r="G324" s="27">
        <v>3.3952928</v>
      </c>
      <c r="H324" s="27">
        <f t="shared" si="72"/>
        <v>-6.304299999999996E-2</v>
      </c>
      <c r="I324" s="27">
        <f t="shared" si="73"/>
        <v>0.10657329999999998</v>
      </c>
      <c r="J324" s="27">
        <f t="shared" si="74"/>
        <v>1.5760900000000078E-2</v>
      </c>
      <c r="K324" s="27">
        <f t="shared" si="75"/>
        <v>5.9291200000000099E-2</v>
      </c>
      <c r="L324" s="27">
        <f t="shared" si="76"/>
        <v>-1.8897772710900256</v>
      </c>
      <c r="M324" s="27">
        <f t="shared" si="77"/>
        <v>3.2561762314989267</v>
      </c>
      <c r="N324" s="27">
        <f t="shared" si="78"/>
        <v>0.46636340376014118</v>
      </c>
      <c r="O324" s="27">
        <f t="shared" si="79"/>
        <v>1.7773132962526148</v>
      </c>
    </row>
    <row r="325" spans="1:15" ht="60" x14ac:dyDescent="0.3">
      <c r="A325" s="21" t="s">
        <v>1053</v>
      </c>
      <c r="B325" s="26" t="s">
        <v>1054</v>
      </c>
      <c r="C325" s="27">
        <v>0</v>
      </c>
      <c r="D325" s="27">
        <v>0.50017210000000001</v>
      </c>
      <c r="E325" s="27">
        <v>0.40413840000000001</v>
      </c>
      <c r="F325" s="27">
        <v>0.35589880000000002</v>
      </c>
      <c r="G325" s="27">
        <v>0.37485220000000002</v>
      </c>
      <c r="H325" s="27">
        <f t="shared" si="72"/>
        <v>-9.60337E-2</v>
      </c>
      <c r="I325" s="27">
        <f t="shared" si="73"/>
        <v>-4.8239599999999994E-2</v>
      </c>
      <c r="J325" s="27">
        <f t="shared" si="74"/>
        <v>1.8953400000000009E-2</v>
      </c>
      <c r="K325" s="27">
        <f t="shared" si="75"/>
        <v>-0.12531989999999998</v>
      </c>
      <c r="L325" s="27">
        <f t="shared" si="76"/>
        <v>-19.200131314801453</v>
      </c>
      <c r="M325" s="27">
        <f t="shared" si="77"/>
        <v>-11.936405944102319</v>
      </c>
      <c r="N325" s="27">
        <f t="shared" si="78"/>
        <v>5.3255026428861214</v>
      </c>
      <c r="O325" s="27">
        <f t="shared" si="79"/>
        <v>-25.055355946483218</v>
      </c>
    </row>
    <row r="326" spans="1:15" ht="60" x14ac:dyDescent="0.3">
      <c r="A326" s="21" t="s">
        <v>1055</v>
      </c>
      <c r="B326" s="26" t="s">
        <v>1056</v>
      </c>
      <c r="C326" s="27">
        <v>0</v>
      </c>
      <c r="D326" s="27">
        <v>2.1028826</v>
      </c>
      <c r="E326" s="27">
        <v>2.9172838999999997</v>
      </c>
      <c r="F326" s="27">
        <v>2.6855628999999999</v>
      </c>
      <c r="G326" s="27">
        <v>2.6046079999999998</v>
      </c>
      <c r="H326" s="27">
        <f t="shared" si="72"/>
        <v>0.81440129999999966</v>
      </c>
      <c r="I326" s="27">
        <f t="shared" si="73"/>
        <v>-0.23172099999999984</v>
      </c>
      <c r="J326" s="27">
        <f t="shared" si="74"/>
        <v>-8.0954900000000052E-2</v>
      </c>
      <c r="K326" s="27">
        <f t="shared" si="75"/>
        <v>0.50172539999999977</v>
      </c>
      <c r="L326" s="27">
        <f t="shared" si="76"/>
        <v>38.727853851660541</v>
      </c>
      <c r="M326" s="27">
        <f t="shared" si="77"/>
        <v>-7.9430390713773136</v>
      </c>
      <c r="N326" s="27">
        <f t="shared" si="78"/>
        <v>-3.014448106949942</v>
      </c>
      <c r="O326" s="27">
        <f t="shared" si="79"/>
        <v>23.858935349029935</v>
      </c>
    </row>
    <row r="327" spans="1:15" ht="75" x14ac:dyDescent="0.3">
      <c r="A327" s="21" t="s">
        <v>1057</v>
      </c>
      <c r="B327" s="26" t="s">
        <v>1058</v>
      </c>
      <c r="C327" s="27">
        <v>0</v>
      </c>
      <c r="D327" s="27">
        <v>0.5777639</v>
      </c>
      <c r="E327" s="27">
        <v>0.62444049999999995</v>
      </c>
      <c r="F327" s="27">
        <v>0.65892139999999999</v>
      </c>
      <c r="G327" s="27">
        <v>0.64351550000000002</v>
      </c>
      <c r="H327" s="27">
        <f t="shared" si="72"/>
        <v>4.6676599999999957E-2</v>
      </c>
      <c r="I327" s="27">
        <f t="shared" si="73"/>
        <v>3.4480900000000037E-2</v>
      </c>
      <c r="J327" s="27">
        <f t="shared" si="74"/>
        <v>-1.5405899999999972E-2</v>
      </c>
      <c r="K327" s="27">
        <f t="shared" si="75"/>
        <v>6.5751600000000021E-2</v>
      </c>
      <c r="L327" s="27">
        <f t="shared" si="76"/>
        <v>8.0788363551270521</v>
      </c>
      <c r="M327" s="27">
        <f t="shared" si="77"/>
        <v>5.5218871934155516</v>
      </c>
      <c r="N327" s="27">
        <f t="shared" si="78"/>
        <v>-2.3380482103024747</v>
      </c>
      <c r="O327" s="27">
        <f t="shared" si="79"/>
        <v>11.380357962828768</v>
      </c>
    </row>
    <row r="328" spans="1:15" ht="105" x14ac:dyDescent="0.3">
      <c r="A328" s="21" t="s">
        <v>1059</v>
      </c>
      <c r="B328" s="26" t="s">
        <v>1060</v>
      </c>
      <c r="C328" s="27">
        <v>0</v>
      </c>
      <c r="D328" s="27">
        <v>1.8986900000000001E-2</v>
      </c>
      <c r="E328" s="27">
        <v>1.84619E-2</v>
      </c>
      <c r="F328" s="27">
        <v>1.84619E-2</v>
      </c>
      <c r="G328" s="27">
        <v>1.84619E-2</v>
      </c>
      <c r="H328" s="27">
        <f t="shared" si="72"/>
        <v>-5.2500000000000116E-4</v>
      </c>
      <c r="I328" s="27">
        <f t="shared" si="73"/>
        <v>0</v>
      </c>
      <c r="J328" s="27">
        <f t="shared" si="74"/>
        <v>0</v>
      </c>
      <c r="K328" s="27">
        <f t="shared" si="75"/>
        <v>-5.2500000000000116E-4</v>
      </c>
      <c r="L328" s="27">
        <f t="shared" si="76"/>
        <v>-2.7650643338301677</v>
      </c>
      <c r="M328" s="27">
        <f t="shared" si="77"/>
        <v>0</v>
      </c>
      <c r="N328" s="27">
        <f t="shared" si="78"/>
        <v>0</v>
      </c>
      <c r="O328" s="27">
        <f t="shared" si="79"/>
        <v>-2.7650643338301677</v>
      </c>
    </row>
    <row r="329" spans="1:15" ht="45" x14ac:dyDescent="0.3">
      <c r="A329" s="21" t="s">
        <v>1061</v>
      </c>
      <c r="B329" s="26" t="s">
        <v>1062</v>
      </c>
      <c r="C329" s="27">
        <v>0</v>
      </c>
      <c r="D329" s="27">
        <v>1.0861839</v>
      </c>
      <c r="E329" s="27">
        <v>1.3011531999999999</v>
      </c>
      <c r="F329" s="27">
        <v>1.2887955</v>
      </c>
      <c r="G329" s="27">
        <v>1.2253761999999999</v>
      </c>
      <c r="H329" s="27">
        <f t="shared" si="72"/>
        <v>0.21496929999999992</v>
      </c>
      <c r="I329" s="27">
        <f t="shared" si="73"/>
        <v>-1.2357699999999916E-2</v>
      </c>
      <c r="J329" s="27">
        <f t="shared" si="74"/>
        <v>-6.3419300000000067E-2</v>
      </c>
      <c r="K329" s="27">
        <f t="shared" si="75"/>
        <v>0.13919229999999994</v>
      </c>
      <c r="L329" s="27">
        <f t="shared" si="76"/>
        <v>19.791243453341551</v>
      </c>
      <c r="M329" s="27">
        <f t="shared" si="77"/>
        <v>-0.94974980655621266</v>
      </c>
      <c r="N329" s="27">
        <f t="shared" si="78"/>
        <v>-4.9208194783423806</v>
      </c>
      <c r="O329" s="27">
        <f t="shared" si="79"/>
        <v>12.814800513982931</v>
      </c>
    </row>
    <row r="330" spans="1:15" ht="60" x14ac:dyDescent="0.3">
      <c r="A330" s="21" t="s">
        <v>1063</v>
      </c>
      <c r="B330" s="26" t="s">
        <v>1064</v>
      </c>
      <c r="C330" s="27">
        <v>0</v>
      </c>
      <c r="D330" s="27">
        <v>0.34240040000000005</v>
      </c>
      <c r="E330" s="27">
        <v>0.51312990000000003</v>
      </c>
      <c r="F330" s="27">
        <v>0.51687570000000005</v>
      </c>
      <c r="G330" s="27">
        <v>0.5170787</v>
      </c>
      <c r="H330" s="27">
        <f t="shared" si="72"/>
        <v>0.17072949999999998</v>
      </c>
      <c r="I330" s="27">
        <f t="shared" si="73"/>
        <v>3.7458000000000213E-3</v>
      </c>
      <c r="J330" s="27">
        <f t="shared" si="74"/>
        <v>2.0299999999995322E-4</v>
      </c>
      <c r="K330" s="27">
        <f t="shared" si="75"/>
        <v>0.17467829999999995</v>
      </c>
      <c r="L330" s="27">
        <f t="shared" si="76"/>
        <v>49.862529366204001</v>
      </c>
      <c r="M330" s="27">
        <f t="shared" si="77"/>
        <v>0.72999059302527769</v>
      </c>
      <c r="N330" s="27">
        <f t="shared" si="78"/>
        <v>3.9274432905230583E-2</v>
      </c>
      <c r="O330" s="27">
        <f t="shared" si="79"/>
        <v>51.015799046963707</v>
      </c>
    </row>
    <row r="331" spans="1:15" ht="75" x14ac:dyDescent="0.3">
      <c r="A331" s="21" t="s">
        <v>1065</v>
      </c>
      <c r="B331" s="26" t="s">
        <v>1066</v>
      </c>
      <c r="C331" s="27">
        <v>0</v>
      </c>
      <c r="D331" s="27">
        <v>2.4130347000000003</v>
      </c>
      <c r="E331" s="27">
        <v>2.6351681</v>
      </c>
      <c r="F331" s="27">
        <v>1.9129668</v>
      </c>
      <c r="G331" s="27">
        <v>1.9131568000000001</v>
      </c>
      <c r="H331" s="27">
        <f t="shared" si="72"/>
        <v>0.2221333999999997</v>
      </c>
      <c r="I331" s="27">
        <f t="shared" si="73"/>
        <v>-0.72220130000000005</v>
      </c>
      <c r="J331" s="27">
        <f t="shared" si="74"/>
        <v>1.9000000000013451E-4</v>
      </c>
      <c r="K331" s="27">
        <f t="shared" si="75"/>
        <v>-0.49987790000000021</v>
      </c>
      <c r="L331" s="27">
        <f t="shared" si="76"/>
        <v>9.2055617766292386</v>
      </c>
      <c r="M331" s="27">
        <f t="shared" si="77"/>
        <v>-27.406270590479593</v>
      </c>
      <c r="N331" s="27">
        <f t="shared" si="78"/>
        <v>9.9322162831185778E-3</v>
      </c>
      <c r="O331" s="27">
        <f t="shared" si="79"/>
        <v>-20.715736081209286</v>
      </c>
    </row>
    <row r="332" spans="1:15" ht="60" x14ac:dyDescent="0.3">
      <c r="A332" s="21" t="s">
        <v>1067</v>
      </c>
      <c r="B332" s="26" t="s">
        <v>1068</v>
      </c>
      <c r="C332" s="27">
        <v>0</v>
      </c>
      <c r="D332" s="27">
        <v>1.633785</v>
      </c>
      <c r="E332" s="27">
        <v>2.1951214999999999</v>
      </c>
      <c r="F332" s="27">
        <v>1.9686965000000001</v>
      </c>
      <c r="G332" s="27">
        <v>1.9253752</v>
      </c>
      <c r="H332" s="27">
        <f t="shared" si="72"/>
        <v>0.5613364999999999</v>
      </c>
      <c r="I332" s="27">
        <f t="shared" si="73"/>
        <v>-0.22642499999999988</v>
      </c>
      <c r="J332" s="27">
        <f t="shared" si="74"/>
        <v>-4.3321300000000118E-2</v>
      </c>
      <c r="K332" s="27">
        <f t="shared" si="75"/>
        <v>0.29159019999999991</v>
      </c>
      <c r="L332" s="27">
        <f t="shared" ref="L332:L375" si="92">(IF(AND(E332&gt;0,D332&gt;0),E332/D332*100,IF(AND(D332&lt;0,E332&lt;0),D332/E332*100," ")))-100</f>
        <v>34.358039766554327</v>
      </c>
      <c r="M332" s="27">
        <f t="shared" si="77"/>
        <v>-10.314918786955516</v>
      </c>
      <c r="N332" s="27">
        <f t="shared" si="78"/>
        <v>-2.2005067820255846</v>
      </c>
      <c r="O332" s="27">
        <f t="shared" ref="O332:O375" si="93">(IF(AND(G332&gt;0,D332&gt;0),G332/D332*100,IF(AND(D332&lt;0,G332&lt;0),D332/G332*100," ")))-100</f>
        <v>17.847525837242955</v>
      </c>
    </row>
    <row r="333" spans="1:15" ht="60" x14ac:dyDescent="0.3">
      <c r="A333" s="21" t="s">
        <v>1069</v>
      </c>
      <c r="B333" s="26" t="s">
        <v>1070</v>
      </c>
      <c r="C333" s="27">
        <v>0</v>
      </c>
      <c r="D333" s="27">
        <v>1.3266568000000001</v>
      </c>
      <c r="E333" s="27">
        <v>1.8942626999999999</v>
      </c>
      <c r="F333" s="27">
        <v>1.5032397</v>
      </c>
      <c r="G333" s="27">
        <v>1.4841621</v>
      </c>
      <c r="H333" s="27">
        <f t="shared" si="72"/>
        <v>0.56760589999999977</v>
      </c>
      <c r="I333" s="27">
        <f t="shared" si="73"/>
        <v>-0.3910229999999999</v>
      </c>
      <c r="J333" s="27">
        <f t="shared" si="74"/>
        <v>-1.9077599999999917E-2</v>
      </c>
      <c r="K333" s="27">
        <f t="shared" si="75"/>
        <v>0.15750529999999996</v>
      </c>
      <c r="L333" s="27">
        <f t="shared" si="92"/>
        <v>42.784682519246843</v>
      </c>
      <c r="M333" s="27">
        <f t="shared" si="77"/>
        <v>-20.642490611254701</v>
      </c>
      <c r="N333" s="27">
        <f t="shared" si="78"/>
        <v>-1.2690989999798319</v>
      </c>
      <c r="O333" s="27">
        <f t="shared" si="93"/>
        <v>11.872347090822586</v>
      </c>
    </row>
    <row r="334" spans="1:15" ht="45" x14ac:dyDescent="0.3">
      <c r="A334" s="21" t="s">
        <v>1071</v>
      </c>
      <c r="B334" s="26" t="s">
        <v>1072</v>
      </c>
      <c r="C334" s="27">
        <v>0</v>
      </c>
      <c r="D334" s="27">
        <v>1.4197E-2</v>
      </c>
      <c r="E334" s="27">
        <v>1.47434E-2</v>
      </c>
      <c r="F334" s="27">
        <v>1.4618600000000001E-2</v>
      </c>
      <c r="G334" s="27">
        <v>1.44942E-2</v>
      </c>
      <c r="H334" s="27">
        <f t="shared" si="72"/>
        <v>5.464000000000007E-4</v>
      </c>
      <c r="I334" s="27">
        <f t="shared" si="73"/>
        <v>-1.2479999999999956E-4</v>
      </c>
      <c r="J334" s="27">
        <f t="shared" si="74"/>
        <v>-1.244000000000002E-4</v>
      </c>
      <c r="K334" s="27">
        <f t="shared" si="75"/>
        <v>2.9720000000000094E-4</v>
      </c>
      <c r="L334" s="27">
        <f t="shared" si="92"/>
        <v>3.8487004296682557</v>
      </c>
      <c r="M334" s="27">
        <f t="shared" si="77"/>
        <v>-0.84648045905285585</v>
      </c>
      <c r="N334" s="27">
        <f t="shared" si="78"/>
        <v>-0.85097068118697905</v>
      </c>
      <c r="O334" s="27">
        <f t="shared" si="93"/>
        <v>2.0934000140874929</v>
      </c>
    </row>
    <row r="335" spans="1:15" ht="75" x14ac:dyDescent="0.3">
      <c r="A335" s="21" t="s">
        <v>1165</v>
      </c>
      <c r="B335" s="26" t="s">
        <v>1166</v>
      </c>
      <c r="C335" s="27">
        <v>0</v>
      </c>
      <c r="D335" s="27">
        <v>0.12848799999999999</v>
      </c>
      <c r="E335" s="27">
        <v>0.15300829999999999</v>
      </c>
      <c r="F335" s="27">
        <v>0.15300829999999999</v>
      </c>
      <c r="G335" s="27">
        <v>0.15300829999999999</v>
      </c>
      <c r="H335" s="27">
        <f t="shared" ref="H335" si="94">E335-D335</f>
        <v>2.4520299999999995E-2</v>
      </c>
      <c r="I335" s="27">
        <f t="shared" ref="I335" si="95">F335-E335</f>
        <v>0</v>
      </c>
      <c r="J335" s="27">
        <f t="shared" ref="J335" si="96">G335-F335</f>
        <v>0</v>
      </c>
      <c r="K335" s="27">
        <f t="shared" ref="K335" si="97">G335-D335</f>
        <v>2.4520299999999995E-2</v>
      </c>
      <c r="L335" s="27">
        <f t="shared" si="92"/>
        <v>19.083727663283724</v>
      </c>
      <c r="M335" s="27">
        <f t="shared" ref="M335" si="98">(IF(AND(F335&gt;0,E335&gt;0),F335/E335*100,IF(AND(E335&lt;0,F335&lt;0),E335/F335*100," ")))-100</f>
        <v>0</v>
      </c>
      <c r="N335" s="27">
        <f t="shared" ref="N335" si="99">(IF(AND(G335&gt;0,F335&gt;0),G335/F335*100,IF(AND(F335&lt;0,G335&lt;0),F335/G335*100," ")))-100</f>
        <v>0</v>
      </c>
      <c r="O335" s="27">
        <f t="shared" si="93"/>
        <v>19.083727663283724</v>
      </c>
    </row>
    <row r="336" spans="1:15" x14ac:dyDescent="0.3">
      <c r="A336" s="21" t="s">
        <v>1073</v>
      </c>
      <c r="B336" s="26" t="s">
        <v>1074</v>
      </c>
      <c r="C336" s="27">
        <v>0</v>
      </c>
      <c r="D336" s="27">
        <v>0.194434</v>
      </c>
      <c r="E336" s="27">
        <v>0.37529070000000003</v>
      </c>
      <c r="F336" s="27">
        <v>4.9421900000000005E-2</v>
      </c>
      <c r="G336" s="27">
        <v>4.9086100000000001E-2</v>
      </c>
      <c r="H336" s="27">
        <f t="shared" ref="H336:H411" si="100">E336-D336</f>
        <v>0.18085670000000004</v>
      </c>
      <c r="I336" s="27">
        <f t="shared" ref="I336:I411" si="101">F336-E336</f>
        <v>-0.32586880000000001</v>
      </c>
      <c r="J336" s="27">
        <f t="shared" ref="J336:J411" si="102">G336-F336</f>
        <v>-3.3580000000000415E-4</v>
      </c>
      <c r="K336" s="27">
        <f t="shared" ref="K336:K411" si="103">G336-D336</f>
        <v>-0.1453479</v>
      </c>
      <c r="L336" s="27">
        <f t="shared" si="92"/>
        <v>93.01701348529582</v>
      </c>
      <c r="M336" s="27">
        <f t="shared" ref="M336:M375" si="104">(IF(AND(F336&gt;0,E336&gt;0),F336/E336*100,IF(AND(E336&lt;0,F336&lt;0),E336/F336*100," ")))-100</f>
        <v>-86.831035248142314</v>
      </c>
      <c r="N336" s="27">
        <f t="shared" ref="N336:N375" si="105">(IF(AND(G336&gt;0,F336&gt;0),G336/F336*100,IF(AND(F336&lt;0,G336&lt;0),F336/G336*100," ")))-100</f>
        <v>-0.67945586875455888</v>
      </c>
      <c r="O336" s="27">
        <f t="shared" si="93"/>
        <v>-74.754363948692102</v>
      </c>
    </row>
    <row r="337" spans="1:15" ht="30" x14ac:dyDescent="0.3">
      <c r="A337" s="21" t="s">
        <v>1075</v>
      </c>
      <c r="B337" s="26" t="s">
        <v>1076</v>
      </c>
      <c r="C337" s="27">
        <v>0</v>
      </c>
      <c r="D337" s="27">
        <v>3.0849000000000002E-3</v>
      </c>
      <c r="E337" s="27">
        <v>9.8174000000000004E-3</v>
      </c>
      <c r="F337" s="27">
        <v>4.7771999999999997E-3</v>
      </c>
      <c r="G337" s="27">
        <v>4.7771999999999997E-3</v>
      </c>
      <c r="H337" s="27">
        <f t="shared" si="100"/>
        <v>6.7325000000000006E-3</v>
      </c>
      <c r="I337" s="27">
        <f t="shared" si="101"/>
        <v>-5.0402000000000008E-3</v>
      </c>
      <c r="J337" s="27">
        <f t="shared" si="102"/>
        <v>0</v>
      </c>
      <c r="K337" s="27">
        <f t="shared" si="103"/>
        <v>1.6922999999999994E-3</v>
      </c>
      <c r="L337" s="27">
        <f t="shared" si="92"/>
        <v>218.24046160329345</v>
      </c>
      <c r="M337" s="27">
        <f t="shared" si="104"/>
        <v>-51.339458512437105</v>
      </c>
      <c r="N337" s="27">
        <f t="shared" si="105"/>
        <v>0</v>
      </c>
      <c r="O337" s="27">
        <f t="shared" si="93"/>
        <v>54.857531848682271</v>
      </c>
    </row>
    <row r="338" spans="1:15" ht="30" x14ac:dyDescent="0.3">
      <c r="A338" s="21" t="s">
        <v>1077</v>
      </c>
      <c r="B338" s="26" t="s">
        <v>1078</v>
      </c>
      <c r="C338" s="27">
        <v>0</v>
      </c>
      <c r="D338" s="27">
        <v>2.5922000000000001E-2</v>
      </c>
      <c r="E338" s="27">
        <v>1.48223E-2</v>
      </c>
      <c r="F338" s="27">
        <v>1.6629000000000001E-2</v>
      </c>
      <c r="G338" s="27">
        <v>1.4633999999999999E-2</v>
      </c>
      <c r="H338" s="27">
        <f t="shared" si="100"/>
        <v>-1.1099700000000001E-2</v>
      </c>
      <c r="I338" s="27">
        <f t="shared" si="101"/>
        <v>1.8067000000000014E-3</v>
      </c>
      <c r="J338" s="27">
        <f t="shared" si="102"/>
        <v>-1.995000000000002E-3</v>
      </c>
      <c r="K338" s="27">
        <f t="shared" si="103"/>
        <v>-1.1288000000000001E-2</v>
      </c>
      <c r="L338" s="27">
        <f t="shared" si="92"/>
        <v>-42.819612684206461</v>
      </c>
      <c r="M338" s="27">
        <f t="shared" si="104"/>
        <v>12.189066474163937</v>
      </c>
      <c r="N338" s="27">
        <f t="shared" si="105"/>
        <v>-11.997113476456803</v>
      </c>
      <c r="O338" s="27">
        <f t="shared" si="93"/>
        <v>-43.546022683434927</v>
      </c>
    </row>
    <row r="339" spans="1:15" ht="30" x14ac:dyDescent="0.3">
      <c r="A339" s="21" t="s">
        <v>1079</v>
      </c>
      <c r="B339" s="26" t="s">
        <v>1080</v>
      </c>
      <c r="C339" s="27">
        <v>0</v>
      </c>
      <c r="D339" s="27">
        <v>3.7141399999999998E-2</v>
      </c>
      <c r="E339" s="27">
        <v>8.9181999999999997E-2</v>
      </c>
      <c r="F339" s="27">
        <v>2.8443E-2</v>
      </c>
      <c r="G339" s="27">
        <v>2.8555400000000002E-2</v>
      </c>
      <c r="H339" s="27">
        <f t="shared" si="100"/>
        <v>5.2040599999999999E-2</v>
      </c>
      <c r="I339" s="27">
        <f t="shared" si="101"/>
        <v>-6.0739000000000001E-2</v>
      </c>
      <c r="J339" s="27">
        <f t="shared" si="102"/>
        <v>1.1240000000000208E-4</v>
      </c>
      <c r="K339" s="27">
        <f t="shared" si="103"/>
        <v>-8.5859999999999964E-3</v>
      </c>
      <c r="L339" s="27">
        <f t="shared" si="92"/>
        <v>140.11480450386901</v>
      </c>
      <c r="M339" s="27">
        <f t="shared" si="104"/>
        <v>-68.106792850575232</v>
      </c>
      <c r="N339" s="27">
        <f t="shared" si="105"/>
        <v>0.39517631754736726</v>
      </c>
      <c r="O339" s="27">
        <f t="shared" si="93"/>
        <v>-23.117060746229271</v>
      </c>
    </row>
    <row r="340" spans="1:15" ht="30" x14ac:dyDescent="0.3">
      <c r="A340" s="21" t="s">
        <v>1081</v>
      </c>
      <c r="B340" s="26" t="s">
        <v>1082</v>
      </c>
      <c r="C340" s="27">
        <v>0</v>
      </c>
      <c r="D340" s="27">
        <v>1.2319799999999999E-2</v>
      </c>
      <c r="E340" s="27">
        <v>1.7041199999999999E-2</v>
      </c>
      <c r="F340" s="27">
        <v>8.1872999999999998E-3</v>
      </c>
      <c r="G340" s="27">
        <v>8.2498999999999992E-3</v>
      </c>
      <c r="H340" s="27">
        <f t="shared" si="100"/>
        <v>4.7214000000000006E-3</v>
      </c>
      <c r="I340" s="27">
        <f t="shared" si="101"/>
        <v>-8.8538999999999996E-3</v>
      </c>
      <c r="J340" s="27">
        <f t="shared" si="102"/>
        <v>6.2599999999999462E-5</v>
      </c>
      <c r="K340" s="27">
        <f t="shared" si="103"/>
        <v>-4.0698999999999996E-3</v>
      </c>
      <c r="L340" s="27">
        <f t="shared" si="92"/>
        <v>38.323674085618279</v>
      </c>
      <c r="M340" s="27">
        <f t="shared" si="104"/>
        <v>-51.955848179705654</v>
      </c>
      <c r="N340" s="27">
        <f t="shared" si="105"/>
        <v>0.76459882989507832</v>
      </c>
      <c r="O340" s="27">
        <f t="shared" si="93"/>
        <v>-33.03543888699491</v>
      </c>
    </row>
    <row r="341" spans="1:15" x14ac:dyDescent="0.3">
      <c r="A341" s="21" t="s">
        <v>1083</v>
      </c>
      <c r="B341" s="26" t="s">
        <v>1084</v>
      </c>
      <c r="C341" s="27">
        <v>0</v>
      </c>
      <c r="D341" s="27">
        <v>0.31219829999999998</v>
      </c>
      <c r="E341" s="27">
        <v>0.44437650000000001</v>
      </c>
      <c r="F341" s="27">
        <v>0.3216524</v>
      </c>
      <c r="G341" s="27">
        <v>0.32178029999999996</v>
      </c>
      <c r="H341" s="27">
        <f t="shared" si="100"/>
        <v>0.13217820000000002</v>
      </c>
      <c r="I341" s="27">
        <f t="shared" si="101"/>
        <v>-0.1227241</v>
      </c>
      <c r="J341" s="27">
        <f t="shared" si="102"/>
        <v>1.278999999999586E-4</v>
      </c>
      <c r="K341" s="27">
        <f t="shared" si="103"/>
        <v>9.5819999999999794E-3</v>
      </c>
      <c r="L341" s="27">
        <f t="shared" si="92"/>
        <v>42.337898700921812</v>
      </c>
      <c r="M341" s="27">
        <f t="shared" si="104"/>
        <v>-27.617144470960994</v>
      </c>
      <c r="N341" s="27">
        <f t="shared" si="105"/>
        <v>3.9763421631548113E-2</v>
      </c>
      <c r="O341" s="27">
        <f t="shared" si="93"/>
        <v>3.0692031314712267</v>
      </c>
    </row>
    <row r="342" spans="1:15" ht="30" x14ac:dyDescent="0.3">
      <c r="A342" s="21" t="s">
        <v>1085</v>
      </c>
      <c r="B342" s="26" t="s">
        <v>1086</v>
      </c>
      <c r="C342" s="27">
        <v>0</v>
      </c>
      <c r="D342" s="27">
        <v>0.29599559999999997</v>
      </c>
      <c r="E342" s="27">
        <v>0.6210464</v>
      </c>
      <c r="F342" s="27">
        <v>0.58833250000000004</v>
      </c>
      <c r="G342" s="27">
        <v>0.59082650000000003</v>
      </c>
      <c r="H342" s="27">
        <f t="shared" si="100"/>
        <v>0.32505080000000003</v>
      </c>
      <c r="I342" s="27">
        <f t="shared" si="101"/>
        <v>-3.2713899999999962E-2</v>
      </c>
      <c r="J342" s="27">
        <f t="shared" si="102"/>
        <v>2.4939999999999962E-3</v>
      </c>
      <c r="K342" s="27">
        <f t="shared" si="103"/>
        <v>0.29483090000000006</v>
      </c>
      <c r="L342" s="27">
        <f t="shared" si="92"/>
        <v>109.816091860825</v>
      </c>
      <c r="M342" s="27">
        <f t="shared" si="104"/>
        <v>-5.2675452268944696</v>
      </c>
      <c r="N342" s="27">
        <f t="shared" si="105"/>
        <v>0.42390994888094724</v>
      </c>
      <c r="O342" s="27">
        <f t="shared" si="93"/>
        <v>99.606514421160341</v>
      </c>
    </row>
    <row r="343" spans="1:15" ht="30" x14ac:dyDescent="0.3">
      <c r="A343" s="21" t="s">
        <v>1167</v>
      </c>
      <c r="B343" s="26" t="s">
        <v>1168</v>
      </c>
      <c r="C343" s="27">
        <v>0</v>
      </c>
      <c r="D343" s="27">
        <v>0.1427185</v>
      </c>
      <c r="E343" s="27">
        <v>0.151258</v>
      </c>
      <c r="F343" s="27">
        <v>0.143289</v>
      </c>
      <c r="G343" s="27">
        <v>0.143294</v>
      </c>
      <c r="H343" s="27">
        <f t="shared" ref="H343" si="106">E343-D343</f>
        <v>8.5395000000000054E-3</v>
      </c>
      <c r="I343" s="27">
        <f t="shared" ref="I343" si="107">F343-E343</f>
        <v>-7.9690000000000039E-3</v>
      </c>
      <c r="J343" s="27">
        <f t="shared" ref="J343" si="108">G343-F343</f>
        <v>5.0000000000050004E-6</v>
      </c>
      <c r="K343" s="27">
        <f t="shared" ref="K343" si="109">G343-D343</f>
        <v>5.7550000000000656E-4</v>
      </c>
      <c r="L343" s="27">
        <f t="shared" ref="L343" si="110">(IF(AND(E343&gt;0,D343&gt;0),E343/D343*100,IF(AND(D343&lt;0,E343&lt;0),D343/E343*100," ")))-100</f>
        <v>5.9834569449650985</v>
      </c>
      <c r="M343" s="27">
        <f t="shared" ref="M343" si="111">(IF(AND(F343&gt;0,E343&gt;0),F343/E343*100,IF(AND(E343&lt;0,F343&lt;0),E343/F343*100," ")))-100</f>
        <v>-5.268481667085382</v>
      </c>
      <c r="N343" s="27">
        <f t="shared" ref="N343" si="112">(IF(AND(G343&gt;0,F343&gt;0),G343/F343*100,IF(AND(F343&lt;0,G343&lt;0),F343/G343*100," ")))-100</f>
        <v>3.4894513884609069E-3</v>
      </c>
      <c r="O343" s="27">
        <f t="shared" ref="O343" si="113">(IF(AND(G343&gt;0,D343&gt;0),G343/D343*100,IF(AND(D343&lt;0,G343&lt;0),D343/G343*100," ")))-100</f>
        <v>0.40324134572603043</v>
      </c>
    </row>
    <row r="344" spans="1:15" ht="30" x14ac:dyDescent="0.3">
      <c r="A344" s="21" t="s">
        <v>1087</v>
      </c>
      <c r="B344" s="26" t="s">
        <v>1088</v>
      </c>
      <c r="C344" s="27">
        <v>0</v>
      </c>
      <c r="D344" s="27">
        <v>3.5894599999999999E-2</v>
      </c>
      <c r="E344" s="27">
        <v>4.5589900000000003E-2</v>
      </c>
      <c r="F344" s="27">
        <v>4.0803400000000004E-2</v>
      </c>
      <c r="G344" s="27">
        <v>4.0867599999999997E-2</v>
      </c>
      <c r="H344" s="27">
        <f t="shared" si="100"/>
        <v>9.6953000000000039E-3</v>
      </c>
      <c r="I344" s="27">
        <f t="shared" si="101"/>
        <v>-4.7864999999999991E-3</v>
      </c>
      <c r="J344" s="27">
        <f t="shared" si="102"/>
        <v>6.4199999999993429E-5</v>
      </c>
      <c r="K344" s="27">
        <f t="shared" si="103"/>
        <v>4.9729999999999983E-3</v>
      </c>
      <c r="L344" s="27">
        <f t="shared" si="92"/>
        <v>27.010469541379493</v>
      </c>
      <c r="M344" s="27">
        <f t="shared" si="104"/>
        <v>-10.499035970686492</v>
      </c>
      <c r="N344" s="27">
        <f t="shared" si="105"/>
        <v>0.15733982952399117</v>
      </c>
      <c r="O344" s="27">
        <f t="shared" si="93"/>
        <v>13.85445164453705</v>
      </c>
    </row>
    <row r="345" spans="1:15" ht="30" x14ac:dyDescent="0.3">
      <c r="A345" s="21" t="s">
        <v>1169</v>
      </c>
      <c r="B345" s="26" t="s">
        <v>1170</v>
      </c>
      <c r="C345" s="27">
        <v>0</v>
      </c>
      <c r="D345" s="27">
        <v>8.5431000000000007E-2</v>
      </c>
      <c r="E345" s="27">
        <v>0.14347170000000001</v>
      </c>
      <c r="F345" s="27">
        <v>9.8509300000000008E-2</v>
      </c>
      <c r="G345" s="27">
        <v>9.9017899999999992E-2</v>
      </c>
      <c r="H345" s="27">
        <f t="shared" ref="H345:H350" si="114">E345-D345</f>
        <v>5.8040700000000001E-2</v>
      </c>
      <c r="I345" s="27">
        <f t="shared" ref="I345:I350" si="115">F345-E345</f>
        <v>-4.49624E-2</v>
      </c>
      <c r="J345" s="27">
        <f t="shared" ref="J345:J350" si="116">G345-F345</f>
        <v>5.0859999999998406E-4</v>
      </c>
      <c r="K345" s="27">
        <f t="shared" ref="K345:K350" si="117">G345-D345</f>
        <v>1.3586899999999985E-2</v>
      </c>
      <c r="L345" s="27">
        <f t="shared" ref="L345:L350" si="118">(IF(AND(E345&gt;0,D345&gt;0),E345/D345*100,IF(AND(D345&lt;0,E345&lt;0),D345/E345*100," ")))-100</f>
        <v>67.93868736173053</v>
      </c>
      <c r="M345" s="27">
        <f t="shared" ref="M345:M350" si="119">(IF(AND(F345&gt;0,E345&gt;0),F345/E345*100,IF(AND(E345&lt;0,F345&lt;0),E345/F345*100," ")))-100</f>
        <v>-31.338863343781384</v>
      </c>
      <c r="N345" s="27">
        <f t="shared" ref="N345:N350" si="120">(IF(AND(G345&gt;0,F345&gt;0),G345/F345*100,IF(AND(F345&lt;0,G345&lt;0),F345/G345*100," ")))-100</f>
        <v>0.51629643089535193</v>
      </c>
      <c r="O345" s="27">
        <f t="shared" ref="O345:O350" si="121">(IF(AND(G345&gt;0,D345&gt;0),G345/D345*100,IF(AND(D345&lt;0,G345&lt;0),D345/G345*100," ")))-100</f>
        <v>15.903945874448368</v>
      </c>
    </row>
    <row r="346" spans="1:15" x14ac:dyDescent="0.3">
      <c r="A346" s="21" t="s">
        <v>1171</v>
      </c>
      <c r="B346" s="26" t="s">
        <v>1172</v>
      </c>
      <c r="C346" s="27">
        <v>0</v>
      </c>
      <c r="D346" s="27">
        <v>3.5037699999999998E-2</v>
      </c>
      <c r="E346" s="27">
        <v>0.13099350000000001</v>
      </c>
      <c r="F346" s="27">
        <v>0.1156615</v>
      </c>
      <c r="G346" s="27">
        <v>0.11780500000000001</v>
      </c>
      <c r="H346" s="27">
        <f t="shared" si="114"/>
        <v>9.5955800000000008E-2</v>
      </c>
      <c r="I346" s="27">
        <f t="shared" si="115"/>
        <v>-1.5332000000000012E-2</v>
      </c>
      <c r="J346" s="27">
        <f t="shared" si="116"/>
        <v>2.1435000000000065E-3</v>
      </c>
      <c r="K346" s="27">
        <f t="shared" si="117"/>
        <v>8.2767300000000016E-2</v>
      </c>
      <c r="L346" s="27">
        <f t="shared" si="118"/>
        <v>273.86443744880518</v>
      </c>
      <c r="M346" s="27">
        <f t="shared" si="119"/>
        <v>-11.704397546443161</v>
      </c>
      <c r="N346" s="27">
        <f t="shared" si="120"/>
        <v>1.8532528110045234</v>
      </c>
      <c r="O346" s="27">
        <f t="shared" si="121"/>
        <v>236.22355348667298</v>
      </c>
    </row>
    <row r="347" spans="1:15" ht="30" x14ac:dyDescent="0.3">
      <c r="A347" s="21" t="s">
        <v>1173</v>
      </c>
      <c r="B347" s="26" t="s">
        <v>1174</v>
      </c>
      <c r="C347" s="27">
        <v>0</v>
      </c>
      <c r="D347" s="27">
        <v>7.7950199999999997E-2</v>
      </c>
      <c r="E347" s="27">
        <v>0.1632844</v>
      </c>
      <c r="F347" s="27">
        <v>0.1336763</v>
      </c>
      <c r="G347" s="27">
        <v>0.13333120000000001</v>
      </c>
      <c r="H347" s="27">
        <f t="shared" si="114"/>
        <v>8.5334199999999999E-2</v>
      </c>
      <c r="I347" s="27">
        <f t="shared" si="115"/>
        <v>-2.9608099999999998E-2</v>
      </c>
      <c r="J347" s="27">
        <f t="shared" si="116"/>
        <v>-3.4509999999998708E-4</v>
      </c>
      <c r="K347" s="27">
        <f t="shared" si="117"/>
        <v>5.5381000000000014E-2</v>
      </c>
      <c r="L347" s="27">
        <f t="shared" si="118"/>
        <v>109.47271463062313</v>
      </c>
      <c r="M347" s="27">
        <f t="shared" si="119"/>
        <v>-18.13284061429016</v>
      </c>
      <c r="N347" s="27">
        <f t="shared" si="120"/>
        <v>-0.25816094550791036</v>
      </c>
      <c r="O347" s="27">
        <f t="shared" si="121"/>
        <v>71.046642600018998</v>
      </c>
    </row>
    <row r="348" spans="1:15" ht="30" x14ac:dyDescent="0.3">
      <c r="A348" s="21" t="s">
        <v>1175</v>
      </c>
      <c r="B348" s="26" t="s">
        <v>1176</v>
      </c>
      <c r="C348" s="27">
        <v>0</v>
      </c>
      <c r="D348" s="27">
        <v>3.2860999999999997E-3</v>
      </c>
      <c r="E348" s="27">
        <v>4.1510000000000002E-3</v>
      </c>
      <c r="F348" s="27">
        <v>2.8729000000000003E-3</v>
      </c>
      <c r="G348" s="27">
        <v>2.8839999999999998E-3</v>
      </c>
      <c r="H348" s="27">
        <f t="shared" si="114"/>
        <v>8.6490000000000048E-4</v>
      </c>
      <c r="I348" s="27">
        <f t="shared" si="115"/>
        <v>-1.2780999999999999E-3</v>
      </c>
      <c r="J348" s="27">
        <f t="shared" si="116"/>
        <v>1.1099999999999565E-5</v>
      </c>
      <c r="K348" s="27">
        <f t="shared" si="117"/>
        <v>-4.0209999999999985E-4</v>
      </c>
      <c r="L348" s="27">
        <f t="shared" si="118"/>
        <v>26.319953744560436</v>
      </c>
      <c r="M348" s="27">
        <f t="shared" si="119"/>
        <v>-30.790171043122143</v>
      </c>
      <c r="N348" s="27">
        <f t="shared" si="120"/>
        <v>0.38636917400533832</v>
      </c>
      <c r="O348" s="27">
        <f t="shared" si="121"/>
        <v>-12.236389641216022</v>
      </c>
    </row>
    <row r="349" spans="1:15" ht="30" x14ac:dyDescent="0.3">
      <c r="A349" s="21" t="s">
        <v>1177</v>
      </c>
      <c r="B349" s="26" t="s">
        <v>1178</v>
      </c>
      <c r="C349" s="27">
        <v>0</v>
      </c>
      <c r="D349" s="27">
        <v>4.0443900000000005E-2</v>
      </c>
      <c r="E349" s="27">
        <v>2.1287500000000001E-2</v>
      </c>
      <c r="F349" s="27">
        <v>1.9694299999999998E-2</v>
      </c>
      <c r="G349" s="27">
        <v>1.96881E-2</v>
      </c>
      <c r="H349" s="27">
        <f t="shared" si="114"/>
        <v>-1.9156400000000004E-2</v>
      </c>
      <c r="I349" s="27">
        <f t="shared" si="115"/>
        <v>-1.5932000000000029E-3</v>
      </c>
      <c r="J349" s="27">
        <f t="shared" si="116"/>
        <v>-6.1999999999978739E-6</v>
      </c>
      <c r="K349" s="27">
        <f t="shared" si="117"/>
        <v>-2.0755800000000005E-2</v>
      </c>
      <c r="L349" s="27">
        <f t="shared" si="118"/>
        <v>-47.365362885379504</v>
      </c>
      <c r="M349" s="27">
        <f t="shared" si="119"/>
        <v>-7.4842043452730564</v>
      </c>
      <c r="N349" s="27">
        <f t="shared" si="120"/>
        <v>-3.1481189988966207E-2</v>
      </c>
      <c r="O349" s="27">
        <f t="shared" si="121"/>
        <v>-51.319976560124033</v>
      </c>
    </row>
    <row r="350" spans="1:15" ht="30" x14ac:dyDescent="0.3">
      <c r="A350" s="21" t="s">
        <v>1179</v>
      </c>
      <c r="B350" s="26" t="s">
        <v>1180</v>
      </c>
      <c r="C350" s="27">
        <v>0</v>
      </c>
      <c r="D350" s="27">
        <v>0.49942770000000003</v>
      </c>
      <c r="E350" s="27">
        <v>0.4928071</v>
      </c>
      <c r="F350" s="27">
        <v>0.49584259999999997</v>
      </c>
      <c r="G350" s="27">
        <v>0.49589569999999999</v>
      </c>
      <c r="H350" s="27">
        <f t="shared" si="114"/>
        <v>-6.620600000000032E-3</v>
      </c>
      <c r="I350" s="27">
        <f t="shared" si="115"/>
        <v>3.0354999999999688E-3</v>
      </c>
      <c r="J350" s="27">
        <f t="shared" si="116"/>
        <v>5.3100000000028125E-5</v>
      </c>
      <c r="K350" s="27">
        <f t="shared" si="117"/>
        <v>-3.5320000000000351E-3</v>
      </c>
      <c r="L350" s="27">
        <f t="shared" si="118"/>
        <v>-1.3256373244816047</v>
      </c>
      <c r="M350" s="27">
        <f t="shared" si="119"/>
        <v>0.61596109309300573</v>
      </c>
      <c r="N350" s="27">
        <f t="shared" si="120"/>
        <v>1.0709043555351627E-2</v>
      </c>
      <c r="O350" s="27">
        <f t="shared" si="121"/>
        <v>-0.70720947196161887</v>
      </c>
    </row>
    <row r="351" spans="1:15" x14ac:dyDescent="0.3">
      <c r="A351" s="21" t="s">
        <v>1089</v>
      </c>
      <c r="B351" s="26" t="s">
        <v>1090</v>
      </c>
      <c r="C351" s="27">
        <v>0</v>
      </c>
      <c r="D351" s="27">
        <v>2.3288900000000001E-2</v>
      </c>
      <c r="E351" s="27">
        <v>2.0780099999999999E-2</v>
      </c>
      <c r="F351" s="27">
        <v>1.63067E-2</v>
      </c>
      <c r="G351" s="27">
        <v>1.6283100000000002E-2</v>
      </c>
      <c r="H351" s="27">
        <f t="shared" si="100"/>
        <v>-2.508800000000002E-3</v>
      </c>
      <c r="I351" s="27">
        <f t="shared" si="101"/>
        <v>-4.4733999999999989E-3</v>
      </c>
      <c r="J351" s="27">
        <f t="shared" si="102"/>
        <v>-2.3599999999998622E-5</v>
      </c>
      <c r="K351" s="27">
        <f t="shared" si="103"/>
        <v>-7.0057999999999995E-3</v>
      </c>
      <c r="L351" s="27">
        <f t="shared" si="92"/>
        <v>-10.772513944411301</v>
      </c>
      <c r="M351" s="27">
        <f t="shared" si="104"/>
        <v>-21.52732662499217</v>
      </c>
      <c r="N351" s="27">
        <f t="shared" si="105"/>
        <v>-0.14472578755970744</v>
      </c>
      <c r="O351" s="27">
        <f t="shared" si="93"/>
        <v>-30.082142136382558</v>
      </c>
    </row>
    <row r="352" spans="1:15" x14ac:dyDescent="0.3">
      <c r="A352" s="21" t="s">
        <v>1181</v>
      </c>
      <c r="B352" s="26" t="s">
        <v>1182</v>
      </c>
      <c r="C352" s="27">
        <v>0</v>
      </c>
      <c r="D352" s="27">
        <v>0.1119444</v>
      </c>
      <c r="E352" s="27">
        <v>0.18612689999999998</v>
      </c>
      <c r="F352" s="27">
        <v>0.14333960000000001</v>
      </c>
      <c r="G352" s="27">
        <v>0.14334450000000001</v>
      </c>
      <c r="H352" s="27">
        <f t="shared" ref="H352" si="122">E352-D352</f>
        <v>7.4182499999999985E-2</v>
      </c>
      <c r="I352" s="27">
        <f t="shared" ref="I352" si="123">F352-E352</f>
        <v>-4.2787299999999973E-2</v>
      </c>
      <c r="J352" s="27">
        <f t="shared" ref="J352" si="124">G352-F352</f>
        <v>4.9000000000021249E-6</v>
      </c>
      <c r="K352" s="27">
        <f t="shared" ref="K352" si="125">G352-D352</f>
        <v>3.1400100000000014E-2</v>
      </c>
      <c r="L352" s="27">
        <f t="shared" ref="L352" si="126">(IF(AND(E352&gt;0,D352&gt;0),E352/D352*100,IF(AND(D352&lt;0,E352&lt;0),D352/E352*100," ")))-100</f>
        <v>66.267271967155125</v>
      </c>
      <c r="M352" s="27">
        <f t="shared" ref="M352" si="127">(IF(AND(F352&gt;0,E352&gt;0),F352/E352*100,IF(AND(E352&lt;0,F352&lt;0),E352/F352*100," ")))-100</f>
        <v>-22.988240818495314</v>
      </c>
      <c r="N352" s="27">
        <f t="shared" ref="N352" si="128">(IF(AND(G352&gt;0,F352&gt;0),G352/F352*100,IF(AND(F352&lt;0,G352&lt;0),F352/G352*100," ")))-100</f>
        <v>3.4184551931133456E-3</v>
      </c>
      <c r="O352" s="27">
        <f t="shared" ref="O352" si="129">(IF(AND(G352&gt;0,D352&gt;0),G352/D352*100,IF(AND(D352&lt;0,G352&lt;0),D352/G352*100," ")))-100</f>
        <v>28.049728257956644</v>
      </c>
    </row>
    <row r="353" spans="1:15" ht="30" x14ac:dyDescent="0.3">
      <c r="A353" s="21" t="s">
        <v>1091</v>
      </c>
      <c r="B353" s="26" t="s">
        <v>1092</v>
      </c>
      <c r="C353" s="27">
        <v>0</v>
      </c>
      <c r="D353" s="27">
        <v>9.9639199999999997E-2</v>
      </c>
      <c r="E353" s="27">
        <v>4.1155900000000002E-2</v>
      </c>
      <c r="F353" s="27">
        <v>9.5619100000000012E-2</v>
      </c>
      <c r="G353" s="27">
        <v>9.5802100000000001E-2</v>
      </c>
      <c r="H353" s="27">
        <f t="shared" si="100"/>
        <v>-5.8483299999999995E-2</v>
      </c>
      <c r="I353" s="27">
        <f t="shared" si="101"/>
        <v>5.446320000000001E-2</v>
      </c>
      <c r="J353" s="27">
        <f t="shared" si="102"/>
        <v>1.8299999999998873E-4</v>
      </c>
      <c r="K353" s="27">
        <f t="shared" si="103"/>
        <v>-3.8370999999999961E-3</v>
      </c>
      <c r="L353" s="27">
        <f t="shared" si="92"/>
        <v>-58.695071819123399</v>
      </c>
      <c r="M353" s="27">
        <f t="shared" si="104"/>
        <v>132.33388165487816</v>
      </c>
      <c r="N353" s="27">
        <f t="shared" si="105"/>
        <v>0.19138435730934589</v>
      </c>
      <c r="O353" s="27">
        <f t="shared" si="93"/>
        <v>-3.8509943877510011</v>
      </c>
    </row>
    <row r="354" spans="1:15" ht="30" x14ac:dyDescent="0.3">
      <c r="A354" s="21" t="s">
        <v>1093</v>
      </c>
      <c r="B354" s="26" t="s">
        <v>1094</v>
      </c>
      <c r="C354" s="27">
        <v>0</v>
      </c>
      <c r="D354" s="27">
        <v>5.7870000000000003E-4</v>
      </c>
      <c r="E354" s="27">
        <v>0</v>
      </c>
      <c r="F354" s="27">
        <v>0</v>
      </c>
      <c r="G354" s="27">
        <v>0</v>
      </c>
      <c r="H354" s="27">
        <f t="shared" si="100"/>
        <v>-5.7870000000000003E-4</v>
      </c>
      <c r="I354" s="27">
        <f t="shared" si="101"/>
        <v>0</v>
      </c>
      <c r="J354" s="27">
        <f t="shared" si="102"/>
        <v>0</v>
      </c>
      <c r="K354" s="27">
        <f t="shared" si="103"/>
        <v>-5.7870000000000003E-4</v>
      </c>
      <c r="L354" s="27"/>
      <c r="M354" s="27"/>
      <c r="N354" s="27"/>
      <c r="O354" s="27"/>
    </row>
    <row r="355" spans="1:15" ht="30" x14ac:dyDescent="0.3">
      <c r="A355" s="21" t="s">
        <v>1095</v>
      </c>
      <c r="B355" s="26" t="s">
        <v>1096</v>
      </c>
      <c r="C355" s="27">
        <v>0</v>
      </c>
      <c r="D355" s="27">
        <v>3.9720000000000001E-4</v>
      </c>
      <c r="E355" s="27">
        <v>0</v>
      </c>
      <c r="F355" s="27">
        <v>0</v>
      </c>
      <c r="G355" s="27">
        <v>0</v>
      </c>
      <c r="H355" s="27">
        <f t="shared" si="100"/>
        <v>-3.9720000000000001E-4</v>
      </c>
      <c r="I355" s="27">
        <f t="shared" si="101"/>
        <v>0</v>
      </c>
      <c r="J355" s="27">
        <f t="shared" si="102"/>
        <v>0</v>
      </c>
      <c r="K355" s="27">
        <f t="shared" si="103"/>
        <v>-3.9720000000000001E-4</v>
      </c>
      <c r="L355" s="27"/>
      <c r="M355" s="27"/>
      <c r="N355" s="27"/>
      <c r="O355" s="27"/>
    </row>
    <row r="356" spans="1:15" ht="30" x14ac:dyDescent="0.3">
      <c r="A356" s="21" t="s">
        <v>1097</v>
      </c>
      <c r="B356" s="26" t="s">
        <v>1098</v>
      </c>
      <c r="C356" s="27">
        <v>0</v>
      </c>
      <c r="D356" s="27">
        <v>9.0549999999999995E-4</v>
      </c>
      <c r="E356" s="27">
        <v>0</v>
      </c>
      <c r="F356" s="27">
        <v>0</v>
      </c>
      <c r="G356" s="27">
        <v>0</v>
      </c>
      <c r="H356" s="27">
        <f t="shared" si="100"/>
        <v>-9.0549999999999995E-4</v>
      </c>
      <c r="I356" s="27">
        <f t="shared" si="101"/>
        <v>0</v>
      </c>
      <c r="J356" s="27">
        <f t="shared" si="102"/>
        <v>0</v>
      </c>
      <c r="K356" s="27">
        <f t="shared" si="103"/>
        <v>-9.0549999999999995E-4</v>
      </c>
      <c r="L356" s="27"/>
      <c r="M356" s="27"/>
      <c r="N356" s="27"/>
      <c r="O356" s="27"/>
    </row>
    <row r="357" spans="1:15" ht="30" x14ac:dyDescent="0.3">
      <c r="A357" s="21" t="s">
        <v>1099</v>
      </c>
      <c r="B357" s="26" t="s">
        <v>1100</v>
      </c>
      <c r="C357" s="27">
        <v>0</v>
      </c>
      <c r="D357" s="27">
        <v>1.7332999999999999E-3</v>
      </c>
      <c r="E357" s="27">
        <v>0</v>
      </c>
      <c r="F357" s="27">
        <v>0</v>
      </c>
      <c r="G357" s="27">
        <v>0</v>
      </c>
      <c r="H357" s="27">
        <f t="shared" si="100"/>
        <v>-1.7332999999999999E-3</v>
      </c>
      <c r="I357" s="27">
        <f t="shared" si="101"/>
        <v>0</v>
      </c>
      <c r="J357" s="27">
        <f t="shared" si="102"/>
        <v>0</v>
      </c>
      <c r="K357" s="27">
        <f t="shared" si="103"/>
        <v>-1.7332999999999999E-3</v>
      </c>
      <c r="L357" s="27"/>
      <c r="M357" s="27"/>
      <c r="N357" s="27"/>
      <c r="O357" s="27"/>
    </row>
    <row r="358" spans="1:15" x14ac:dyDescent="0.3">
      <c r="A358" s="21" t="s">
        <v>1101</v>
      </c>
      <c r="B358" s="26" t="s">
        <v>1102</v>
      </c>
      <c r="C358" s="27">
        <v>0</v>
      </c>
      <c r="D358" s="27">
        <v>0.85882330000000007</v>
      </c>
      <c r="E358" s="27">
        <v>1.4786858999999999</v>
      </c>
      <c r="F358" s="27">
        <v>1.5071507</v>
      </c>
      <c r="G358" s="27">
        <v>1.5448577999999999</v>
      </c>
      <c r="H358" s="27">
        <f t="shared" si="100"/>
        <v>0.61986259999999982</v>
      </c>
      <c r="I358" s="27">
        <f t="shared" si="101"/>
        <v>2.8464800000000068E-2</v>
      </c>
      <c r="J358" s="27">
        <f t="shared" si="102"/>
        <v>3.7707099999999993E-2</v>
      </c>
      <c r="K358" s="27">
        <f t="shared" si="103"/>
        <v>0.68603449999999988</v>
      </c>
      <c r="L358" s="27">
        <f t="shared" si="92"/>
        <v>72.175801471618172</v>
      </c>
      <c r="M358" s="27">
        <f t="shared" si="104"/>
        <v>1.9250065209927243</v>
      </c>
      <c r="N358" s="27">
        <f t="shared" si="105"/>
        <v>2.5018798717341326</v>
      </c>
      <c r="O358" s="27">
        <f t="shared" si="93"/>
        <v>79.88075079006353</v>
      </c>
    </row>
    <row r="359" spans="1:15" x14ac:dyDescent="0.3">
      <c r="A359" s="21" t="s">
        <v>1183</v>
      </c>
      <c r="B359" s="26" t="s">
        <v>1184</v>
      </c>
      <c r="C359" s="27">
        <v>0</v>
      </c>
      <c r="D359" s="27">
        <v>4.0812899999999999E-2</v>
      </c>
      <c r="E359" s="27">
        <v>2.0329400000000001E-2</v>
      </c>
      <c r="F359" s="27">
        <v>2.09372E-2</v>
      </c>
      <c r="G359" s="27">
        <v>2.16271E-2</v>
      </c>
      <c r="H359" s="27">
        <f t="shared" ref="H359" si="130">E359-D359</f>
        <v>-2.0483499999999998E-2</v>
      </c>
      <c r="I359" s="27">
        <f t="shared" ref="I359" si="131">F359-E359</f>
        <v>6.0779999999999862E-4</v>
      </c>
      <c r="J359" s="27">
        <f t="shared" ref="J359" si="132">G359-F359</f>
        <v>6.8990000000000024E-4</v>
      </c>
      <c r="K359" s="27">
        <f t="shared" ref="K359" si="133">G359-D359</f>
        <v>-1.9185799999999999E-2</v>
      </c>
      <c r="L359" s="27">
        <f t="shared" ref="L359" si="134">(IF(AND(E359&gt;0,D359&gt;0),E359/D359*100,IF(AND(D359&lt;0,E359&lt;0),D359/E359*100," ")))-100</f>
        <v>-50.188788348781877</v>
      </c>
      <c r="M359" s="27">
        <f t="shared" ref="M359" si="135">(IF(AND(F359&gt;0,E359&gt;0),F359/E359*100,IF(AND(E359&lt;0,F359&lt;0),E359/F359*100," ")))-100</f>
        <v>2.9897586746288454</v>
      </c>
      <c r="N359" s="27">
        <f t="shared" ref="N359" si="136">(IF(AND(G359&gt;0,F359&gt;0),G359/F359*100,IF(AND(F359&lt;0,G359&lt;0),F359/G359*100," ")))-100</f>
        <v>3.2950919893777666</v>
      </c>
      <c r="O359" s="27">
        <f t="shared" ref="O359" si="137">(IF(AND(G359&gt;0,D359&gt;0),G359/D359*100,IF(AND(D359&lt;0,G359&lt;0),D359/G359*100," ")))-100</f>
        <v>-47.00915641868135</v>
      </c>
    </row>
    <row r="360" spans="1:15" ht="45" x14ac:dyDescent="0.3">
      <c r="A360" s="21" t="s">
        <v>1103</v>
      </c>
      <c r="B360" s="26" t="s">
        <v>1104</v>
      </c>
      <c r="C360" s="27">
        <v>0</v>
      </c>
      <c r="D360" s="27">
        <v>1.6457081</v>
      </c>
      <c r="E360" s="27">
        <v>1.5381658</v>
      </c>
      <c r="F360" s="27">
        <v>1.5162651</v>
      </c>
      <c r="G360" s="27">
        <v>1.5307217</v>
      </c>
      <c r="H360" s="27">
        <f t="shared" si="100"/>
        <v>-0.10754229999999998</v>
      </c>
      <c r="I360" s="27">
        <f t="shared" si="101"/>
        <v>-2.1900699999999995E-2</v>
      </c>
      <c r="J360" s="27">
        <f t="shared" si="102"/>
        <v>1.4456599999999931E-2</v>
      </c>
      <c r="K360" s="27">
        <f t="shared" si="103"/>
        <v>-0.11498640000000004</v>
      </c>
      <c r="L360" s="27">
        <f t="shared" si="92"/>
        <v>-6.534712929953983</v>
      </c>
      <c r="M360" s="27">
        <f t="shared" si="104"/>
        <v>-1.4238192007649673</v>
      </c>
      <c r="N360" s="27">
        <f t="shared" si="105"/>
        <v>0.9534348577963101</v>
      </c>
      <c r="O360" s="27">
        <f t="shared" si="93"/>
        <v>-6.9870470954113983</v>
      </c>
    </row>
    <row r="361" spans="1:15" ht="45" x14ac:dyDescent="0.3">
      <c r="A361" s="21" t="s">
        <v>1105</v>
      </c>
      <c r="B361" s="26" t="s">
        <v>1106</v>
      </c>
      <c r="C361" s="27">
        <v>0</v>
      </c>
      <c r="D361" s="27">
        <v>1.8475E-3</v>
      </c>
      <c r="E361" s="27">
        <v>3.9265999999999997E-3</v>
      </c>
      <c r="F361" s="27">
        <v>4.4314999999999997E-3</v>
      </c>
      <c r="G361" s="27">
        <v>4.4936000000000004E-3</v>
      </c>
      <c r="H361" s="27">
        <f t="shared" si="100"/>
        <v>2.0790999999999995E-3</v>
      </c>
      <c r="I361" s="27">
        <f t="shared" si="101"/>
        <v>5.0489999999999997E-4</v>
      </c>
      <c r="J361" s="27">
        <f t="shared" si="102"/>
        <v>6.2100000000000696E-5</v>
      </c>
      <c r="K361" s="27">
        <f t="shared" si="103"/>
        <v>2.6461000000000002E-3</v>
      </c>
      <c r="L361" s="27">
        <f t="shared" si="92"/>
        <v>112.53585926928281</v>
      </c>
      <c r="M361" s="27">
        <f t="shared" si="104"/>
        <v>12.858452605307377</v>
      </c>
      <c r="N361" s="27">
        <f t="shared" si="105"/>
        <v>1.4013313776373764</v>
      </c>
      <c r="O361" s="27">
        <f t="shared" si="93"/>
        <v>143.22598105548039</v>
      </c>
    </row>
    <row r="362" spans="1:15" ht="45" x14ac:dyDescent="0.3">
      <c r="A362" s="21" t="s">
        <v>1107</v>
      </c>
      <c r="B362" s="26" t="s">
        <v>1108</v>
      </c>
      <c r="C362" s="27">
        <v>0</v>
      </c>
      <c r="D362" s="27">
        <v>3.8249564999999999</v>
      </c>
      <c r="E362" s="27">
        <v>4.1457335000000004</v>
      </c>
      <c r="F362" s="27">
        <v>4.0832196999999999</v>
      </c>
      <c r="G362" s="27">
        <v>4.0773676000000005</v>
      </c>
      <c r="H362" s="27">
        <f t="shared" si="100"/>
        <v>0.32077700000000053</v>
      </c>
      <c r="I362" s="27">
        <f t="shared" si="101"/>
        <v>-6.2513800000000508E-2</v>
      </c>
      <c r="J362" s="27">
        <f t="shared" si="102"/>
        <v>-5.8520999999993606E-3</v>
      </c>
      <c r="K362" s="27">
        <f t="shared" si="103"/>
        <v>0.25241110000000067</v>
      </c>
      <c r="L362" s="27">
        <f t="shared" si="92"/>
        <v>8.3864221723828791</v>
      </c>
      <c r="M362" s="27">
        <f t="shared" si="104"/>
        <v>-1.5079068637673032</v>
      </c>
      <c r="N362" s="27">
        <f t="shared" si="105"/>
        <v>-0.14332072310484989</v>
      </c>
      <c r="O362" s="27">
        <f t="shared" si="93"/>
        <v>6.5990580546471733</v>
      </c>
    </row>
    <row r="363" spans="1:15" ht="30" x14ac:dyDescent="0.3">
      <c r="A363" s="21" t="s">
        <v>1185</v>
      </c>
      <c r="B363" s="26" t="s">
        <v>1186</v>
      </c>
      <c r="C363" s="27">
        <v>0</v>
      </c>
      <c r="D363" s="27">
        <v>8.873339999999999E-2</v>
      </c>
      <c r="E363" s="27">
        <v>0.11137369999999999</v>
      </c>
      <c r="F363" s="27">
        <v>0.1116919</v>
      </c>
      <c r="G363" s="27">
        <v>0.1112345</v>
      </c>
      <c r="H363" s="27">
        <f t="shared" ref="H363" si="138">E363-D363</f>
        <v>2.2640300000000002E-2</v>
      </c>
      <c r="I363" s="27">
        <f t="shared" ref="I363" si="139">F363-E363</f>
        <v>3.1820000000000459E-4</v>
      </c>
      <c r="J363" s="27">
        <f t="shared" ref="J363" si="140">G363-F363</f>
        <v>-4.573999999999967E-4</v>
      </c>
      <c r="K363" s="27">
        <f t="shared" ref="K363" si="141">G363-D363</f>
        <v>2.250110000000001E-2</v>
      </c>
      <c r="L363" s="27">
        <f t="shared" ref="L363" si="142">(IF(AND(E363&gt;0,D363&gt;0),E363/D363*100,IF(AND(D363&lt;0,E363&lt;0),D363/E363*100," ")))-100</f>
        <v>25.514969560503715</v>
      </c>
      <c r="M363" s="27">
        <f t="shared" ref="M363" si="143">(IF(AND(F363&gt;0,E363&gt;0),F363/E363*100,IF(AND(E363&lt;0,F363&lt;0),E363/F363*100," ")))-100</f>
        <v>0.28570479386067404</v>
      </c>
      <c r="N363" s="27">
        <f t="shared" ref="N363" si="144">(IF(AND(G363&gt;0,F363&gt;0),G363/F363*100,IF(AND(F363&lt;0,G363&lt;0),F363/G363*100," ")))-100</f>
        <v>-0.40951940113829721</v>
      </c>
      <c r="O363" s="27">
        <f t="shared" ref="O363" si="145">(IF(AND(G363&gt;0,D363&gt;0),G363/D363*100,IF(AND(D363&lt;0,G363&lt;0),D363/G363*100," ")))-100</f>
        <v>25.358095147937547</v>
      </c>
    </row>
    <row r="364" spans="1:15" ht="30" x14ac:dyDescent="0.3">
      <c r="A364" s="21" t="s">
        <v>1109</v>
      </c>
      <c r="B364" s="26" t="s">
        <v>1110</v>
      </c>
      <c r="C364" s="27">
        <v>0</v>
      </c>
      <c r="D364" s="27">
        <v>0.2586601</v>
      </c>
      <c r="E364" s="27">
        <v>0.48048150000000001</v>
      </c>
      <c r="F364" s="27">
        <v>0.49611859999999997</v>
      </c>
      <c r="G364" s="27">
        <v>0.49678699999999998</v>
      </c>
      <c r="H364" s="27">
        <f t="shared" si="100"/>
        <v>0.2218214</v>
      </c>
      <c r="I364" s="27">
        <f t="shared" si="101"/>
        <v>1.5637099999999959E-2</v>
      </c>
      <c r="J364" s="27">
        <f t="shared" si="102"/>
        <v>6.6840000000001343E-4</v>
      </c>
      <c r="K364" s="27">
        <f t="shared" si="103"/>
        <v>0.23812689999999997</v>
      </c>
      <c r="L364" s="27">
        <f t="shared" si="92"/>
        <v>85.757872976929974</v>
      </c>
      <c r="M364" s="27">
        <f t="shared" si="104"/>
        <v>3.2544645319330527</v>
      </c>
      <c r="N364" s="27">
        <f t="shared" si="105"/>
        <v>0.13472584982703495</v>
      </c>
      <c r="O364" s="27">
        <f t="shared" si="93"/>
        <v>92.061705690208896</v>
      </c>
    </row>
    <row r="365" spans="1:15" ht="30" x14ac:dyDescent="0.3">
      <c r="A365" s="21" t="s">
        <v>1111</v>
      </c>
      <c r="B365" s="26" t="s">
        <v>1112</v>
      </c>
      <c r="C365" s="27">
        <v>0</v>
      </c>
      <c r="D365" s="27">
        <v>0.13424620000000001</v>
      </c>
      <c r="E365" s="27">
        <v>0.10167180000000001</v>
      </c>
      <c r="F365" s="27">
        <v>0.1017657</v>
      </c>
      <c r="G365" s="27">
        <v>0.1012967</v>
      </c>
      <c r="H365" s="27">
        <f t="shared" si="100"/>
        <v>-3.2574400000000003E-2</v>
      </c>
      <c r="I365" s="27">
        <f t="shared" si="101"/>
        <v>9.3899999999993988E-5</v>
      </c>
      <c r="J365" s="27">
        <f t="shared" si="102"/>
        <v>-4.689999999999972E-4</v>
      </c>
      <c r="K365" s="27">
        <f t="shared" si="103"/>
        <v>-3.2949500000000007E-2</v>
      </c>
      <c r="L365" s="27">
        <f t="shared" si="92"/>
        <v>-24.26467192367457</v>
      </c>
      <c r="M365" s="27">
        <f t="shared" si="104"/>
        <v>9.2355992517084928E-2</v>
      </c>
      <c r="N365" s="27">
        <f t="shared" si="105"/>
        <v>-0.46086254995543641</v>
      </c>
      <c r="O365" s="27">
        <f t="shared" si="93"/>
        <v>-24.544083929377521</v>
      </c>
    </row>
    <row r="366" spans="1:15" ht="30" x14ac:dyDescent="0.3">
      <c r="A366" s="21" t="s">
        <v>1113</v>
      </c>
      <c r="B366" s="26" t="s">
        <v>1114</v>
      </c>
      <c r="C366" s="27">
        <v>0</v>
      </c>
      <c r="D366" s="27">
        <v>1.1605037</v>
      </c>
      <c r="E366" s="27">
        <v>0.91223830000000006</v>
      </c>
      <c r="F366" s="27">
        <v>0.87755919999999998</v>
      </c>
      <c r="G366" s="27">
        <v>0.85136819999999991</v>
      </c>
      <c r="H366" s="27">
        <f t="shared" si="100"/>
        <v>-0.24826539999999997</v>
      </c>
      <c r="I366" s="27">
        <f t="shared" si="101"/>
        <v>-3.4679100000000074E-2</v>
      </c>
      <c r="J366" s="27">
        <f t="shared" si="102"/>
        <v>-2.6191000000000075E-2</v>
      </c>
      <c r="K366" s="27">
        <f t="shared" si="103"/>
        <v>-0.30913550000000012</v>
      </c>
      <c r="L366" s="27">
        <f t="shared" si="92"/>
        <v>-21.3929003414638</v>
      </c>
      <c r="M366" s="27">
        <f t="shared" si="104"/>
        <v>-3.8015395757884818</v>
      </c>
      <c r="N366" s="27">
        <f t="shared" si="105"/>
        <v>-2.9845279953762684</v>
      </c>
      <c r="O366" s="27">
        <f t="shared" si="93"/>
        <v>-26.638045186758148</v>
      </c>
    </row>
    <row r="367" spans="1:15" ht="45" x14ac:dyDescent="0.3">
      <c r="A367" s="21" t="s">
        <v>1115</v>
      </c>
      <c r="B367" s="26" t="s">
        <v>1116</v>
      </c>
      <c r="C367" s="27">
        <v>0</v>
      </c>
      <c r="D367" s="27">
        <v>0.58656609999999998</v>
      </c>
      <c r="E367" s="27">
        <v>0.57375719999999997</v>
      </c>
      <c r="F367" s="27">
        <v>0.57169910000000002</v>
      </c>
      <c r="G367" s="27">
        <v>0.57221680000000008</v>
      </c>
      <c r="H367" s="27">
        <f t="shared" si="100"/>
        <v>-1.2808900000000012E-2</v>
      </c>
      <c r="I367" s="27">
        <f t="shared" si="101"/>
        <v>-2.0580999999999516E-3</v>
      </c>
      <c r="J367" s="27">
        <f t="shared" si="102"/>
        <v>5.1770000000006533E-4</v>
      </c>
      <c r="K367" s="27">
        <f t="shared" si="103"/>
        <v>-1.4349299999999898E-2</v>
      </c>
      <c r="L367" s="27">
        <f t="shared" si="92"/>
        <v>-2.1837095597580571</v>
      </c>
      <c r="M367" s="27">
        <f t="shared" si="104"/>
        <v>-0.35870573824607277</v>
      </c>
      <c r="N367" s="27">
        <f t="shared" si="105"/>
        <v>9.0554629174690149E-2</v>
      </c>
      <c r="O367" s="27">
        <f t="shared" si="93"/>
        <v>-2.4463227588501866</v>
      </c>
    </row>
    <row r="368" spans="1:15" ht="45" x14ac:dyDescent="0.3">
      <c r="A368" s="21" t="s">
        <v>1117</v>
      </c>
      <c r="B368" s="26" t="s">
        <v>1118</v>
      </c>
      <c r="C368" s="27">
        <v>0</v>
      </c>
      <c r="D368" s="27">
        <v>2.5000000000000001E-2</v>
      </c>
      <c r="E368" s="27">
        <v>0.03</v>
      </c>
      <c r="F368" s="27">
        <v>0.03</v>
      </c>
      <c r="G368" s="27">
        <v>0.03</v>
      </c>
      <c r="H368" s="27">
        <f t="shared" si="100"/>
        <v>4.9999999999999975E-3</v>
      </c>
      <c r="I368" s="27">
        <f t="shared" si="101"/>
        <v>0</v>
      </c>
      <c r="J368" s="27">
        <f t="shared" si="102"/>
        <v>0</v>
      </c>
      <c r="K368" s="27">
        <f t="shared" si="103"/>
        <v>4.9999999999999975E-3</v>
      </c>
      <c r="L368" s="27">
        <f t="shared" si="92"/>
        <v>20</v>
      </c>
      <c r="M368" s="27">
        <f t="shared" si="104"/>
        <v>0</v>
      </c>
      <c r="N368" s="27">
        <f t="shared" si="105"/>
        <v>0</v>
      </c>
      <c r="O368" s="27">
        <f t="shared" si="93"/>
        <v>20</v>
      </c>
    </row>
    <row r="369" spans="1:15" ht="60" x14ac:dyDescent="0.3">
      <c r="A369" s="21" t="s">
        <v>1119</v>
      </c>
      <c r="B369" s="26" t="s">
        <v>1120</v>
      </c>
      <c r="C369" s="27">
        <v>0</v>
      </c>
      <c r="D369" s="27">
        <v>0.19467779999999998</v>
      </c>
      <c r="E369" s="27">
        <v>0.1274583</v>
      </c>
      <c r="F369" s="27">
        <v>2.3552099999999999E-2</v>
      </c>
      <c r="G369" s="27">
        <v>2.30263E-2</v>
      </c>
      <c r="H369" s="27">
        <f t="shared" si="100"/>
        <v>-6.7219499999999988E-2</v>
      </c>
      <c r="I369" s="27">
        <f t="shared" si="101"/>
        <v>-0.1039062</v>
      </c>
      <c r="J369" s="27">
        <f t="shared" si="102"/>
        <v>-5.2579999999999988E-4</v>
      </c>
      <c r="K369" s="27">
        <f t="shared" si="103"/>
        <v>-0.17165149999999998</v>
      </c>
      <c r="L369" s="27">
        <f t="shared" si="92"/>
        <v>-34.528590316923641</v>
      </c>
      <c r="M369" s="27">
        <f t="shared" si="104"/>
        <v>-81.521721221764295</v>
      </c>
      <c r="N369" s="27">
        <f t="shared" si="105"/>
        <v>-2.2324973144645384</v>
      </c>
      <c r="O369" s="27">
        <f t="shared" si="93"/>
        <v>-88.172097691673116</v>
      </c>
    </row>
    <row r="370" spans="1:15" ht="30" x14ac:dyDescent="0.3">
      <c r="A370" s="21" t="s">
        <v>1187</v>
      </c>
      <c r="B370" s="26" t="s">
        <v>1188</v>
      </c>
      <c r="C370" s="27">
        <v>0</v>
      </c>
      <c r="D370" s="27">
        <v>0.15732299999999999</v>
      </c>
      <c r="E370" s="27">
        <v>0.20527129999999999</v>
      </c>
      <c r="F370" s="27">
        <v>0.20333899999999999</v>
      </c>
      <c r="G370" s="27">
        <v>0.21716539999999998</v>
      </c>
      <c r="H370" s="27">
        <f t="shared" ref="H370:H371" si="146">E370-D370</f>
        <v>4.7948299999999999E-2</v>
      </c>
      <c r="I370" s="27">
        <f t="shared" ref="I370:I371" si="147">F370-E370</f>
        <v>-1.9322999999999979E-3</v>
      </c>
      <c r="J370" s="27">
        <f t="shared" ref="J370:J371" si="148">G370-F370</f>
        <v>1.3826399999999989E-2</v>
      </c>
      <c r="K370" s="27">
        <f t="shared" ref="K370:K371" si="149">G370-D370</f>
        <v>5.984239999999999E-2</v>
      </c>
      <c r="L370" s="27">
        <f t="shared" ref="L370:L371" si="150">(IF(AND(E370&gt;0,D370&gt;0),E370/D370*100,IF(AND(D370&lt;0,E370&lt;0),D370/E370*100," ")))-100</f>
        <v>30.477616114617689</v>
      </c>
      <c r="M370" s="27">
        <f t="shared" ref="M370:M371" si="151">(IF(AND(F370&gt;0,E370&gt;0),F370/E370*100,IF(AND(E370&lt;0,F370&lt;0),E370/F370*100," ")))-100</f>
        <v>-0.94133958327344658</v>
      </c>
      <c r="N370" s="27">
        <f t="shared" ref="N370:N371" si="152">(IF(AND(G370&gt;0,F370&gt;0),G370/F370*100,IF(AND(F370&lt;0,G370&lt;0),F370/G370*100," ")))-100</f>
        <v>6.7996793531983428</v>
      </c>
      <c r="O370" s="27">
        <f t="shared" ref="O370:O371" si="153">(IF(AND(G370&gt;0,D370&gt;0),G370/D370*100,IF(AND(D370&lt;0,G370&lt;0),D370/G370*100," ")))-100</f>
        <v>38.037921982164079</v>
      </c>
    </row>
    <row r="371" spans="1:15" ht="60" x14ac:dyDescent="0.3">
      <c r="A371" s="21" t="s">
        <v>1189</v>
      </c>
      <c r="B371" s="26" t="s">
        <v>1190</v>
      </c>
      <c r="C371" s="27">
        <v>0</v>
      </c>
      <c r="D371" s="27">
        <v>2.59308E-2</v>
      </c>
      <c r="E371" s="27">
        <v>2.6530999999999999E-2</v>
      </c>
      <c r="F371" s="27">
        <v>2.7480999999999998E-2</v>
      </c>
      <c r="G371" s="27">
        <v>2.8511000000000002E-2</v>
      </c>
      <c r="H371" s="27">
        <f t="shared" si="146"/>
        <v>6.0019999999999865E-4</v>
      </c>
      <c r="I371" s="27">
        <f t="shared" si="147"/>
        <v>9.4999999999999946E-4</v>
      </c>
      <c r="J371" s="27">
        <f t="shared" si="148"/>
        <v>1.0300000000000031E-3</v>
      </c>
      <c r="K371" s="27">
        <f t="shared" si="149"/>
        <v>2.5802000000000012E-3</v>
      </c>
      <c r="L371" s="27">
        <f t="shared" si="150"/>
        <v>2.3146219939222732</v>
      </c>
      <c r="M371" s="27">
        <f t="shared" si="151"/>
        <v>3.5807168972145718</v>
      </c>
      <c r="N371" s="27">
        <f t="shared" si="152"/>
        <v>3.7480441031985805</v>
      </c>
      <c r="O371" s="27">
        <f t="shared" si="153"/>
        <v>9.950329338084444</v>
      </c>
    </row>
    <row r="372" spans="1:15" ht="30" x14ac:dyDescent="0.3">
      <c r="A372" s="21" t="s">
        <v>1191</v>
      </c>
      <c r="B372" s="26" t="s">
        <v>1192</v>
      </c>
      <c r="C372" s="27">
        <v>0</v>
      </c>
      <c r="D372" s="27">
        <v>17.7244916</v>
      </c>
      <c r="E372" s="27">
        <v>7.3006365000000004</v>
      </c>
      <c r="F372" s="27">
        <v>6.3745156999999999</v>
      </c>
      <c r="G372" s="27">
        <v>6.0081500999999999</v>
      </c>
      <c r="H372" s="27">
        <f t="shared" ref="H372" si="154">E372-D372</f>
        <v>-10.423855100000001</v>
      </c>
      <c r="I372" s="27">
        <f t="shared" ref="I372" si="155">F372-E372</f>
        <v>-0.92612080000000052</v>
      </c>
      <c r="J372" s="27">
        <f t="shared" ref="J372" si="156">G372-F372</f>
        <v>-0.36636559999999996</v>
      </c>
      <c r="K372" s="27">
        <f t="shared" ref="K372" si="157">G372-D372</f>
        <v>-11.7163415</v>
      </c>
      <c r="L372" s="27">
        <f t="shared" ref="L372" si="158">(IF(AND(E372&gt;0,D372&gt;0),E372/D372*100,IF(AND(D372&lt;0,E372&lt;0),D372/E372*100," ")))-100</f>
        <v>-58.810460323725167</v>
      </c>
      <c r="M372" s="27">
        <f t="shared" ref="M372" si="159">(IF(AND(F372&gt;0,E372&gt;0),F372/E372*100,IF(AND(E372&lt;0,F372&lt;0),E372/F372*100," ")))-100</f>
        <v>-12.685480231757879</v>
      </c>
      <c r="N372" s="27">
        <f t="shared" ref="N372" si="160">(IF(AND(G372&gt;0,F372&gt;0),G372/F372*100,IF(AND(F372&lt;0,G372&lt;0),F372/G372*100," ")))-100</f>
        <v>-5.7473479906873592</v>
      </c>
      <c r="O372" s="27">
        <f t="shared" ref="O372" si="161">(IF(AND(G372&gt;0,D372&gt;0),G372/D372*100,IF(AND(D372&lt;0,G372&lt;0),D372/G372*100," ")))-100</f>
        <v>-66.102553260258247</v>
      </c>
    </row>
    <row r="373" spans="1:15" ht="45" x14ac:dyDescent="0.3">
      <c r="A373" s="21" t="s">
        <v>1193</v>
      </c>
      <c r="B373" s="26" t="s">
        <v>1194</v>
      </c>
      <c r="C373" s="27">
        <v>0</v>
      </c>
      <c r="D373" s="27">
        <v>0.34459699999999999</v>
      </c>
      <c r="E373" s="27">
        <v>0.1719</v>
      </c>
      <c r="F373" s="27">
        <v>8.5949999999999999E-2</v>
      </c>
      <c r="G373" s="27">
        <v>4.2974999999999999E-2</v>
      </c>
      <c r="H373" s="27">
        <f t="shared" ref="H373" si="162">E373-D373</f>
        <v>-0.17269699999999999</v>
      </c>
      <c r="I373" s="27">
        <f t="shared" ref="I373" si="163">F373-E373</f>
        <v>-8.5949999999999999E-2</v>
      </c>
      <c r="J373" s="27">
        <f t="shared" ref="J373" si="164">G373-F373</f>
        <v>-4.2974999999999999E-2</v>
      </c>
      <c r="K373" s="27">
        <f t="shared" ref="K373" si="165">G373-D373</f>
        <v>-0.301622</v>
      </c>
      <c r="L373" s="27">
        <f t="shared" ref="L373" si="166">(IF(AND(E373&gt;0,D373&gt;0),E373/D373*100,IF(AND(D373&lt;0,E373&lt;0),D373/E373*100," ")))-100</f>
        <v>-50.115642330026091</v>
      </c>
      <c r="M373" s="27">
        <f t="shared" ref="M373" si="167">(IF(AND(F373&gt;0,E373&gt;0),F373/E373*100,IF(AND(E373&lt;0,F373&lt;0),E373/F373*100," ")))-100</f>
        <v>-50</v>
      </c>
      <c r="N373" s="27">
        <f t="shared" ref="N373" si="168">(IF(AND(G373&gt;0,F373&gt;0),G373/F373*100,IF(AND(F373&lt;0,G373&lt;0),F373/G373*100," ")))-100</f>
        <v>-50</v>
      </c>
      <c r="O373" s="27">
        <f t="shared" ref="O373" si="169">(IF(AND(G373&gt;0,D373&gt;0),G373/D373*100,IF(AND(D373&lt;0,G373&lt;0),D373/G373*100," ")))-100</f>
        <v>-87.528910582506526</v>
      </c>
    </row>
    <row r="374" spans="1:15" ht="30" x14ac:dyDescent="0.3">
      <c r="A374" s="21" t="s">
        <v>1121</v>
      </c>
      <c r="B374" s="26" t="s">
        <v>1122</v>
      </c>
      <c r="C374" s="27">
        <v>0</v>
      </c>
      <c r="D374" s="27">
        <v>1.0180902000000001</v>
      </c>
      <c r="E374" s="27">
        <v>1.0700128</v>
      </c>
      <c r="F374" s="27">
        <v>1.1213735</v>
      </c>
      <c r="G374" s="27">
        <v>1.174078</v>
      </c>
      <c r="H374" s="27">
        <f t="shared" si="100"/>
        <v>5.192259999999993E-2</v>
      </c>
      <c r="I374" s="27">
        <f t="shared" si="101"/>
        <v>5.1360700000000037E-2</v>
      </c>
      <c r="J374" s="27">
        <f t="shared" si="102"/>
        <v>5.2704499999999932E-2</v>
      </c>
      <c r="K374" s="27">
        <f t="shared" si="103"/>
        <v>0.1559877999999999</v>
      </c>
      <c r="L374" s="27">
        <f t="shared" si="92"/>
        <v>5.0999999803553777</v>
      </c>
      <c r="M374" s="27">
        <f t="shared" si="104"/>
        <v>4.8000079999042953</v>
      </c>
      <c r="N374" s="27">
        <f t="shared" si="105"/>
        <v>4.6999951398886992</v>
      </c>
      <c r="O374" s="27">
        <f t="shared" si="93"/>
        <v>15.32160902835524</v>
      </c>
    </row>
    <row r="375" spans="1:15" ht="30" x14ac:dyDescent="0.3">
      <c r="A375" s="21" t="s">
        <v>1123</v>
      </c>
      <c r="B375" s="26" t="s">
        <v>1124</v>
      </c>
      <c r="C375" s="27">
        <v>0</v>
      </c>
      <c r="D375" s="27">
        <v>31.767544899999997</v>
      </c>
      <c r="E375" s="27">
        <v>33.804473899999998</v>
      </c>
      <c r="F375" s="27">
        <v>35.540890600000004</v>
      </c>
      <c r="G375" s="27">
        <v>37.409565100000002</v>
      </c>
      <c r="H375" s="27">
        <f t="shared" si="100"/>
        <v>2.0369290000000007</v>
      </c>
      <c r="I375" s="27">
        <f t="shared" si="101"/>
        <v>1.7364167000000066</v>
      </c>
      <c r="J375" s="27">
        <f t="shared" si="102"/>
        <v>1.8686744999999974</v>
      </c>
      <c r="K375" s="27">
        <f t="shared" si="103"/>
        <v>5.6420202000000046</v>
      </c>
      <c r="L375" s="27">
        <f t="shared" si="92"/>
        <v>6.4119811789421703</v>
      </c>
      <c r="M375" s="27">
        <f t="shared" si="104"/>
        <v>5.1366476080552275</v>
      </c>
      <c r="N375" s="27">
        <f t="shared" si="105"/>
        <v>5.2578156271638363</v>
      </c>
      <c r="O375" s="27">
        <f t="shared" si="93"/>
        <v>17.760328088809914</v>
      </c>
    </row>
    <row r="376" spans="1:15" s="18" customFormat="1" ht="75" x14ac:dyDescent="0.3">
      <c r="A376" s="21" t="s">
        <v>442</v>
      </c>
      <c r="B376" s="26" t="s">
        <v>1125</v>
      </c>
      <c r="C376" s="27">
        <v>0.4259578</v>
      </c>
      <c r="D376" s="27">
        <v>0</v>
      </c>
      <c r="E376" s="27">
        <v>0</v>
      </c>
      <c r="F376" s="27">
        <v>0</v>
      </c>
      <c r="G376" s="27">
        <v>0</v>
      </c>
      <c r="H376" s="27">
        <f t="shared" si="100"/>
        <v>0</v>
      </c>
      <c r="I376" s="27">
        <f t="shared" si="101"/>
        <v>0</v>
      </c>
      <c r="J376" s="27">
        <f t="shared" si="102"/>
        <v>0</v>
      </c>
      <c r="K376" s="27">
        <f t="shared" si="103"/>
        <v>0</v>
      </c>
      <c r="L376" s="27"/>
      <c r="M376" s="27"/>
      <c r="N376" s="27"/>
      <c r="O376" s="27"/>
    </row>
    <row r="377" spans="1:15" ht="30" x14ac:dyDescent="0.3">
      <c r="A377" s="21" t="s">
        <v>420</v>
      </c>
      <c r="B377" s="26" t="s">
        <v>421</v>
      </c>
      <c r="C377" s="27">
        <v>1.7380237000000001</v>
      </c>
      <c r="D377" s="27">
        <v>0</v>
      </c>
      <c r="E377" s="27">
        <v>0</v>
      </c>
      <c r="F377" s="27">
        <v>0</v>
      </c>
      <c r="G377" s="27">
        <v>0</v>
      </c>
      <c r="H377" s="27">
        <f t="shared" si="100"/>
        <v>0</v>
      </c>
      <c r="I377" s="27">
        <f t="shared" si="101"/>
        <v>0</v>
      </c>
      <c r="J377" s="27">
        <f t="shared" si="102"/>
        <v>0</v>
      </c>
      <c r="K377" s="27">
        <f t="shared" si="103"/>
        <v>0</v>
      </c>
      <c r="L377" s="27"/>
      <c r="M377" s="27"/>
      <c r="N377" s="27"/>
      <c r="O377" s="27"/>
    </row>
    <row r="378" spans="1:15" ht="45" x14ac:dyDescent="0.3">
      <c r="A378" s="21" t="s">
        <v>422</v>
      </c>
      <c r="B378" s="26" t="s">
        <v>423</v>
      </c>
      <c r="C378" s="27">
        <v>1.8866714</v>
      </c>
      <c r="D378" s="27">
        <v>0</v>
      </c>
      <c r="E378" s="27">
        <v>0</v>
      </c>
      <c r="F378" s="27">
        <v>0</v>
      </c>
      <c r="G378" s="27">
        <v>0</v>
      </c>
      <c r="H378" s="27">
        <f t="shared" si="100"/>
        <v>0</v>
      </c>
      <c r="I378" s="27">
        <f t="shared" si="101"/>
        <v>0</v>
      </c>
      <c r="J378" s="27">
        <f t="shared" si="102"/>
        <v>0</v>
      </c>
      <c r="K378" s="27">
        <f t="shared" si="103"/>
        <v>0</v>
      </c>
      <c r="L378" s="27"/>
      <c r="M378" s="27"/>
      <c r="N378" s="27"/>
      <c r="O378" s="27"/>
    </row>
    <row r="379" spans="1:15" ht="45" x14ac:dyDescent="0.3">
      <c r="A379" s="21" t="s">
        <v>424</v>
      </c>
      <c r="B379" s="26" t="s">
        <v>425</v>
      </c>
      <c r="C379" s="27">
        <v>6.7895000000000004E-3</v>
      </c>
      <c r="D379" s="27">
        <v>0</v>
      </c>
      <c r="E379" s="27">
        <v>0</v>
      </c>
      <c r="F379" s="27">
        <v>0</v>
      </c>
      <c r="G379" s="27">
        <v>0</v>
      </c>
      <c r="H379" s="27">
        <f t="shared" si="100"/>
        <v>0</v>
      </c>
      <c r="I379" s="27">
        <f t="shared" si="101"/>
        <v>0</v>
      </c>
      <c r="J379" s="27">
        <f t="shared" si="102"/>
        <v>0</v>
      </c>
      <c r="K379" s="27">
        <f t="shared" si="103"/>
        <v>0</v>
      </c>
      <c r="L379" s="27"/>
      <c r="M379" s="27"/>
      <c r="N379" s="27"/>
      <c r="O379" s="27"/>
    </row>
    <row r="380" spans="1:15" ht="45" x14ac:dyDescent="0.3">
      <c r="A380" s="21" t="s">
        <v>426</v>
      </c>
      <c r="B380" s="26" t="s">
        <v>427</v>
      </c>
      <c r="C380" s="27">
        <v>1.25E-3</v>
      </c>
      <c r="D380" s="27">
        <v>0</v>
      </c>
      <c r="E380" s="27">
        <v>0</v>
      </c>
      <c r="F380" s="27">
        <v>0</v>
      </c>
      <c r="G380" s="27">
        <v>0</v>
      </c>
      <c r="H380" s="27">
        <f t="shared" si="100"/>
        <v>0</v>
      </c>
      <c r="I380" s="27">
        <f t="shared" si="101"/>
        <v>0</v>
      </c>
      <c r="J380" s="27">
        <f t="shared" si="102"/>
        <v>0</v>
      </c>
      <c r="K380" s="27">
        <f t="shared" si="103"/>
        <v>0</v>
      </c>
      <c r="L380" s="27"/>
      <c r="M380" s="27"/>
      <c r="N380" s="27"/>
      <c r="O380" s="27"/>
    </row>
    <row r="381" spans="1:15" ht="45" x14ac:dyDescent="0.3">
      <c r="A381" s="21" t="s">
        <v>571</v>
      </c>
      <c r="B381" s="26" t="s">
        <v>604</v>
      </c>
      <c r="C381" s="27">
        <v>0.65707230000000005</v>
      </c>
      <c r="D381" s="27">
        <v>0</v>
      </c>
      <c r="E381" s="27">
        <v>0</v>
      </c>
      <c r="F381" s="27">
        <v>0</v>
      </c>
      <c r="G381" s="27">
        <v>0</v>
      </c>
      <c r="H381" s="27">
        <f t="shared" si="100"/>
        <v>0</v>
      </c>
      <c r="I381" s="27">
        <f t="shared" si="101"/>
        <v>0</v>
      </c>
      <c r="J381" s="27">
        <f t="shared" si="102"/>
        <v>0</v>
      </c>
      <c r="K381" s="27">
        <f t="shared" si="103"/>
        <v>0</v>
      </c>
      <c r="L381" s="27"/>
      <c r="M381" s="27"/>
      <c r="N381" s="27"/>
      <c r="O381" s="27"/>
    </row>
    <row r="382" spans="1:15" ht="45" x14ac:dyDescent="0.3">
      <c r="A382" s="21" t="s">
        <v>572</v>
      </c>
      <c r="B382" s="26" t="s">
        <v>605</v>
      </c>
      <c r="C382" s="27">
        <v>8.3048399999999994E-2</v>
      </c>
      <c r="D382" s="27">
        <v>0</v>
      </c>
      <c r="E382" s="27">
        <v>0</v>
      </c>
      <c r="F382" s="27">
        <v>0</v>
      </c>
      <c r="G382" s="27">
        <v>0</v>
      </c>
      <c r="H382" s="27">
        <f t="shared" si="100"/>
        <v>0</v>
      </c>
      <c r="I382" s="27">
        <f t="shared" si="101"/>
        <v>0</v>
      </c>
      <c r="J382" s="27">
        <f t="shared" si="102"/>
        <v>0</v>
      </c>
      <c r="K382" s="27">
        <f t="shared" si="103"/>
        <v>0</v>
      </c>
      <c r="L382" s="27"/>
      <c r="M382" s="27"/>
      <c r="N382" s="27"/>
      <c r="O382" s="27"/>
    </row>
    <row r="383" spans="1:15" ht="75" x14ac:dyDescent="0.3">
      <c r="A383" s="21" t="s">
        <v>573</v>
      </c>
      <c r="B383" s="26" t="s">
        <v>606</v>
      </c>
      <c r="C383" s="27">
        <v>0.52548159999999999</v>
      </c>
      <c r="D383" s="27">
        <v>0</v>
      </c>
      <c r="E383" s="27">
        <v>0</v>
      </c>
      <c r="F383" s="27">
        <v>0</v>
      </c>
      <c r="G383" s="27">
        <v>0</v>
      </c>
      <c r="H383" s="27">
        <f t="shared" si="100"/>
        <v>0</v>
      </c>
      <c r="I383" s="27">
        <f t="shared" si="101"/>
        <v>0</v>
      </c>
      <c r="J383" s="27">
        <f t="shared" si="102"/>
        <v>0</v>
      </c>
      <c r="K383" s="27">
        <f t="shared" si="103"/>
        <v>0</v>
      </c>
      <c r="L383" s="27"/>
      <c r="M383" s="27"/>
      <c r="N383" s="27"/>
      <c r="O383" s="27"/>
    </row>
    <row r="384" spans="1:15" ht="45" x14ac:dyDescent="0.3">
      <c r="A384" s="21" t="s">
        <v>574</v>
      </c>
      <c r="B384" s="26" t="s">
        <v>607</v>
      </c>
      <c r="C384" s="27">
        <v>2.99688E-2</v>
      </c>
      <c r="D384" s="27">
        <v>0</v>
      </c>
      <c r="E384" s="27">
        <v>0</v>
      </c>
      <c r="F384" s="27">
        <v>0</v>
      </c>
      <c r="G384" s="27">
        <v>0</v>
      </c>
      <c r="H384" s="27">
        <f t="shared" si="100"/>
        <v>0</v>
      </c>
      <c r="I384" s="27">
        <f t="shared" si="101"/>
        <v>0</v>
      </c>
      <c r="J384" s="27">
        <f t="shared" si="102"/>
        <v>0</v>
      </c>
      <c r="K384" s="27">
        <f t="shared" si="103"/>
        <v>0</v>
      </c>
      <c r="L384" s="27"/>
      <c r="M384" s="27"/>
      <c r="N384" s="27"/>
      <c r="O384" s="27"/>
    </row>
    <row r="385" spans="1:15" ht="30" x14ac:dyDescent="0.3">
      <c r="A385" s="21" t="s">
        <v>428</v>
      </c>
      <c r="B385" s="26" t="s">
        <v>429</v>
      </c>
      <c r="C385" s="27">
        <v>1.5723563999999999</v>
      </c>
      <c r="D385" s="27">
        <v>0</v>
      </c>
      <c r="E385" s="27">
        <v>0</v>
      </c>
      <c r="F385" s="27">
        <v>0</v>
      </c>
      <c r="G385" s="27">
        <v>0</v>
      </c>
      <c r="H385" s="27">
        <f t="shared" si="100"/>
        <v>0</v>
      </c>
      <c r="I385" s="27">
        <f t="shared" si="101"/>
        <v>0</v>
      </c>
      <c r="J385" s="27">
        <f t="shared" si="102"/>
        <v>0</v>
      </c>
      <c r="K385" s="27">
        <f t="shared" si="103"/>
        <v>0</v>
      </c>
      <c r="L385" s="27"/>
      <c r="M385" s="27"/>
      <c r="N385" s="27"/>
      <c r="O385" s="27"/>
    </row>
    <row r="386" spans="1:15" ht="30" x14ac:dyDescent="0.3">
      <c r="A386" s="21" t="s">
        <v>430</v>
      </c>
      <c r="B386" s="26" t="s">
        <v>431</v>
      </c>
      <c r="C386" s="27">
        <v>1.4349974999999999</v>
      </c>
      <c r="D386" s="27">
        <v>0</v>
      </c>
      <c r="E386" s="27">
        <v>0</v>
      </c>
      <c r="F386" s="27">
        <v>0</v>
      </c>
      <c r="G386" s="27">
        <v>0</v>
      </c>
      <c r="H386" s="27">
        <f t="shared" si="100"/>
        <v>0</v>
      </c>
      <c r="I386" s="27">
        <f t="shared" si="101"/>
        <v>0</v>
      </c>
      <c r="J386" s="27">
        <f t="shared" si="102"/>
        <v>0</v>
      </c>
      <c r="K386" s="27">
        <f t="shared" si="103"/>
        <v>0</v>
      </c>
      <c r="L386" s="27"/>
      <c r="M386" s="27"/>
      <c r="N386" s="27"/>
      <c r="O386" s="27"/>
    </row>
    <row r="387" spans="1:15" ht="60" x14ac:dyDescent="0.3">
      <c r="A387" s="21" t="s">
        <v>432</v>
      </c>
      <c r="B387" s="26" t="s">
        <v>433</v>
      </c>
      <c r="C387" s="27">
        <v>2.0044781999999999</v>
      </c>
      <c r="D387" s="27">
        <v>0</v>
      </c>
      <c r="E387" s="27">
        <v>0</v>
      </c>
      <c r="F387" s="27">
        <v>0</v>
      </c>
      <c r="G387" s="27">
        <v>0</v>
      </c>
      <c r="H387" s="27">
        <f t="shared" si="100"/>
        <v>0</v>
      </c>
      <c r="I387" s="27">
        <f t="shared" si="101"/>
        <v>0</v>
      </c>
      <c r="J387" s="27">
        <f t="shared" si="102"/>
        <v>0</v>
      </c>
      <c r="K387" s="27">
        <f t="shared" si="103"/>
        <v>0</v>
      </c>
      <c r="L387" s="27"/>
      <c r="M387" s="27"/>
      <c r="N387" s="27"/>
      <c r="O387" s="27"/>
    </row>
    <row r="388" spans="1:15" ht="45" x14ac:dyDescent="0.3">
      <c r="A388" s="21" t="s">
        <v>434</v>
      </c>
      <c r="B388" s="26" t="s">
        <v>435</v>
      </c>
      <c r="C388" s="27">
        <v>0.3772218</v>
      </c>
      <c r="D388" s="27">
        <v>0</v>
      </c>
      <c r="E388" s="27">
        <v>0</v>
      </c>
      <c r="F388" s="27">
        <v>0</v>
      </c>
      <c r="G388" s="27">
        <v>0</v>
      </c>
      <c r="H388" s="27">
        <f t="shared" si="100"/>
        <v>0</v>
      </c>
      <c r="I388" s="27">
        <f t="shared" si="101"/>
        <v>0</v>
      </c>
      <c r="J388" s="27">
        <f t="shared" si="102"/>
        <v>0</v>
      </c>
      <c r="K388" s="27">
        <f t="shared" si="103"/>
        <v>0</v>
      </c>
      <c r="L388" s="27"/>
      <c r="M388" s="27"/>
      <c r="N388" s="27"/>
      <c r="O388" s="27"/>
    </row>
    <row r="389" spans="1:15" ht="30" x14ac:dyDescent="0.3">
      <c r="A389" s="21" t="s">
        <v>436</v>
      </c>
      <c r="B389" s="26" t="s">
        <v>437</v>
      </c>
      <c r="C389" s="27">
        <v>1.5616884</v>
      </c>
      <c r="D389" s="27">
        <v>0</v>
      </c>
      <c r="E389" s="27">
        <v>0</v>
      </c>
      <c r="F389" s="27">
        <v>0</v>
      </c>
      <c r="G389" s="27">
        <v>0</v>
      </c>
      <c r="H389" s="27">
        <f t="shared" si="100"/>
        <v>0</v>
      </c>
      <c r="I389" s="27">
        <f t="shared" si="101"/>
        <v>0</v>
      </c>
      <c r="J389" s="27">
        <f t="shared" si="102"/>
        <v>0</v>
      </c>
      <c r="K389" s="27">
        <f t="shared" si="103"/>
        <v>0</v>
      </c>
      <c r="L389" s="27"/>
      <c r="M389" s="27"/>
      <c r="N389" s="27"/>
      <c r="O389" s="27"/>
    </row>
    <row r="390" spans="1:15" x14ac:dyDescent="0.3">
      <c r="A390" s="21" t="s">
        <v>438</v>
      </c>
      <c r="B390" s="26" t="s">
        <v>439</v>
      </c>
      <c r="C390" s="27">
        <v>1.4108000000000001E-2</v>
      </c>
      <c r="D390" s="27">
        <v>0</v>
      </c>
      <c r="E390" s="27">
        <v>0</v>
      </c>
      <c r="F390" s="27">
        <v>0</v>
      </c>
      <c r="G390" s="27">
        <v>0</v>
      </c>
      <c r="H390" s="27">
        <f t="shared" si="100"/>
        <v>0</v>
      </c>
      <c r="I390" s="27">
        <f t="shared" si="101"/>
        <v>0</v>
      </c>
      <c r="J390" s="27">
        <f t="shared" si="102"/>
        <v>0</v>
      </c>
      <c r="K390" s="27">
        <f t="shared" si="103"/>
        <v>0</v>
      </c>
      <c r="L390" s="27"/>
      <c r="M390" s="27"/>
      <c r="N390" s="27"/>
      <c r="O390" s="27"/>
    </row>
    <row r="391" spans="1:15" ht="45" x14ac:dyDescent="0.3">
      <c r="A391" s="21" t="s">
        <v>440</v>
      </c>
      <c r="B391" s="26" t="s">
        <v>441</v>
      </c>
      <c r="C391" s="27">
        <v>0.22141629999999998</v>
      </c>
      <c r="D391" s="27">
        <v>0</v>
      </c>
      <c r="E391" s="27">
        <v>0</v>
      </c>
      <c r="F391" s="27">
        <v>0</v>
      </c>
      <c r="G391" s="27">
        <v>0</v>
      </c>
      <c r="H391" s="27">
        <f t="shared" si="100"/>
        <v>0</v>
      </c>
      <c r="I391" s="27">
        <f t="shared" si="101"/>
        <v>0</v>
      </c>
      <c r="J391" s="27">
        <f t="shared" si="102"/>
        <v>0</v>
      </c>
      <c r="K391" s="27">
        <f t="shared" si="103"/>
        <v>0</v>
      </c>
      <c r="L391" s="27"/>
      <c r="M391" s="27"/>
      <c r="N391" s="27"/>
      <c r="O391" s="27"/>
    </row>
    <row r="392" spans="1:15" ht="30" x14ac:dyDescent="0.3">
      <c r="A392" s="21" t="s">
        <v>442</v>
      </c>
      <c r="B392" s="26" t="s">
        <v>443</v>
      </c>
      <c r="C392" s="27">
        <v>0.4259578</v>
      </c>
      <c r="D392" s="27">
        <v>0</v>
      </c>
      <c r="E392" s="27">
        <v>0</v>
      </c>
      <c r="F392" s="27">
        <v>0</v>
      </c>
      <c r="G392" s="27">
        <v>0</v>
      </c>
      <c r="H392" s="27">
        <f t="shared" si="100"/>
        <v>0</v>
      </c>
      <c r="I392" s="27">
        <f t="shared" si="101"/>
        <v>0</v>
      </c>
      <c r="J392" s="27">
        <f t="shared" si="102"/>
        <v>0</v>
      </c>
      <c r="K392" s="27">
        <f t="shared" si="103"/>
        <v>0</v>
      </c>
      <c r="L392" s="27"/>
      <c r="M392" s="27"/>
      <c r="N392" s="27"/>
      <c r="O392" s="27"/>
    </row>
    <row r="393" spans="1:15" ht="30" x14ac:dyDescent="0.3">
      <c r="A393" s="21" t="s">
        <v>444</v>
      </c>
      <c r="B393" s="26" t="s">
        <v>445</v>
      </c>
      <c r="C393" s="27">
        <v>0.102314</v>
      </c>
      <c r="D393" s="27">
        <v>0</v>
      </c>
      <c r="E393" s="27">
        <v>0</v>
      </c>
      <c r="F393" s="27">
        <v>0</v>
      </c>
      <c r="G393" s="27">
        <v>0</v>
      </c>
      <c r="H393" s="27">
        <f t="shared" si="100"/>
        <v>0</v>
      </c>
      <c r="I393" s="27">
        <f t="shared" si="101"/>
        <v>0</v>
      </c>
      <c r="J393" s="27">
        <f t="shared" si="102"/>
        <v>0</v>
      </c>
      <c r="K393" s="27">
        <f t="shared" si="103"/>
        <v>0</v>
      </c>
      <c r="L393" s="27"/>
      <c r="M393" s="27"/>
      <c r="N393" s="27"/>
      <c r="O393" s="27"/>
    </row>
    <row r="394" spans="1:15" x14ac:dyDescent="0.3">
      <c r="A394" s="21" t="s">
        <v>447</v>
      </c>
      <c r="B394" s="26" t="s">
        <v>448</v>
      </c>
      <c r="C394" s="27">
        <v>0.1109898</v>
      </c>
      <c r="D394" s="27">
        <v>0</v>
      </c>
      <c r="E394" s="27">
        <v>0</v>
      </c>
      <c r="F394" s="27">
        <v>0</v>
      </c>
      <c r="G394" s="27">
        <v>0</v>
      </c>
      <c r="H394" s="27">
        <f t="shared" si="100"/>
        <v>0</v>
      </c>
      <c r="I394" s="27">
        <f t="shared" si="101"/>
        <v>0</v>
      </c>
      <c r="J394" s="27">
        <f t="shared" si="102"/>
        <v>0</v>
      </c>
      <c r="K394" s="27">
        <f t="shared" si="103"/>
        <v>0</v>
      </c>
      <c r="L394" s="27"/>
      <c r="M394" s="27"/>
      <c r="N394" s="27"/>
      <c r="O394" s="27"/>
    </row>
    <row r="395" spans="1:15" x14ac:dyDescent="0.3">
      <c r="A395" s="21" t="s">
        <v>449</v>
      </c>
      <c r="B395" s="26" t="s">
        <v>450</v>
      </c>
      <c r="C395" s="27">
        <v>9.232E-4</v>
      </c>
      <c r="D395" s="27">
        <v>0</v>
      </c>
      <c r="E395" s="27">
        <v>0</v>
      </c>
      <c r="F395" s="27">
        <v>0</v>
      </c>
      <c r="G395" s="27">
        <v>0</v>
      </c>
      <c r="H395" s="27">
        <f t="shared" si="100"/>
        <v>0</v>
      </c>
      <c r="I395" s="27">
        <f t="shared" si="101"/>
        <v>0</v>
      </c>
      <c r="J395" s="27">
        <f t="shared" si="102"/>
        <v>0</v>
      </c>
      <c r="K395" s="27">
        <f t="shared" si="103"/>
        <v>0</v>
      </c>
      <c r="L395" s="27"/>
      <c r="M395" s="27"/>
      <c r="N395" s="27"/>
      <c r="O395" s="27"/>
    </row>
    <row r="396" spans="1:15" ht="30" x14ac:dyDescent="0.3">
      <c r="A396" s="21" t="s">
        <v>451</v>
      </c>
      <c r="B396" s="26" t="s">
        <v>452</v>
      </c>
      <c r="C396" s="27">
        <v>1.1141181</v>
      </c>
      <c r="D396" s="27">
        <v>0</v>
      </c>
      <c r="E396" s="27">
        <v>0</v>
      </c>
      <c r="F396" s="27">
        <v>0</v>
      </c>
      <c r="G396" s="27">
        <v>0</v>
      </c>
      <c r="H396" s="27">
        <f t="shared" si="100"/>
        <v>0</v>
      </c>
      <c r="I396" s="27">
        <f t="shared" si="101"/>
        <v>0</v>
      </c>
      <c r="J396" s="27">
        <f t="shared" si="102"/>
        <v>0</v>
      </c>
      <c r="K396" s="27">
        <f t="shared" si="103"/>
        <v>0</v>
      </c>
      <c r="L396" s="27"/>
      <c r="M396" s="27"/>
      <c r="N396" s="27"/>
      <c r="O396" s="27"/>
    </row>
    <row r="397" spans="1:15" x14ac:dyDescent="0.3">
      <c r="A397" s="21" t="s">
        <v>453</v>
      </c>
      <c r="B397" s="26" t="s">
        <v>454</v>
      </c>
      <c r="C397" s="27">
        <v>1.4385500000000001E-2</v>
      </c>
      <c r="D397" s="27">
        <v>0</v>
      </c>
      <c r="E397" s="27">
        <v>0</v>
      </c>
      <c r="F397" s="27">
        <v>0</v>
      </c>
      <c r="G397" s="27">
        <v>0</v>
      </c>
      <c r="H397" s="27">
        <f t="shared" si="100"/>
        <v>0</v>
      </c>
      <c r="I397" s="27">
        <f t="shared" si="101"/>
        <v>0</v>
      </c>
      <c r="J397" s="27">
        <f t="shared" si="102"/>
        <v>0</v>
      </c>
      <c r="K397" s="27">
        <f t="shared" si="103"/>
        <v>0</v>
      </c>
      <c r="L397" s="27"/>
      <c r="M397" s="27"/>
      <c r="N397" s="27"/>
      <c r="O397" s="27"/>
    </row>
    <row r="398" spans="1:15" x14ac:dyDescent="0.3">
      <c r="A398" s="21" t="s">
        <v>455</v>
      </c>
      <c r="B398" s="26" t="s">
        <v>456</v>
      </c>
      <c r="C398" s="27">
        <v>3.2683837000000002</v>
      </c>
      <c r="D398" s="27">
        <v>0</v>
      </c>
      <c r="E398" s="27">
        <v>0</v>
      </c>
      <c r="F398" s="27">
        <v>0</v>
      </c>
      <c r="G398" s="27">
        <v>0</v>
      </c>
      <c r="H398" s="27">
        <f t="shared" si="100"/>
        <v>0</v>
      </c>
      <c r="I398" s="27">
        <f t="shared" si="101"/>
        <v>0</v>
      </c>
      <c r="J398" s="27">
        <f t="shared" si="102"/>
        <v>0</v>
      </c>
      <c r="K398" s="27">
        <f t="shared" si="103"/>
        <v>0</v>
      </c>
      <c r="L398" s="27"/>
      <c r="M398" s="27"/>
      <c r="N398" s="27"/>
      <c r="O398" s="27"/>
    </row>
    <row r="399" spans="1:15" ht="30" x14ac:dyDescent="0.3">
      <c r="A399" s="21" t="s">
        <v>457</v>
      </c>
      <c r="B399" s="26" t="s">
        <v>458</v>
      </c>
      <c r="C399" s="27">
        <v>5.1366196999999998</v>
      </c>
      <c r="D399" s="27">
        <v>0</v>
      </c>
      <c r="E399" s="27">
        <v>0</v>
      </c>
      <c r="F399" s="27">
        <v>0</v>
      </c>
      <c r="G399" s="27">
        <v>0</v>
      </c>
      <c r="H399" s="27">
        <f t="shared" si="100"/>
        <v>0</v>
      </c>
      <c r="I399" s="27">
        <f t="shared" si="101"/>
        <v>0</v>
      </c>
      <c r="J399" s="27">
        <f t="shared" si="102"/>
        <v>0</v>
      </c>
      <c r="K399" s="27">
        <f t="shared" si="103"/>
        <v>0</v>
      </c>
      <c r="L399" s="27"/>
      <c r="M399" s="27"/>
      <c r="N399" s="27"/>
      <c r="O399" s="27"/>
    </row>
    <row r="400" spans="1:15" x14ac:dyDescent="0.3">
      <c r="A400" s="21" t="s">
        <v>459</v>
      </c>
      <c r="B400" s="26" t="s">
        <v>460</v>
      </c>
      <c r="C400" s="27">
        <v>0.72143969999999991</v>
      </c>
      <c r="D400" s="27">
        <v>0</v>
      </c>
      <c r="E400" s="27">
        <v>0</v>
      </c>
      <c r="F400" s="27">
        <v>0</v>
      </c>
      <c r="G400" s="27">
        <v>0</v>
      </c>
      <c r="H400" s="27">
        <f t="shared" si="100"/>
        <v>0</v>
      </c>
      <c r="I400" s="27">
        <f t="shared" si="101"/>
        <v>0</v>
      </c>
      <c r="J400" s="27">
        <f t="shared" si="102"/>
        <v>0</v>
      </c>
      <c r="K400" s="27">
        <f t="shared" si="103"/>
        <v>0</v>
      </c>
      <c r="L400" s="27"/>
      <c r="M400" s="27"/>
      <c r="N400" s="27"/>
      <c r="O400" s="27"/>
    </row>
    <row r="401" spans="1:15" ht="30" x14ac:dyDescent="0.3">
      <c r="A401" s="21" t="s">
        <v>461</v>
      </c>
      <c r="B401" s="26" t="s">
        <v>462</v>
      </c>
      <c r="C401" s="27">
        <v>0.14111010000000002</v>
      </c>
      <c r="D401" s="27">
        <v>0</v>
      </c>
      <c r="E401" s="27">
        <v>0</v>
      </c>
      <c r="F401" s="27">
        <v>0</v>
      </c>
      <c r="G401" s="27">
        <v>0</v>
      </c>
      <c r="H401" s="27">
        <f t="shared" si="100"/>
        <v>0</v>
      </c>
      <c r="I401" s="27">
        <f t="shared" si="101"/>
        <v>0</v>
      </c>
      <c r="J401" s="27">
        <f t="shared" si="102"/>
        <v>0</v>
      </c>
      <c r="K401" s="27">
        <f t="shared" si="103"/>
        <v>0</v>
      </c>
      <c r="L401" s="27"/>
      <c r="M401" s="27"/>
      <c r="N401" s="27"/>
      <c r="O401" s="27"/>
    </row>
    <row r="402" spans="1:15" ht="30" x14ac:dyDescent="0.3">
      <c r="A402" s="21" t="s">
        <v>463</v>
      </c>
      <c r="B402" s="26" t="s">
        <v>464</v>
      </c>
      <c r="C402" s="27">
        <v>1.3823799999999999E-2</v>
      </c>
      <c r="D402" s="27">
        <v>0</v>
      </c>
      <c r="E402" s="27">
        <v>0</v>
      </c>
      <c r="F402" s="27">
        <v>0</v>
      </c>
      <c r="G402" s="27">
        <v>0</v>
      </c>
      <c r="H402" s="27">
        <f t="shared" si="100"/>
        <v>0</v>
      </c>
      <c r="I402" s="27">
        <f t="shared" si="101"/>
        <v>0</v>
      </c>
      <c r="J402" s="27">
        <f t="shared" si="102"/>
        <v>0</v>
      </c>
      <c r="K402" s="27">
        <f t="shared" si="103"/>
        <v>0</v>
      </c>
      <c r="L402" s="27"/>
      <c r="M402" s="27"/>
      <c r="N402" s="27"/>
      <c r="O402" s="27"/>
    </row>
    <row r="403" spans="1:15" ht="30" x14ac:dyDescent="0.3">
      <c r="A403" s="21" t="s">
        <v>465</v>
      </c>
      <c r="B403" s="26" t="s">
        <v>466</v>
      </c>
      <c r="C403" s="27">
        <v>4.5009999999999998E-3</v>
      </c>
      <c r="D403" s="27">
        <v>0</v>
      </c>
      <c r="E403" s="27">
        <v>0</v>
      </c>
      <c r="F403" s="27">
        <v>0</v>
      </c>
      <c r="G403" s="27">
        <v>0</v>
      </c>
      <c r="H403" s="27">
        <f t="shared" si="100"/>
        <v>0</v>
      </c>
      <c r="I403" s="27">
        <f t="shared" si="101"/>
        <v>0</v>
      </c>
      <c r="J403" s="27">
        <f t="shared" si="102"/>
        <v>0</v>
      </c>
      <c r="K403" s="27">
        <f t="shared" si="103"/>
        <v>0</v>
      </c>
      <c r="L403" s="27"/>
      <c r="M403" s="27"/>
      <c r="N403" s="27"/>
      <c r="O403" s="27"/>
    </row>
    <row r="404" spans="1:15" ht="30" x14ac:dyDescent="0.3">
      <c r="A404" s="21" t="s">
        <v>467</v>
      </c>
      <c r="B404" s="26" t="s">
        <v>468</v>
      </c>
      <c r="C404" s="27">
        <v>1.4074816000000001</v>
      </c>
      <c r="D404" s="27">
        <v>0</v>
      </c>
      <c r="E404" s="27">
        <v>0</v>
      </c>
      <c r="F404" s="27">
        <v>0</v>
      </c>
      <c r="G404" s="27">
        <v>0</v>
      </c>
      <c r="H404" s="27">
        <f t="shared" si="100"/>
        <v>0</v>
      </c>
      <c r="I404" s="27">
        <f t="shared" si="101"/>
        <v>0</v>
      </c>
      <c r="J404" s="27">
        <f t="shared" si="102"/>
        <v>0</v>
      </c>
      <c r="K404" s="27">
        <f t="shared" si="103"/>
        <v>0</v>
      </c>
      <c r="L404" s="27"/>
      <c r="M404" s="27"/>
      <c r="N404" s="27"/>
      <c r="O404" s="27"/>
    </row>
    <row r="405" spans="1:15" ht="45" x14ac:dyDescent="0.3">
      <c r="A405" s="21" t="s">
        <v>469</v>
      </c>
      <c r="B405" s="26" t="s">
        <v>470</v>
      </c>
      <c r="C405" s="27">
        <v>0.34158479999999997</v>
      </c>
      <c r="D405" s="27">
        <v>0</v>
      </c>
      <c r="E405" s="27">
        <v>0</v>
      </c>
      <c r="F405" s="27">
        <v>0</v>
      </c>
      <c r="G405" s="27">
        <v>0</v>
      </c>
      <c r="H405" s="27">
        <f t="shared" si="100"/>
        <v>0</v>
      </c>
      <c r="I405" s="27">
        <f t="shared" si="101"/>
        <v>0</v>
      </c>
      <c r="J405" s="27">
        <f t="shared" si="102"/>
        <v>0</v>
      </c>
      <c r="K405" s="27">
        <f t="shared" si="103"/>
        <v>0</v>
      </c>
      <c r="L405" s="27"/>
      <c r="M405" s="27"/>
      <c r="N405" s="27"/>
      <c r="O405" s="27"/>
    </row>
    <row r="406" spans="1:15" x14ac:dyDescent="0.3">
      <c r="A406" s="21" t="s">
        <v>471</v>
      </c>
      <c r="B406" s="26" t="s">
        <v>472</v>
      </c>
      <c r="C406" s="27">
        <v>4.6055400000000003E-2</v>
      </c>
      <c r="D406" s="27">
        <v>0</v>
      </c>
      <c r="E406" s="27">
        <v>0</v>
      </c>
      <c r="F406" s="27">
        <v>0</v>
      </c>
      <c r="G406" s="27">
        <v>0</v>
      </c>
      <c r="H406" s="27">
        <f t="shared" si="100"/>
        <v>0</v>
      </c>
      <c r="I406" s="27">
        <f t="shared" si="101"/>
        <v>0</v>
      </c>
      <c r="J406" s="27">
        <f t="shared" si="102"/>
        <v>0</v>
      </c>
      <c r="K406" s="27">
        <f t="shared" si="103"/>
        <v>0</v>
      </c>
      <c r="L406" s="27"/>
      <c r="M406" s="27"/>
      <c r="N406" s="27"/>
      <c r="O406" s="27"/>
    </row>
    <row r="407" spans="1:15" x14ac:dyDescent="0.3">
      <c r="A407" s="21" t="s">
        <v>473</v>
      </c>
      <c r="B407" s="26" t="s">
        <v>474</v>
      </c>
      <c r="C407" s="27">
        <v>0.65161619999999998</v>
      </c>
      <c r="D407" s="27">
        <v>0</v>
      </c>
      <c r="E407" s="27">
        <v>0</v>
      </c>
      <c r="F407" s="27">
        <v>0</v>
      </c>
      <c r="G407" s="27">
        <v>0</v>
      </c>
      <c r="H407" s="27">
        <f t="shared" si="100"/>
        <v>0</v>
      </c>
      <c r="I407" s="27">
        <f t="shared" si="101"/>
        <v>0</v>
      </c>
      <c r="J407" s="27">
        <f t="shared" si="102"/>
        <v>0</v>
      </c>
      <c r="K407" s="27">
        <f t="shared" si="103"/>
        <v>0</v>
      </c>
      <c r="L407" s="27"/>
      <c r="M407" s="27"/>
      <c r="N407" s="27"/>
      <c r="O407" s="27"/>
    </row>
    <row r="408" spans="1:15" ht="30" x14ac:dyDescent="0.3">
      <c r="A408" s="21" t="s">
        <v>475</v>
      </c>
      <c r="B408" s="26" t="s">
        <v>476</v>
      </c>
      <c r="C408" s="27">
        <v>0.57064690000000007</v>
      </c>
      <c r="D408" s="27">
        <v>0</v>
      </c>
      <c r="E408" s="27">
        <v>0</v>
      </c>
      <c r="F408" s="27">
        <v>0</v>
      </c>
      <c r="G408" s="27">
        <v>0</v>
      </c>
      <c r="H408" s="27">
        <f t="shared" si="100"/>
        <v>0</v>
      </c>
      <c r="I408" s="27">
        <f t="shared" si="101"/>
        <v>0</v>
      </c>
      <c r="J408" s="27">
        <f t="shared" si="102"/>
        <v>0</v>
      </c>
      <c r="K408" s="27">
        <f t="shared" si="103"/>
        <v>0</v>
      </c>
      <c r="L408" s="27"/>
      <c r="M408" s="27"/>
      <c r="N408" s="27"/>
      <c r="O408" s="27"/>
    </row>
    <row r="409" spans="1:15" ht="30" x14ac:dyDescent="0.3">
      <c r="A409" s="21" t="s">
        <v>477</v>
      </c>
      <c r="B409" s="26" t="s">
        <v>478</v>
      </c>
      <c r="C409" s="27">
        <v>0.53978009999999998</v>
      </c>
      <c r="D409" s="27">
        <v>0</v>
      </c>
      <c r="E409" s="27">
        <v>0</v>
      </c>
      <c r="F409" s="27">
        <v>0</v>
      </c>
      <c r="G409" s="27">
        <v>0</v>
      </c>
      <c r="H409" s="27">
        <f t="shared" si="100"/>
        <v>0</v>
      </c>
      <c r="I409" s="27">
        <f t="shared" si="101"/>
        <v>0</v>
      </c>
      <c r="J409" s="27">
        <f t="shared" si="102"/>
        <v>0</v>
      </c>
      <c r="K409" s="27">
        <f t="shared" si="103"/>
        <v>0</v>
      </c>
      <c r="L409" s="27"/>
      <c r="M409" s="27"/>
      <c r="N409" s="27"/>
      <c r="O409" s="27"/>
    </row>
    <row r="410" spans="1:15" ht="45" x14ac:dyDescent="0.3">
      <c r="A410" s="21" t="s">
        <v>479</v>
      </c>
      <c r="B410" s="26" t="s">
        <v>608</v>
      </c>
      <c r="C410" s="27">
        <v>2.1456487000000002</v>
      </c>
      <c r="D410" s="27">
        <v>0</v>
      </c>
      <c r="E410" s="27">
        <v>0</v>
      </c>
      <c r="F410" s="27">
        <v>0</v>
      </c>
      <c r="G410" s="27">
        <v>0</v>
      </c>
      <c r="H410" s="27">
        <f t="shared" si="100"/>
        <v>0</v>
      </c>
      <c r="I410" s="27">
        <f t="shared" si="101"/>
        <v>0</v>
      </c>
      <c r="J410" s="27">
        <f t="shared" si="102"/>
        <v>0</v>
      </c>
      <c r="K410" s="27">
        <f t="shared" si="103"/>
        <v>0</v>
      </c>
      <c r="L410" s="27"/>
      <c r="M410" s="27"/>
      <c r="N410" s="27"/>
      <c r="O410" s="27"/>
    </row>
    <row r="411" spans="1:15" ht="30" x14ac:dyDescent="0.3">
      <c r="A411" s="21" t="s">
        <v>480</v>
      </c>
      <c r="B411" s="26" t="s">
        <v>481</v>
      </c>
      <c r="C411" s="27">
        <v>5.0691599999999996E-2</v>
      </c>
      <c r="D411" s="27">
        <v>0</v>
      </c>
      <c r="E411" s="27">
        <v>0</v>
      </c>
      <c r="F411" s="27">
        <v>0</v>
      </c>
      <c r="G411" s="27">
        <v>0</v>
      </c>
      <c r="H411" s="27">
        <f t="shared" si="100"/>
        <v>0</v>
      </c>
      <c r="I411" s="27">
        <f t="shared" si="101"/>
        <v>0</v>
      </c>
      <c r="J411" s="27">
        <f t="shared" si="102"/>
        <v>0</v>
      </c>
      <c r="K411" s="27">
        <f t="shared" si="103"/>
        <v>0</v>
      </c>
      <c r="L411" s="27"/>
      <c r="M411" s="27"/>
      <c r="N411" s="27"/>
      <c r="O411" s="27"/>
    </row>
    <row r="412" spans="1:15" ht="30" x14ac:dyDescent="0.3">
      <c r="A412" s="21" t="s">
        <v>482</v>
      </c>
      <c r="B412" s="26" t="s">
        <v>483</v>
      </c>
      <c r="C412" s="27">
        <v>1.51726E-2</v>
      </c>
      <c r="D412" s="27">
        <v>0</v>
      </c>
      <c r="E412" s="27">
        <v>0</v>
      </c>
      <c r="F412" s="27">
        <v>0</v>
      </c>
      <c r="G412" s="27">
        <v>0</v>
      </c>
      <c r="H412" s="27">
        <f t="shared" ref="H412:H439" si="170">E412-D412</f>
        <v>0</v>
      </c>
      <c r="I412" s="27">
        <f t="shared" ref="I412:I439" si="171">F412-E412</f>
        <v>0</v>
      </c>
      <c r="J412" s="27">
        <f t="shared" ref="J412:J439" si="172">G412-F412</f>
        <v>0</v>
      </c>
      <c r="K412" s="27">
        <f t="shared" ref="K412:K439" si="173">G412-D412</f>
        <v>0</v>
      </c>
      <c r="L412" s="27"/>
      <c r="M412" s="27"/>
      <c r="N412" s="27"/>
      <c r="O412" s="27"/>
    </row>
    <row r="413" spans="1:15" ht="30" x14ac:dyDescent="0.3">
      <c r="A413" s="21" t="s">
        <v>484</v>
      </c>
      <c r="B413" s="26" t="s">
        <v>485</v>
      </c>
      <c r="C413" s="27">
        <v>0.92251630000000007</v>
      </c>
      <c r="D413" s="27">
        <v>0</v>
      </c>
      <c r="E413" s="27">
        <v>0</v>
      </c>
      <c r="F413" s="27">
        <v>0</v>
      </c>
      <c r="G413" s="27">
        <v>0</v>
      </c>
      <c r="H413" s="27">
        <f t="shared" si="170"/>
        <v>0</v>
      </c>
      <c r="I413" s="27">
        <f t="shared" si="171"/>
        <v>0</v>
      </c>
      <c r="J413" s="27">
        <f t="shared" si="172"/>
        <v>0</v>
      </c>
      <c r="K413" s="27">
        <f t="shared" si="173"/>
        <v>0</v>
      </c>
      <c r="L413" s="27"/>
      <c r="M413" s="27"/>
      <c r="N413" s="27"/>
      <c r="O413" s="27"/>
    </row>
    <row r="414" spans="1:15" x14ac:dyDescent="0.3">
      <c r="A414" s="21" t="s">
        <v>486</v>
      </c>
      <c r="B414" s="26" t="s">
        <v>609</v>
      </c>
      <c r="C414" s="27">
        <v>1.18227E-2</v>
      </c>
      <c r="D414" s="27">
        <v>0</v>
      </c>
      <c r="E414" s="27">
        <v>0</v>
      </c>
      <c r="F414" s="27">
        <v>0</v>
      </c>
      <c r="G414" s="27">
        <v>0</v>
      </c>
      <c r="H414" s="27">
        <f t="shared" si="170"/>
        <v>0</v>
      </c>
      <c r="I414" s="27">
        <f t="shared" si="171"/>
        <v>0</v>
      </c>
      <c r="J414" s="27">
        <f t="shared" si="172"/>
        <v>0</v>
      </c>
      <c r="K414" s="27">
        <f t="shared" si="173"/>
        <v>0</v>
      </c>
      <c r="L414" s="27"/>
      <c r="M414" s="27"/>
      <c r="N414" s="27"/>
      <c r="O414" s="27"/>
    </row>
    <row r="415" spans="1:15" ht="45" x14ac:dyDescent="0.3">
      <c r="A415" s="21" t="s">
        <v>487</v>
      </c>
      <c r="B415" s="26" t="s">
        <v>488</v>
      </c>
      <c r="C415" s="27">
        <v>0.1063225</v>
      </c>
      <c r="D415" s="27">
        <v>0</v>
      </c>
      <c r="E415" s="27">
        <v>0</v>
      </c>
      <c r="F415" s="27">
        <v>0</v>
      </c>
      <c r="G415" s="27">
        <v>0</v>
      </c>
      <c r="H415" s="27">
        <f t="shared" si="170"/>
        <v>0</v>
      </c>
      <c r="I415" s="27">
        <f t="shared" si="171"/>
        <v>0</v>
      </c>
      <c r="J415" s="27">
        <f t="shared" si="172"/>
        <v>0</v>
      </c>
      <c r="K415" s="27">
        <f t="shared" si="173"/>
        <v>0</v>
      </c>
      <c r="L415" s="27"/>
      <c r="M415" s="27"/>
      <c r="N415" s="27"/>
      <c r="O415" s="27"/>
    </row>
    <row r="416" spans="1:15" ht="45" x14ac:dyDescent="0.3">
      <c r="A416" s="21" t="s">
        <v>489</v>
      </c>
      <c r="B416" s="26" t="s">
        <v>490</v>
      </c>
      <c r="C416" s="27">
        <v>0.95865369999999994</v>
      </c>
      <c r="D416" s="27">
        <v>0</v>
      </c>
      <c r="E416" s="27">
        <v>0</v>
      </c>
      <c r="F416" s="27">
        <v>0</v>
      </c>
      <c r="G416" s="27">
        <v>0</v>
      </c>
      <c r="H416" s="27">
        <f t="shared" si="170"/>
        <v>0</v>
      </c>
      <c r="I416" s="27">
        <f t="shared" si="171"/>
        <v>0</v>
      </c>
      <c r="J416" s="27">
        <f t="shared" si="172"/>
        <v>0</v>
      </c>
      <c r="K416" s="27">
        <f t="shared" si="173"/>
        <v>0</v>
      </c>
      <c r="L416" s="27"/>
      <c r="M416" s="27"/>
      <c r="N416" s="27"/>
      <c r="O416" s="27"/>
    </row>
    <row r="417" spans="1:15" ht="30" x14ac:dyDescent="0.3">
      <c r="A417" s="21" t="s">
        <v>491</v>
      </c>
      <c r="B417" s="26" t="s">
        <v>492</v>
      </c>
      <c r="C417" s="27">
        <v>2.6999999999999999E-5</v>
      </c>
      <c r="D417" s="27">
        <v>0</v>
      </c>
      <c r="E417" s="27">
        <v>0</v>
      </c>
      <c r="F417" s="27">
        <v>0</v>
      </c>
      <c r="G417" s="27">
        <v>0</v>
      </c>
      <c r="H417" s="27">
        <f t="shared" si="170"/>
        <v>0</v>
      </c>
      <c r="I417" s="27">
        <f t="shared" si="171"/>
        <v>0</v>
      </c>
      <c r="J417" s="27">
        <f t="shared" si="172"/>
        <v>0</v>
      </c>
      <c r="K417" s="27">
        <f t="shared" si="173"/>
        <v>0</v>
      </c>
      <c r="L417" s="27"/>
      <c r="M417" s="27"/>
      <c r="N417" s="27"/>
      <c r="O417" s="27"/>
    </row>
    <row r="418" spans="1:15" x14ac:dyDescent="0.3">
      <c r="A418" s="21" t="s">
        <v>493</v>
      </c>
      <c r="B418" s="26" t="s">
        <v>494</v>
      </c>
      <c r="C418" s="27">
        <v>5.1000000000000004E-4</v>
      </c>
      <c r="D418" s="27">
        <v>0</v>
      </c>
      <c r="E418" s="27">
        <v>0</v>
      </c>
      <c r="F418" s="27">
        <v>0</v>
      </c>
      <c r="G418" s="27">
        <v>0</v>
      </c>
      <c r="H418" s="27">
        <f t="shared" si="170"/>
        <v>0</v>
      </c>
      <c r="I418" s="27">
        <f t="shared" si="171"/>
        <v>0</v>
      </c>
      <c r="J418" s="27">
        <f t="shared" si="172"/>
        <v>0</v>
      </c>
      <c r="K418" s="27">
        <f t="shared" si="173"/>
        <v>0</v>
      </c>
      <c r="L418" s="27"/>
      <c r="M418" s="27"/>
      <c r="N418" s="27"/>
      <c r="O418" s="27"/>
    </row>
    <row r="419" spans="1:15" x14ac:dyDescent="0.3">
      <c r="A419" s="21" t="s">
        <v>495</v>
      </c>
      <c r="B419" s="26" t="s">
        <v>496</v>
      </c>
      <c r="C419" s="27">
        <v>4.125877</v>
      </c>
      <c r="D419" s="27">
        <v>0</v>
      </c>
      <c r="E419" s="27">
        <v>0</v>
      </c>
      <c r="F419" s="27">
        <v>0</v>
      </c>
      <c r="G419" s="27">
        <v>0</v>
      </c>
      <c r="H419" s="27">
        <f t="shared" si="170"/>
        <v>0</v>
      </c>
      <c r="I419" s="27">
        <f t="shared" si="171"/>
        <v>0</v>
      </c>
      <c r="J419" s="27">
        <f t="shared" si="172"/>
        <v>0</v>
      </c>
      <c r="K419" s="27">
        <f t="shared" si="173"/>
        <v>0</v>
      </c>
      <c r="L419" s="27"/>
      <c r="M419" s="27"/>
      <c r="N419" s="27"/>
      <c r="O419" s="27"/>
    </row>
    <row r="420" spans="1:15" ht="45" x14ac:dyDescent="0.3">
      <c r="A420" s="21" t="s">
        <v>497</v>
      </c>
      <c r="B420" s="26" t="s">
        <v>498</v>
      </c>
      <c r="C420" s="27">
        <v>3.903E-4</v>
      </c>
      <c r="D420" s="27">
        <v>0</v>
      </c>
      <c r="E420" s="27">
        <v>0</v>
      </c>
      <c r="F420" s="27">
        <v>0</v>
      </c>
      <c r="G420" s="27">
        <v>0</v>
      </c>
      <c r="H420" s="27">
        <f t="shared" si="170"/>
        <v>0</v>
      </c>
      <c r="I420" s="27">
        <f t="shared" si="171"/>
        <v>0</v>
      </c>
      <c r="J420" s="27">
        <f t="shared" si="172"/>
        <v>0</v>
      </c>
      <c r="K420" s="27">
        <f t="shared" si="173"/>
        <v>0</v>
      </c>
      <c r="L420" s="27"/>
      <c r="M420" s="27"/>
      <c r="N420" s="27"/>
      <c r="O420" s="27"/>
    </row>
    <row r="421" spans="1:15" ht="45" x14ac:dyDescent="0.3">
      <c r="A421" s="21" t="s">
        <v>499</v>
      </c>
      <c r="B421" s="26" t="s">
        <v>500</v>
      </c>
      <c r="C421" s="27">
        <v>0.60049819999999998</v>
      </c>
      <c r="D421" s="27">
        <v>0</v>
      </c>
      <c r="E421" s="27">
        <v>0</v>
      </c>
      <c r="F421" s="27">
        <v>0</v>
      </c>
      <c r="G421" s="27">
        <v>0</v>
      </c>
      <c r="H421" s="27">
        <f t="shared" si="170"/>
        <v>0</v>
      </c>
      <c r="I421" s="27">
        <f t="shared" si="171"/>
        <v>0</v>
      </c>
      <c r="J421" s="27">
        <f t="shared" si="172"/>
        <v>0</v>
      </c>
      <c r="K421" s="27">
        <f t="shared" si="173"/>
        <v>0</v>
      </c>
      <c r="L421" s="27"/>
      <c r="M421" s="27"/>
      <c r="N421" s="27"/>
      <c r="O421" s="27"/>
    </row>
    <row r="422" spans="1:15" ht="30" x14ac:dyDescent="0.3">
      <c r="A422" s="21" t="s">
        <v>501</v>
      </c>
      <c r="B422" s="26" t="s">
        <v>502</v>
      </c>
      <c r="C422" s="27">
        <v>30.660823199999999</v>
      </c>
      <c r="D422" s="27">
        <v>0</v>
      </c>
      <c r="E422" s="27">
        <v>0</v>
      </c>
      <c r="F422" s="27">
        <v>0</v>
      </c>
      <c r="G422" s="27">
        <v>0</v>
      </c>
      <c r="H422" s="27">
        <f t="shared" si="170"/>
        <v>0</v>
      </c>
      <c r="I422" s="27">
        <f t="shared" si="171"/>
        <v>0</v>
      </c>
      <c r="J422" s="27">
        <f t="shared" si="172"/>
        <v>0</v>
      </c>
      <c r="K422" s="27">
        <f t="shared" si="173"/>
        <v>0</v>
      </c>
      <c r="L422" s="27"/>
      <c r="M422" s="27"/>
      <c r="N422" s="27"/>
      <c r="O422" s="27"/>
    </row>
    <row r="423" spans="1:15" ht="75" x14ac:dyDescent="0.3">
      <c r="A423" s="21" t="s">
        <v>503</v>
      </c>
      <c r="B423" s="26" t="s">
        <v>504</v>
      </c>
      <c r="C423" s="27">
        <v>4.0426400000000001E-2</v>
      </c>
      <c r="D423" s="27">
        <v>0</v>
      </c>
      <c r="E423" s="27">
        <v>0</v>
      </c>
      <c r="F423" s="27">
        <v>0</v>
      </c>
      <c r="G423" s="27">
        <v>0</v>
      </c>
      <c r="H423" s="27">
        <f t="shared" si="170"/>
        <v>0</v>
      </c>
      <c r="I423" s="27">
        <f t="shared" si="171"/>
        <v>0</v>
      </c>
      <c r="J423" s="27">
        <f t="shared" si="172"/>
        <v>0</v>
      </c>
      <c r="K423" s="27">
        <f t="shared" si="173"/>
        <v>0</v>
      </c>
      <c r="L423" s="27"/>
      <c r="M423" s="27"/>
      <c r="N423" s="27"/>
      <c r="O423" s="27"/>
    </row>
    <row r="424" spans="1:15" ht="30" x14ac:dyDescent="0.3">
      <c r="A424" s="21" t="s">
        <v>505</v>
      </c>
      <c r="B424" s="26" t="s">
        <v>506</v>
      </c>
      <c r="C424" s="27">
        <v>5.1639999999999998E-4</v>
      </c>
      <c r="D424" s="27">
        <v>0</v>
      </c>
      <c r="E424" s="27">
        <v>0</v>
      </c>
      <c r="F424" s="27">
        <v>0</v>
      </c>
      <c r="G424" s="27">
        <v>0</v>
      </c>
      <c r="H424" s="27">
        <f t="shared" si="170"/>
        <v>0</v>
      </c>
      <c r="I424" s="27">
        <f t="shared" si="171"/>
        <v>0</v>
      </c>
      <c r="J424" s="27">
        <f t="shared" si="172"/>
        <v>0</v>
      </c>
      <c r="K424" s="27">
        <f t="shared" si="173"/>
        <v>0</v>
      </c>
      <c r="L424" s="27"/>
      <c r="M424" s="27"/>
      <c r="N424" s="27"/>
      <c r="O424" s="27"/>
    </row>
    <row r="425" spans="1:15" ht="90" x14ac:dyDescent="0.3">
      <c r="A425" s="21" t="s">
        <v>507</v>
      </c>
      <c r="B425" s="26" t="s">
        <v>508</v>
      </c>
      <c r="C425" s="27">
        <v>2.1662799999999999E-2</v>
      </c>
      <c r="D425" s="27">
        <v>0</v>
      </c>
      <c r="E425" s="27">
        <v>0</v>
      </c>
      <c r="F425" s="27">
        <v>0</v>
      </c>
      <c r="G425" s="27">
        <v>0</v>
      </c>
      <c r="H425" s="27">
        <f t="shared" si="170"/>
        <v>0</v>
      </c>
      <c r="I425" s="27">
        <f t="shared" si="171"/>
        <v>0</v>
      </c>
      <c r="J425" s="27">
        <f t="shared" si="172"/>
        <v>0</v>
      </c>
      <c r="K425" s="27">
        <f t="shared" si="173"/>
        <v>0</v>
      </c>
      <c r="L425" s="27"/>
      <c r="M425" s="27"/>
      <c r="N425" s="27"/>
      <c r="O425" s="27"/>
    </row>
    <row r="426" spans="1:15" ht="30" x14ac:dyDescent="0.3">
      <c r="A426" s="21" t="s">
        <v>509</v>
      </c>
      <c r="B426" s="26" t="s">
        <v>510</v>
      </c>
      <c r="C426" s="27">
        <v>6.8570100000000009E-2</v>
      </c>
      <c r="D426" s="27">
        <v>0</v>
      </c>
      <c r="E426" s="27">
        <v>0</v>
      </c>
      <c r="F426" s="27">
        <v>0</v>
      </c>
      <c r="G426" s="27">
        <v>0</v>
      </c>
      <c r="H426" s="27">
        <f t="shared" si="170"/>
        <v>0</v>
      </c>
      <c r="I426" s="27">
        <f t="shared" si="171"/>
        <v>0</v>
      </c>
      <c r="J426" s="27">
        <f t="shared" si="172"/>
        <v>0</v>
      </c>
      <c r="K426" s="27">
        <f t="shared" si="173"/>
        <v>0</v>
      </c>
      <c r="L426" s="27"/>
      <c r="M426" s="27"/>
      <c r="N426" s="27"/>
      <c r="O426" s="27"/>
    </row>
    <row r="427" spans="1:15" ht="45" x14ac:dyDescent="0.3">
      <c r="A427" s="21" t="s">
        <v>511</v>
      </c>
      <c r="B427" s="26" t="s">
        <v>512</v>
      </c>
      <c r="C427" s="27">
        <v>0.26618530000000001</v>
      </c>
      <c r="D427" s="27">
        <v>0</v>
      </c>
      <c r="E427" s="27">
        <v>0</v>
      </c>
      <c r="F427" s="27">
        <v>0</v>
      </c>
      <c r="G427" s="27">
        <v>0</v>
      </c>
      <c r="H427" s="27">
        <f t="shared" si="170"/>
        <v>0</v>
      </c>
      <c r="I427" s="27">
        <f t="shared" si="171"/>
        <v>0</v>
      </c>
      <c r="J427" s="27">
        <f t="shared" si="172"/>
        <v>0</v>
      </c>
      <c r="K427" s="27">
        <f t="shared" si="173"/>
        <v>0</v>
      </c>
      <c r="L427" s="27"/>
      <c r="M427" s="27"/>
      <c r="N427" s="27"/>
      <c r="O427" s="27"/>
    </row>
    <row r="428" spans="1:15" ht="30" x14ac:dyDescent="0.3">
      <c r="A428" s="21" t="s">
        <v>513</v>
      </c>
      <c r="B428" s="26" t="s">
        <v>514</v>
      </c>
      <c r="C428" s="27">
        <v>0.1286929</v>
      </c>
      <c r="D428" s="27">
        <v>0</v>
      </c>
      <c r="E428" s="27">
        <v>0</v>
      </c>
      <c r="F428" s="27">
        <v>0</v>
      </c>
      <c r="G428" s="27">
        <v>0</v>
      </c>
      <c r="H428" s="27">
        <f t="shared" si="170"/>
        <v>0</v>
      </c>
      <c r="I428" s="27">
        <f t="shared" si="171"/>
        <v>0</v>
      </c>
      <c r="J428" s="27">
        <f t="shared" si="172"/>
        <v>0</v>
      </c>
      <c r="K428" s="27">
        <f t="shared" si="173"/>
        <v>0</v>
      </c>
      <c r="L428" s="27"/>
      <c r="M428" s="27"/>
      <c r="N428" s="27"/>
      <c r="O428" s="27"/>
    </row>
    <row r="429" spans="1:15" ht="30" x14ac:dyDescent="0.3">
      <c r="A429" s="21" t="s">
        <v>515</v>
      </c>
      <c r="B429" s="26" t="s">
        <v>516</v>
      </c>
      <c r="C429" s="27">
        <v>9.5E-4</v>
      </c>
      <c r="D429" s="27">
        <v>0</v>
      </c>
      <c r="E429" s="27">
        <v>0</v>
      </c>
      <c r="F429" s="27">
        <v>0</v>
      </c>
      <c r="G429" s="27">
        <v>0</v>
      </c>
      <c r="H429" s="27">
        <f t="shared" si="170"/>
        <v>0</v>
      </c>
      <c r="I429" s="27">
        <f t="shared" si="171"/>
        <v>0</v>
      </c>
      <c r="J429" s="27">
        <f t="shared" si="172"/>
        <v>0</v>
      </c>
      <c r="K429" s="27">
        <f t="shared" si="173"/>
        <v>0</v>
      </c>
      <c r="L429" s="27"/>
      <c r="M429" s="27"/>
      <c r="N429" s="27"/>
      <c r="O429" s="27"/>
    </row>
    <row r="430" spans="1:15" ht="30" x14ac:dyDescent="0.3">
      <c r="A430" s="21" t="s">
        <v>517</v>
      </c>
      <c r="B430" s="26" t="s">
        <v>518</v>
      </c>
      <c r="C430" s="27">
        <v>17.775471600000003</v>
      </c>
      <c r="D430" s="27">
        <v>0</v>
      </c>
      <c r="E430" s="27">
        <v>0</v>
      </c>
      <c r="F430" s="27">
        <v>0</v>
      </c>
      <c r="G430" s="27">
        <v>0</v>
      </c>
      <c r="H430" s="27">
        <f t="shared" si="170"/>
        <v>0</v>
      </c>
      <c r="I430" s="27">
        <f t="shared" si="171"/>
        <v>0</v>
      </c>
      <c r="J430" s="27">
        <f t="shared" si="172"/>
        <v>0</v>
      </c>
      <c r="K430" s="27">
        <f t="shared" si="173"/>
        <v>0</v>
      </c>
      <c r="L430" s="27"/>
      <c r="M430" s="27"/>
      <c r="N430" s="27"/>
      <c r="O430" s="27"/>
    </row>
    <row r="431" spans="1:15" s="18" customFormat="1" x14ac:dyDescent="0.3">
      <c r="A431" s="23" t="s">
        <v>519</v>
      </c>
      <c r="B431" s="24" t="s">
        <v>520</v>
      </c>
      <c r="C431" s="25">
        <v>241.5151956</v>
      </c>
      <c r="D431" s="25">
        <v>61.818027999999991</v>
      </c>
      <c r="E431" s="25">
        <v>50.668657199999998</v>
      </c>
      <c r="F431" s="25">
        <v>78.903369299999994</v>
      </c>
      <c r="G431" s="25">
        <v>83.957655999999986</v>
      </c>
      <c r="H431" s="25">
        <f t="shared" si="170"/>
        <v>-11.149370799999993</v>
      </c>
      <c r="I431" s="25">
        <f t="shared" si="171"/>
        <v>28.234712099999996</v>
      </c>
      <c r="J431" s="25">
        <f t="shared" si="172"/>
        <v>5.0542866999999916</v>
      </c>
      <c r="K431" s="25">
        <f t="shared" si="173"/>
        <v>22.139627999999995</v>
      </c>
      <c r="L431" s="25">
        <f t="shared" ref="L431:L439" si="174">(IF(AND(E431&gt;0,D431&gt;0),E431/D431*100,IF(AND(D431&lt;0,E431&lt;0),D431/E431*100," ")))-100</f>
        <v>-18.035791759646543</v>
      </c>
      <c r="M431" s="25">
        <f t="shared" ref="M431:M439" si="175">(IF(AND(F431&gt;0,E431&gt;0),F431/E431*100,IF(AND(E431&lt;0,F431&lt;0),E431/F431*100," ")))-100</f>
        <v>55.724216232041755</v>
      </c>
      <c r="N431" s="25">
        <f t="shared" ref="N431:N439" si="176">(IF(AND(G431&gt;0,F431&gt;0),G431/F431*100,IF(AND(F431&lt;0,G431&lt;0),F431/G431*100," ")))-100</f>
        <v>6.4056665068167149</v>
      </c>
      <c r="O431" s="25">
        <f t="shared" ref="O431:O439" si="177">(IF(AND(G431&gt;0,D431&gt;0),G431/D431*100,IF(AND(D431&lt;0,G431&lt;0),D431/G431*100," ")))-100</f>
        <v>35.814193231786703</v>
      </c>
    </row>
    <row r="432" spans="1:15" x14ac:dyDescent="0.3">
      <c r="A432" s="21" t="s">
        <v>521</v>
      </c>
      <c r="B432" s="26" t="s">
        <v>522</v>
      </c>
      <c r="C432" s="27">
        <v>-16.327907100000001</v>
      </c>
      <c r="D432" s="27">
        <v>0</v>
      </c>
      <c r="E432" s="27">
        <v>0</v>
      </c>
      <c r="F432" s="27">
        <v>0</v>
      </c>
      <c r="G432" s="27">
        <v>0</v>
      </c>
      <c r="H432" s="27">
        <f t="shared" si="170"/>
        <v>0</v>
      </c>
      <c r="I432" s="27">
        <f t="shared" si="171"/>
        <v>0</v>
      </c>
      <c r="J432" s="27">
        <f t="shared" si="172"/>
        <v>0</v>
      </c>
      <c r="K432" s="27">
        <f t="shared" si="173"/>
        <v>0</v>
      </c>
      <c r="L432" s="25"/>
      <c r="M432" s="25"/>
      <c r="N432" s="25"/>
      <c r="O432" s="25"/>
    </row>
    <row r="433" spans="1:15" ht="30" x14ac:dyDescent="0.3">
      <c r="A433" s="21" t="s">
        <v>524</v>
      </c>
      <c r="B433" s="26" t="s">
        <v>1126</v>
      </c>
      <c r="C433" s="27">
        <v>6.2727400000000003E-2</v>
      </c>
      <c r="D433" s="27">
        <v>3.3500000000000002E-2</v>
      </c>
      <c r="E433" s="27">
        <v>3.3500000000000002E-2</v>
      </c>
      <c r="F433" s="27">
        <v>3.3500000000000002E-2</v>
      </c>
      <c r="G433" s="27">
        <v>3.3500000000000002E-2</v>
      </c>
      <c r="H433" s="27">
        <f t="shared" si="170"/>
        <v>0</v>
      </c>
      <c r="I433" s="27">
        <f t="shared" si="171"/>
        <v>0</v>
      </c>
      <c r="J433" s="27">
        <f t="shared" si="172"/>
        <v>0</v>
      </c>
      <c r="K433" s="27">
        <f t="shared" si="173"/>
        <v>0</v>
      </c>
      <c r="L433" s="27">
        <f t="shared" si="174"/>
        <v>0</v>
      </c>
      <c r="M433" s="27">
        <f t="shared" si="175"/>
        <v>0</v>
      </c>
      <c r="N433" s="27">
        <f t="shared" si="176"/>
        <v>0</v>
      </c>
      <c r="O433" s="27">
        <f t="shared" si="177"/>
        <v>0</v>
      </c>
    </row>
    <row r="434" spans="1:15" x14ac:dyDescent="0.3">
      <c r="A434" s="21" t="s">
        <v>525</v>
      </c>
      <c r="B434" s="26" t="s">
        <v>526</v>
      </c>
      <c r="C434" s="27">
        <v>242.9329606</v>
      </c>
      <c r="D434" s="27">
        <v>47.346897299999995</v>
      </c>
      <c r="E434" s="27">
        <v>36.057629799999994</v>
      </c>
      <c r="F434" s="27">
        <v>64.235418499999994</v>
      </c>
      <c r="G434" s="27">
        <v>69.361005000000006</v>
      </c>
      <c r="H434" s="27">
        <f t="shared" si="170"/>
        <v>-11.289267500000001</v>
      </c>
      <c r="I434" s="27">
        <f t="shared" si="171"/>
        <v>28.177788700000001</v>
      </c>
      <c r="J434" s="27">
        <f t="shared" si="172"/>
        <v>5.1255865000000114</v>
      </c>
      <c r="K434" s="27">
        <f t="shared" si="173"/>
        <v>22.014107700000011</v>
      </c>
      <c r="L434" s="27">
        <f t="shared" si="174"/>
        <v>-23.843732417076467</v>
      </c>
      <c r="M434" s="27">
        <f t="shared" si="175"/>
        <v>78.146536132000563</v>
      </c>
      <c r="N434" s="27">
        <f t="shared" si="176"/>
        <v>7.9793774520205147</v>
      </c>
      <c r="O434" s="27">
        <f t="shared" si="177"/>
        <v>46.495354406253796</v>
      </c>
    </row>
    <row r="435" spans="1:15" x14ac:dyDescent="0.3">
      <c r="A435" s="21" t="s">
        <v>528</v>
      </c>
      <c r="B435" s="26" t="s">
        <v>529</v>
      </c>
      <c r="C435" s="27">
        <v>0.1082915</v>
      </c>
      <c r="D435" s="27">
        <v>7.9497899999999996E-2</v>
      </c>
      <c r="E435" s="27">
        <v>7.5859800000000005E-2</v>
      </c>
      <c r="F435" s="27">
        <v>9.0216600000000008E-2</v>
      </c>
      <c r="G435" s="27">
        <v>8.4191600000000005E-2</v>
      </c>
      <c r="H435" s="27">
        <f t="shared" si="170"/>
        <v>-3.6380999999999913E-3</v>
      </c>
      <c r="I435" s="27">
        <f t="shared" si="171"/>
        <v>1.4356800000000003E-2</v>
      </c>
      <c r="J435" s="27">
        <f t="shared" si="172"/>
        <v>-6.0250000000000026E-3</v>
      </c>
      <c r="K435" s="27">
        <f t="shared" si="173"/>
        <v>4.693700000000009E-3</v>
      </c>
      <c r="L435" s="27">
        <f t="shared" si="174"/>
        <v>-4.5763472997399788</v>
      </c>
      <c r="M435" s="27">
        <f t="shared" si="175"/>
        <v>18.925438769941394</v>
      </c>
      <c r="N435" s="27">
        <f t="shared" si="176"/>
        <v>-6.6783718295746013</v>
      </c>
      <c r="O435" s="27">
        <f t="shared" si="177"/>
        <v>5.9041811167339233</v>
      </c>
    </row>
    <row r="436" spans="1:15" x14ac:dyDescent="0.3">
      <c r="A436" s="21" t="s">
        <v>530</v>
      </c>
      <c r="B436" s="26" t="s">
        <v>531</v>
      </c>
      <c r="C436" s="27">
        <v>14.719423000000001</v>
      </c>
      <c r="D436" s="27">
        <v>14.3042324</v>
      </c>
      <c r="E436" s="27">
        <v>14.449055900000001</v>
      </c>
      <c r="F436" s="27">
        <v>14.490903699999999</v>
      </c>
      <c r="G436" s="27">
        <v>14.414727800000001</v>
      </c>
      <c r="H436" s="27">
        <f t="shared" si="170"/>
        <v>0.1448235000000011</v>
      </c>
      <c r="I436" s="27">
        <f t="shared" si="171"/>
        <v>4.1847799999997548E-2</v>
      </c>
      <c r="J436" s="27">
        <f t="shared" si="172"/>
        <v>-7.6175899999997299E-2</v>
      </c>
      <c r="K436" s="27">
        <f t="shared" si="173"/>
        <v>0.11049540000000135</v>
      </c>
      <c r="L436" s="27">
        <f t="shared" si="174"/>
        <v>1.0124520907532286</v>
      </c>
      <c r="M436" s="27">
        <f t="shared" si="175"/>
        <v>0.28962307495812922</v>
      </c>
      <c r="N436" s="27">
        <f t="shared" si="176"/>
        <v>-0.52568081036932313</v>
      </c>
      <c r="O436" s="27">
        <f t="shared" si="177"/>
        <v>0.77246647642554933</v>
      </c>
    </row>
    <row r="437" spans="1:15" x14ac:dyDescent="0.3">
      <c r="A437" s="21" t="s">
        <v>667</v>
      </c>
      <c r="B437" s="26" t="s">
        <v>668</v>
      </c>
      <c r="C437" s="27">
        <v>1.9700200000000001E-2</v>
      </c>
      <c r="D437" s="27">
        <v>5.3900400000000001E-2</v>
      </c>
      <c r="E437" s="27">
        <v>5.2611699999999997E-2</v>
      </c>
      <c r="F437" s="27">
        <v>5.3330500000000003E-2</v>
      </c>
      <c r="G437" s="27">
        <v>6.42316E-2</v>
      </c>
      <c r="H437" s="27">
        <f t="shared" si="170"/>
        <v>-1.2887000000000037E-3</v>
      </c>
      <c r="I437" s="27">
        <f t="shared" si="171"/>
        <v>7.1880000000000555E-4</v>
      </c>
      <c r="J437" s="27">
        <f t="shared" si="172"/>
        <v>1.0901099999999997E-2</v>
      </c>
      <c r="K437" s="27">
        <f t="shared" si="173"/>
        <v>1.0331199999999999E-2</v>
      </c>
      <c r="L437" s="27">
        <f t="shared" si="174"/>
        <v>-2.3908913477451108</v>
      </c>
      <c r="M437" s="27">
        <f t="shared" si="175"/>
        <v>1.36623602734754</v>
      </c>
      <c r="N437" s="27">
        <f t="shared" si="176"/>
        <v>20.440648409446752</v>
      </c>
      <c r="O437" s="27">
        <f t="shared" si="177"/>
        <v>19.167204696069049</v>
      </c>
    </row>
    <row r="438" spans="1:15" s="18" customFormat="1" ht="28.5" x14ac:dyDescent="0.3">
      <c r="A438" s="23" t="s">
        <v>534</v>
      </c>
      <c r="B438" s="24" t="s">
        <v>535</v>
      </c>
      <c r="C438" s="25">
        <v>1.26474E-2</v>
      </c>
      <c r="D438" s="25">
        <v>3.9991000000000002E-3</v>
      </c>
      <c r="E438" s="25">
        <v>0</v>
      </c>
      <c r="F438" s="25">
        <v>0</v>
      </c>
      <c r="G438" s="25">
        <v>0</v>
      </c>
      <c r="H438" s="25">
        <f t="shared" si="170"/>
        <v>-3.9991000000000002E-3</v>
      </c>
      <c r="I438" s="25">
        <f t="shared" si="171"/>
        <v>0</v>
      </c>
      <c r="J438" s="25">
        <f t="shared" si="172"/>
        <v>0</v>
      </c>
      <c r="K438" s="25">
        <f t="shared" si="173"/>
        <v>-3.9991000000000002E-3</v>
      </c>
      <c r="L438" s="27"/>
      <c r="M438" s="27"/>
      <c r="N438" s="27"/>
      <c r="O438" s="27"/>
    </row>
    <row r="439" spans="1:15" s="18" customFormat="1" x14ac:dyDescent="0.3">
      <c r="A439" s="23" t="s">
        <v>536</v>
      </c>
      <c r="B439" s="24" t="s">
        <v>537</v>
      </c>
      <c r="C439" s="25">
        <v>73.168381799999992</v>
      </c>
      <c r="D439" s="25">
        <v>1100.1217646</v>
      </c>
      <c r="E439" s="25">
        <v>220.38437280000002</v>
      </c>
      <c r="F439" s="25">
        <v>7.4785661999999986</v>
      </c>
      <c r="G439" s="25">
        <v>6.4068926999999993</v>
      </c>
      <c r="H439" s="25">
        <f t="shared" si="170"/>
        <v>-879.73739179999995</v>
      </c>
      <c r="I439" s="25">
        <f t="shared" si="171"/>
        <v>-212.90580660000003</v>
      </c>
      <c r="J439" s="25">
        <f t="shared" si="172"/>
        <v>-1.0716734999999993</v>
      </c>
      <c r="K439" s="25">
        <f t="shared" si="173"/>
        <v>-1093.7148718999999</v>
      </c>
      <c r="L439" s="25">
        <f t="shared" si="174"/>
        <v>-79.967274542547486</v>
      </c>
      <c r="M439" s="25">
        <f t="shared" si="175"/>
        <v>-96.606580537002571</v>
      </c>
      <c r="N439" s="25">
        <f t="shared" si="176"/>
        <v>-14.329932654738002</v>
      </c>
      <c r="O439" s="25">
        <f t="shared" si="177"/>
        <v>-99.417619675733846</v>
      </c>
    </row>
  </sheetData>
  <mergeCells count="16">
    <mergeCell ref="J2:O4"/>
    <mergeCell ref="A6:O6"/>
    <mergeCell ref="H8:K8"/>
    <mergeCell ref="L8:O8"/>
    <mergeCell ref="H9:J9"/>
    <mergeCell ref="K9:K10"/>
    <mergeCell ref="L9:N9"/>
    <mergeCell ref="O9:O10"/>
    <mergeCell ref="E8:G8"/>
    <mergeCell ref="E9:E10"/>
    <mergeCell ref="F9:F10"/>
    <mergeCell ref="G9:G10"/>
    <mergeCell ref="A8:A10"/>
    <mergeCell ref="B8:B10"/>
    <mergeCell ref="C8:C10"/>
    <mergeCell ref="D8:D10"/>
  </mergeCells>
  <conditionalFormatting sqref="B43:B55 B57:B77 B12:B39 B80:B369 B374:B439">
    <cfRule type="expression" dxfId="5" priority="6" stopIfTrue="1">
      <formula>#REF!="bold"</formula>
    </cfRule>
  </conditionalFormatting>
  <conditionalFormatting sqref="B40:B42">
    <cfRule type="expression" dxfId="4" priority="5" stopIfTrue="1">
      <formula>#REF!="bold"</formula>
    </cfRule>
  </conditionalFormatting>
  <conditionalFormatting sqref="B56">
    <cfRule type="expression" dxfId="3" priority="4" stopIfTrue="1">
      <formula>#REF!="bold"</formula>
    </cfRule>
  </conditionalFormatting>
  <conditionalFormatting sqref="B78">
    <cfRule type="expression" dxfId="2" priority="3" stopIfTrue="1">
      <formula>#REF!="bold"</formula>
    </cfRule>
  </conditionalFormatting>
  <conditionalFormatting sqref="B79">
    <cfRule type="expression" dxfId="1" priority="2" stopIfTrue="1">
      <formula>#REF!="bold"</formula>
    </cfRule>
  </conditionalFormatting>
  <conditionalFormatting sqref="B370:B373">
    <cfRule type="expression" dxfId="0" priority="1" stopIfTrue="1">
      <formula>#REF!="bold"</formula>
    </cfRule>
  </conditionalFormatting>
  <printOptions horizontalCentered="1"/>
  <pageMargins left="0" right="0" top="0" bottom="0" header="0.31496062992125984" footer="0.11811023622047245"/>
  <pageSetup paperSize="9" scale="50" fitToHeight="0" orientation="landscape" useFirstPageNumber="1" r:id="rId1"/>
  <headerFooter differentFirst="1">
    <oddFooter>&amp;C&amp;P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1"/>
  <sheetViews>
    <sheetView topLeftCell="A316" zoomScale="55" zoomScaleNormal="55" workbookViewId="0">
      <selection activeCell="B1" sqref="B1:E361"/>
    </sheetView>
  </sheetViews>
  <sheetFormatPr defaultRowHeight="15" x14ac:dyDescent="0.25"/>
  <cols>
    <col min="1" max="1" width="44.5703125" customWidth="1"/>
    <col min="2" max="5" width="12.5703125" bestFit="1" customWidth="1"/>
  </cols>
  <sheetData>
    <row r="1" spans="1:5" ht="22.5" x14ac:dyDescent="0.25">
      <c r="A1" s="1" t="s">
        <v>2</v>
      </c>
      <c r="B1">
        <f>VLOOKUP($A1,Лист2!$A:$E,2,)</f>
        <v>18747490947.499996</v>
      </c>
      <c r="C1">
        <f>VLOOKUP($A1,Лист2!$A:$E,3,)</f>
        <v>19951696797.799999</v>
      </c>
      <c r="D1">
        <f>VLOOKUP($A1,Лист2!$A:$E,4,)</f>
        <v>20199418885.299995</v>
      </c>
      <c r="E1">
        <f>VLOOKUP($A1,Лист2!$A:$E,5,)</f>
        <v>20957184224.800003</v>
      </c>
    </row>
    <row r="2" spans="1:5" ht="22.5" x14ac:dyDescent="0.25">
      <c r="A2" s="1" t="s">
        <v>4</v>
      </c>
      <c r="B2">
        <f>VLOOKUP($A2,Лист2!$A:$E,2,)</f>
        <v>18708093331.999996</v>
      </c>
      <c r="C2">
        <f>VLOOKUP($A2,Лист2!$A:$E,3,)</f>
        <v>19939954197.599998</v>
      </c>
      <c r="D2">
        <f>VLOOKUP($A2,Лист2!$A:$E,4,)</f>
        <v>20193766085.099995</v>
      </c>
      <c r="E2">
        <f>VLOOKUP($A2,Лист2!$A:$E,5,)</f>
        <v>20951580882.200005</v>
      </c>
    </row>
    <row r="3" spans="1:5" ht="22.5" x14ac:dyDescent="0.25">
      <c r="A3" s="1" t="s">
        <v>6</v>
      </c>
      <c r="B3">
        <f>VLOOKUP($A3,Лист2!$A:$E,2,)</f>
        <v>896473064</v>
      </c>
      <c r="C3">
        <f>VLOOKUP($A3,Лист2!$A:$E,3,)</f>
        <v>960337519</v>
      </c>
      <c r="D3">
        <f>VLOOKUP($A3,Лист2!$A:$E,4,)</f>
        <v>978013755</v>
      </c>
      <c r="E3">
        <f>VLOOKUP($A3,Лист2!$A:$E,5,)</f>
        <v>1019669561</v>
      </c>
    </row>
    <row r="4" spans="1:5" ht="22.5" x14ac:dyDescent="0.25">
      <c r="A4" s="1" t="s">
        <v>8</v>
      </c>
      <c r="B4">
        <f>VLOOKUP($A4,Лист2!$A:$E,2,)</f>
        <v>896473064</v>
      </c>
      <c r="C4">
        <f>VLOOKUP($A4,Лист2!$A:$E,3,)</f>
        <v>960337519</v>
      </c>
      <c r="D4">
        <f>VLOOKUP($A4,Лист2!$A:$E,4,)</f>
        <v>978013755</v>
      </c>
      <c r="E4">
        <f>VLOOKUP($A4,Лист2!$A:$E,5,)</f>
        <v>1019669561</v>
      </c>
    </row>
    <row r="5" spans="1:5" ht="23.25" x14ac:dyDescent="0.25">
      <c r="A5" s="2" t="s">
        <v>538</v>
      </c>
      <c r="B5">
        <f>VLOOKUP($A5,Лист2!$A:$E,2,)</f>
        <v>513711948</v>
      </c>
      <c r="C5">
        <f>VLOOKUP($A5,Лист2!$A:$E,3,)</f>
        <v>527845579</v>
      </c>
      <c r="D5">
        <f>VLOOKUP($A5,Лист2!$A:$E,4,)</f>
        <v>541042575</v>
      </c>
      <c r="E5">
        <f>VLOOKUP($A5,Лист2!$A:$E,5,)</f>
        <v>574634589</v>
      </c>
    </row>
    <row r="6" spans="1:5" ht="23.25" x14ac:dyDescent="0.25">
      <c r="A6" s="2" t="s">
        <v>611</v>
      </c>
      <c r="B6">
        <f>VLOOKUP($A6,Лист2!$A:$E,2,)</f>
        <v>7998904</v>
      </c>
      <c r="C6">
        <f>VLOOKUP($A6,Лист2!$A:$E,3,)</f>
        <v>23728533</v>
      </c>
      <c r="D6">
        <f>VLOOKUP($A6,Лист2!$A:$E,4,)</f>
        <v>21574680</v>
      </c>
      <c r="E6">
        <f>VLOOKUP($A6,Лист2!$A:$E,5,)</f>
        <v>20365770</v>
      </c>
    </row>
    <row r="7" spans="1:5" ht="23.25" x14ac:dyDescent="0.25">
      <c r="A7" s="2" t="s">
        <v>613</v>
      </c>
      <c r="B7">
        <f>VLOOKUP($A7,Лист2!$A:$E,2,)</f>
        <v>51280961</v>
      </c>
      <c r="C7">
        <f>VLOOKUP($A7,Лист2!$A:$E,3,)</f>
        <v>68929910</v>
      </c>
      <c r="D7">
        <f>VLOOKUP($A7,Лист2!$A:$E,4,)</f>
        <v>62673101</v>
      </c>
      <c r="E7">
        <f>VLOOKUP($A7,Лист2!$A:$E,5,)</f>
        <v>59161293</v>
      </c>
    </row>
    <row r="8" spans="1:5" ht="23.25" x14ac:dyDescent="0.25">
      <c r="A8" s="2" t="s">
        <v>615</v>
      </c>
      <c r="B8">
        <f>VLOOKUP($A8,Лист2!$A:$E,2,)</f>
        <v>736011</v>
      </c>
      <c r="C8">
        <f>VLOOKUP($A8,Лист2!$A:$E,3,)</f>
        <v>610444</v>
      </c>
      <c r="D8">
        <f>VLOOKUP($A8,Лист2!$A:$E,4,)</f>
        <v>553770</v>
      </c>
      <c r="E8">
        <f>VLOOKUP($A8,Лист2!$A:$E,5,)</f>
        <v>625371</v>
      </c>
    </row>
    <row r="9" spans="1:5" ht="23.25" x14ac:dyDescent="0.25">
      <c r="A9" s="2" t="s">
        <v>617</v>
      </c>
      <c r="B9">
        <f>VLOOKUP($A9,Лист2!$A:$E,2,)</f>
        <v>26014628</v>
      </c>
      <c r="C9">
        <f>VLOOKUP($A9,Лист2!$A:$E,3,)</f>
        <v>27484132</v>
      </c>
      <c r="D9">
        <f>VLOOKUP($A9,Лист2!$A:$E,4,)</f>
        <v>28542708</v>
      </c>
      <c r="E9">
        <f>VLOOKUP($A9,Лист2!$A:$E,5,)</f>
        <v>29546184</v>
      </c>
    </row>
    <row r="10" spans="1:5" ht="23.25" x14ac:dyDescent="0.25">
      <c r="A10" s="2" t="s">
        <v>619</v>
      </c>
      <c r="B10">
        <f>VLOOKUP($A10,Лист2!$A:$E,2,)</f>
        <v>59742151</v>
      </c>
      <c r="C10">
        <f>VLOOKUP($A10,Лист2!$A:$E,3,)</f>
        <v>62526399</v>
      </c>
      <c r="D10">
        <f>VLOOKUP($A10,Лист2!$A:$E,4,)</f>
        <v>64934662</v>
      </c>
      <c r="E10">
        <f>VLOOKUP($A10,Лист2!$A:$E,5,)</f>
        <v>67217569</v>
      </c>
    </row>
    <row r="11" spans="1:5" ht="23.25" x14ac:dyDescent="0.25">
      <c r="A11" s="2" t="s">
        <v>621</v>
      </c>
      <c r="B11">
        <f>VLOOKUP($A11,Лист2!$A:$E,2,)</f>
        <v>153927708</v>
      </c>
      <c r="C11">
        <f>VLOOKUP($A11,Лист2!$A:$E,3,)</f>
        <v>161469273</v>
      </c>
      <c r="D11">
        <f>VLOOKUP($A11,Лист2!$A:$E,4,)</f>
        <v>167688413</v>
      </c>
      <c r="E11">
        <f>VLOOKUP($A11,Лист2!$A:$E,5,)</f>
        <v>173583833</v>
      </c>
    </row>
    <row r="12" spans="1:5" ht="23.25" x14ac:dyDescent="0.25">
      <c r="A12" s="2" t="s">
        <v>623</v>
      </c>
      <c r="B12">
        <f>VLOOKUP($A12,Лист2!$A:$E,2,)</f>
        <v>5381180</v>
      </c>
      <c r="C12">
        <f>VLOOKUP($A12,Лист2!$A:$E,3,)</f>
        <v>5657151</v>
      </c>
      <c r="D12">
        <f>VLOOKUP($A12,Лист2!$A:$E,4,)</f>
        <v>5875041</v>
      </c>
      <c r="E12">
        <f>VLOOKUP($A12,Лист2!$A:$E,5,)</f>
        <v>6081590</v>
      </c>
    </row>
    <row r="13" spans="1:5" ht="23.25" x14ac:dyDescent="0.25">
      <c r="A13" s="2" t="s">
        <v>10</v>
      </c>
      <c r="B13">
        <f>VLOOKUP($A13,Лист2!$A:$E,2,)</f>
        <v>52845086</v>
      </c>
      <c r="C13">
        <f>VLOOKUP($A13,Лист2!$A:$E,3,)</f>
        <v>55117425</v>
      </c>
      <c r="D13">
        <f>VLOOKUP($A13,Лист2!$A:$E,4,)</f>
        <v>57211887</v>
      </c>
      <c r="E13">
        <f>VLOOKUP($A13,Лист2!$A:$E,5,)</f>
        <v>59500362</v>
      </c>
    </row>
    <row r="14" spans="1:5" ht="23.25" x14ac:dyDescent="0.25">
      <c r="A14" s="2" t="s">
        <v>625</v>
      </c>
      <c r="B14">
        <f>VLOOKUP($A14,Лист2!$A:$E,2,)</f>
        <v>909454</v>
      </c>
      <c r="C14">
        <f>VLOOKUP($A14,Лист2!$A:$E,3,)</f>
        <v>2014864</v>
      </c>
      <c r="D14">
        <f>VLOOKUP($A14,Лист2!$A:$E,4,)</f>
        <v>2014864</v>
      </c>
      <c r="E14">
        <f>VLOOKUP($A14,Лист2!$A:$E,5,)</f>
        <v>2014864</v>
      </c>
    </row>
    <row r="15" spans="1:5" ht="23.25" x14ac:dyDescent="0.25">
      <c r="A15" s="2" t="s">
        <v>627</v>
      </c>
      <c r="B15">
        <f>VLOOKUP($A15,Лист2!$A:$E,2,)</f>
        <v>23925033</v>
      </c>
      <c r="C15">
        <f>VLOOKUP($A15,Лист2!$A:$E,3,)</f>
        <v>24953809</v>
      </c>
      <c r="D15">
        <f>VLOOKUP($A15,Лист2!$A:$E,4,)</f>
        <v>25902054</v>
      </c>
      <c r="E15">
        <f>VLOOKUP($A15,Лист2!$A:$E,5,)</f>
        <v>26938136</v>
      </c>
    </row>
    <row r="16" spans="1:5" ht="22.5" x14ac:dyDescent="0.25">
      <c r="A16" s="1" t="s">
        <v>13</v>
      </c>
      <c r="B16">
        <f>VLOOKUP($A16,Лист2!$A:$E,2,)</f>
        <v>4293496846.9000001</v>
      </c>
      <c r="C16">
        <f>VLOOKUP($A16,Лист2!$A:$E,3,)</f>
        <v>4657082832.6000004</v>
      </c>
      <c r="D16">
        <f>VLOOKUP($A16,Лист2!$A:$E,4,)</f>
        <v>4914946670.3000002</v>
      </c>
      <c r="E16">
        <f>VLOOKUP($A16,Лист2!$A:$E,5,)</f>
        <v>5200346127.8999996</v>
      </c>
    </row>
    <row r="17" spans="1:5" ht="22.5" x14ac:dyDescent="0.25">
      <c r="A17" s="1" t="s">
        <v>15</v>
      </c>
      <c r="B17">
        <f>VLOOKUP($A17,Лист2!$A:$E,2,)</f>
        <v>3448262685</v>
      </c>
      <c r="C17">
        <f>VLOOKUP($A17,Лист2!$A:$E,3,)</f>
        <v>3988284187</v>
      </c>
      <c r="D17">
        <f>VLOOKUP($A17,Лист2!$A:$E,4,)</f>
        <v>4281285520.8000002</v>
      </c>
      <c r="E17">
        <f>VLOOKUP($A17,Лист2!$A:$E,5,)</f>
        <v>4611503047.1999998</v>
      </c>
    </row>
    <row r="18" spans="1:5" ht="22.5" x14ac:dyDescent="0.25">
      <c r="A18" s="1" t="s">
        <v>17</v>
      </c>
      <c r="B18">
        <f>VLOOKUP($A18,Лист2!$A:$E,2,)</f>
        <v>845234161.89999998</v>
      </c>
      <c r="C18">
        <f>VLOOKUP($A18,Лист2!$A:$E,3,)</f>
        <v>668798645.60000014</v>
      </c>
      <c r="D18">
        <f>VLOOKUP($A18,Лист2!$A:$E,4,)</f>
        <v>633661149.50000012</v>
      </c>
      <c r="E18">
        <f>VLOOKUP($A18,Лист2!$A:$E,5,)</f>
        <v>588843080.70000005</v>
      </c>
    </row>
    <row r="19" spans="1:5" ht="23.25" x14ac:dyDescent="0.25">
      <c r="A19" s="2" t="s">
        <v>19</v>
      </c>
      <c r="B19">
        <f>VLOOKUP($A19,Лист2!$A:$E,2,)</f>
        <v>681711.5</v>
      </c>
      <c r="C19">
        <f>VLOOKUP($A19,Лист2!$A:$E,3,)</f>
        <v>968759.5</v>
      </c>
      <c r="D19">
        <f>VLOOKUP($A19,Лист2!$A:$E,4,)</f>
        <v>1055613.3999999999</v>
      </c>
      <c r="E19">
        <f>VLOOKUP($A19,Лист2!$A:$E,5,)</f>
        <v>1150324.6000000001</v>
      </c>
    </row>
    <row r="20" spans="1:5" ht="23.25" x14ac:dyDescent="0.25">
      <c r="A20" s="2" t="s">
        <v>20</v>
      </c>
      <c r="B20">
        <f>VLOOKUP($A20,Лист2!$A:$E,2,)</f>
        <v>56615</v>
      </c>
      <c r="C20">
        <f>VLOOKUP($A20,Лист2!$A:$E,3,)</f>
        <v>45171.9</v>
      </c>
      <c r="D20">
        <f>VLOOKUP($A20,Лист2!$A:$E,4,)</f>
        <v>47558.6</v>
      </c>
      <c r="E20">
        <f>VLOOKUP($A20,Лист2!$A:$E,5,)</f>
        <v>50164.6</v>
      </c>
    </row>
    <row r="21" spans="1:5" ht="23.25" x14ac:dyDescent="0.25">
      <c r="A21" s="2" t="s">
        <v>22</v>
      </c>
      <c r="B21">
        <f>VLOOKUP($A21,Лист2!$A:$E,2,)</f>
        <v>544432121.70000005</v>
      </c>
      <c r="C21">
        <f>VLOOKUP($A21,Лист2!$A:$E,3,)</f>
        <v>621507256.60000002</v>
      </c>
      <c r="D21">
        <f>VLOOKUP($A21,Лист2!$A:$E,4,)</f>
        <v>631981449.39999998</v>
      </c>
      <c r="E21">
        <f>VLOOKUP($A21,Лист2!$A:$E,5,)</f>
        <v>659403986.60000002</v>
      </c>
    </row>
    <row r="22" spans="1:5" ht="23.25" x14ac:dyDescent="0.25">
      <c r="A22" s="2" t="s">
        <v>24</v>
      </c>
      <c r="B22">
        <f>VLOOKUP($A22,Лист2!$A:$E,2,)</f>
        <v>103775677.40000001</v>
      </c>
      <c r="C22">
        <f>VLOOKUP($A22,Лист2!$A:$E,3,)</f>
        <v>174589145.40000001</v>
      </c>
      <c r="D22">
        <f>VLOOKUP($A22,Лист2!$A:$E,4,)</f>
        <v>159301426.30000001</v>
      </c>
      <c r="E22">
        <f>VLOOKUP($A22,Лист2!$A:$E,5,)</f>
        <v>128470557.5</v>
      </c>
    </row>
    <row r="23" spans="1:5" ht="23.25" x14ac:dyDescent="0.25">
      <c r="A23" s="2" t="s">
        <v>26</v>
      </c>
      <c r="B23">
        <f>VLOOKUP($A23,Лист2!$A:$E,2,)</f>
        <v>-14786986.4</v>
      </c>
      <c r="C23">
        <f>VLOOKUP($A23,Лист2!$A:$E,3,)</f>
        <v>-16387483.800000001</v>
      </c>
      <c r="D23">
        <f>VLOOKUP($A23,Лист2!$A:$E,4,)</f>
        <v>-15282809.300000001</v>
      </c>
      <c r="E23">
        <f>VLOOKUP($A23,Лист2!$A:$E,5,)</f>
        <v>-11993560.4</v>
      </c>
    </row>
    <row r="24" spans="1:5" ht="23.25" x14ac:dyDescent="0.25">
      <c r="A24" s="2" t="s">
        <v>28</v>
      </c>
      <c r="B24">
        <f>VLOOKUP($A24,Лист2!$A:$E,2,)</f>
        <v>20619505.100000001</v>
      </c>
      <c r="C24">
        <f>VLOOKUP($A24,Лист2!$A:$E,3,)</f>
        <v>23633003.600000001</v>
      </c>
      <c r="D24">
        <f>VLOOKUP($A24,Лист2!$A:$E,4,)</f>
        <v>26120994.100000001</v>
      </c>
      <c r="E24">
        <f>VLOOKUP($A24,Лист2!$A:$E,5,)</f>
        <v>29858286.300000001</v>
      </c>
    </row>
    <row r="25" spans="1:5" ht="23.25" x14ac:dyDescent="0.25">
      <c r="A25" s="2" t="s">
        <v>30</v>
      </c>
      <c r="B25">
        <f>VLOOKUP($A25,Лист2!$A:$E,2,)</f>
        <v>68229754.599999994</v>
      </c>
      <c r="C25">
        <f>VLOOKUP($A25,Лист2!$A:$E,3,)</f>
        <v>90168582.599999994</v>
      </c>
      <c r="D25">
        <f>VLOOKUP($A25,Лист2!$A:$E,4,)</f>
        <v>82155980.700000003</v>
      </c>
      <c r="E25">
        <f>VLOOKUP($A25,Лист2!$A:$E,5,)</f>
        <v>66231282.600000001</v>
      </c>
    </row>
    <row r="26" spans="1:5" ht="23.25" x14ac:dyDescent="0.25">
      <c r="A26" s="2" t="s">
        <v>32</v>
      </c>
      <c r="B26">
        <f>VLOOKUP($A26,Лист2!$A:$E,2,)</f>
        <v>550107.5</v>
      </c>
      <c r="C26">
        <f>VLOOKUP($A26,Лист2!$A:$E,3,)</f>
        <v>623936.69999999995</v>
      </c>
      <c r="D26">
        <f>VLOOKUP($A26,Лист2!$A:$E,4,)</f>
        <v>542458.1</v>
      </c>
      <c r="E26">
        <f>VLOOKUP($A26,Лист2!$A:$E,5,)</f>
        <v>423986.2</v>
      </c>
    </row>
    <row r="27" spans="1:5" ht="23.25" x14ac:dyDescent="0.25">
      <c r="A27" s="2" t="s">
        <v>34</v>
      </c>
      <c r="B27">
        <f>VLOOKUP($A27,Лист2!$A:$E,2,)</f>
        <v>94940991.400000006</v>
      </c>
      <c r="C27">
        <f>VLOOKUP($A27,Лист2!$A:$E,3,)</f>
        <v>39320696.600000001</v>
      </c>
      <c r="D27">
        <f>VLOOKUP($A27,Лист2!$A:$E,4,)</f>
        <v>41383357.5</v>
      </c>
      <c r="E27">
        <f>VLOOKUP($A27,Лист2!$A:$E,5,)</f>
        <v>43737454.600000001</v>
      </c>
    </row>
    <row r="28" spans="1:5" ht="23.25" x14ac:dyDescent="0.25">
      <c r="A28" s="2" t="s">
        <v>36</v>
      </c>
      <c r="B28">
        <f>VLOOKUP($A28,Лист2!$A:$E,2,)</f>
        <v>-9999450.1999999993</v>
      </c>
      <c r="C28">
        <f>VLOOKUP($A28,Лист2!$A:$E,3,)</f>
        <v>-11768737.300000001</v>
      </c>
      <c r="D28">
        <f>VLOOKUP($A28,Лист2!$A:$E,4,)</f>
        <v>-13030184.9</v>
      </c>
      <c r="E28">
        <f>VLOOKUP($A28,Лист2!$A:$E,5,)</f>
        <v>-14214216.6</v>
      </c>
    </row>
    <row r="29" spans="1:5" ht="23.25" x14ac:dyDescent="0.25">
      <c r="A29" s="2" t="s">
        <v>38</v>
      </c>
      <c r="B29">
        <f>VLOOKUP($A29,Лист2!$A:$E,2,)</f>
        <v>-21171615.100000001</v>
      </c>
      <c r="C29">
        <f>VLOOKUP($A29,Лист2!$A:$E,3,)</f>
        <v>-30826480.199999999</v>
      </c>
      <c r="D29">
        <f>VLOOKUP($A29,Лист2!$A:$E,4,)</f>
        <v>-31875680.699999999</v>
      </c>
      <c r="E29">
        <f>VLOOKUP($A29,Лист2!$A:$E,5,)</f>
        <v>-32934080.699999999</v>
      </c>
    </row>
    <row r="30" spans="1:5" ht="23.25" x14ac:dyDescent="0.25">
      <c r="A30" s="2" t="s">
        <v>544</v>
      </c>
      <c r="B30">
        <f>VLOOKUP($A30,Лист2!$A:$E,2,)</f>
        <v>9956076.0999999996</v>
      </c>
      <c r="C30">
        <f>VLOOKUP($A30,Лист2!$A:$E,3,)</f>
        <v>15340509.699999999</v>
      </c>
      <c r="D30">
        <f>VLOOKUP($A30,Лист2!$A:$E,4,)</f>
        <v>16883125.899999999</v>
      </c>
      <c r="E30">
        <f>VLOOKUP($A30,Лист2!$A:$E,5,)</f>
        <v>17524172.5</v>
      </c>
    </row>
    <row r="31" spans="1:5" ht="23.25" x14ac:dyDescent="0.25">
      <c r="A31" s="2" t="s">
        <v>40</v>
      </c>
      <c r="B31">
        <f>VLOOKUP($A31,Лист2!$A:$E,2,)</f>
        <v>47876137.299999997</v>
      </c>
      <c r="C31">
        <f>VLOOKUP($A31,Лист2!$A:$E,3,)</f>
        <v>62350880.5</v>
      </c>
      <c r="D31">
        <f>VLOOKUP($A31,Лист2!$A:$E,4,)</f>
        <v>59720471.600000001</v>
      </c>
      <c r="E31">
        <f>VLOOKUP($A31,Лист2!$A:$E,5,)</f>
        <v>60973927.5</v>
      </c>
    </row>
    <row r="32" spans="1:5" ht="23.25" x14ac:dyDescent="0.25">
      <c r="A32" s="2" t="s">
        <v>545</v>
      </c>
      <c r="B32">
        <f>VLOOKUP($A32,Лист2!$A:$E,2,)</f>
        <v>25798</v>
      </c>
      <c r="C32">
        <f>VLOOKUP($A32,Лист2!$A:$E,3,)</f>
        <v>28143.3</v>
      </c>
      <c r="D32">
        <f>VLOOKUP($A32,Лист2!$A:$E,4,)</f>
        <v>30488.6</v>
      </c>
      <c r="E32">
        <f>VLOOKUP($A32,Лист2!$A:$E,5,)</f>
        <v>32833.9</v>
      </c>
    </row>
    <row r="33" spans="1:5" ht="23.25" x14ac:dyDescent="0.25">
      <c r="A33" s="2" t="s">
        <v>629</v>
      </c>
      <c r="B33">
        <f>VLOOKUP($A33,Лист2!$A:$E,2,)</f>
        <v>47718</v>
      </c>
      <c r="C33">
        <f>VLOOKUP($A33,Лист2!$A:$E,3,)</f>
        <v>52489.8</v>
      </c>
      <c r="D33">
        <f>VLOOKUP($A33,Лист2!$A:$E,4,)</f>
        <v>54586.5</v>
      </c>
      <c r="E33">
        <f>VLOOKUP($A33,Лист2!$A:$E,5,)</f>
        <v>56773.5</v>
      </c>
    </row>
    <row r="34" spans="1:5" ht="23.25" x14ac:dyDescent="0.25">
      <c r="A34" s="2" t="s">
        <v>631</v>
      </c>
      <c r="B34">
        <f>VLOOKUP($A34,Лист2!$A:$E,2,)</f>
        <v>0</v>
      </c>
      <c r="C34">
        <f>VLOOKUP($A34,Лист2!$A:$E,3,)</f>
        <v>-300847229.30000001</v>
      </c>
      <c r="D34">
        <f>VLOOKUP($A34,Лист2!$A:$E,4,)</f>
        <v>-325427686.30000001</v>
      </c>
      <c r="E34">
        <f>VLOOKUP($A34,Лист2!$A:$E,5,)</f>
        <v>-359928812</v>
      </c>
    </row>
    <row r="35" spans="1:5" ht="22.5" x14ac:dyDescent="0.25">
      <c r="A35" s="1" t="s">
        <v>42</v>
      </c>
      <c r="B35">
        <f>VLOOKUP($A35,Лист2!$A:$E,2,)</f>
        <v>2528436688.7000003</v>
      </c>
      <c r="C35">
        <f>VLOOKUP($A35,Лист2!$A:$E,3,)</f>
        <v>3012031437.4000001</v>
      </c>
      <c r="D35">
        <f>VLOOKUP($A35,Лист2!$A:$E,4,)</f>
        <v>3222191132.0999999</v>
      </c>
      <c r="E35">
        <f>VLOOKUP($A35,Лист2!$A:$E,5,)</f>
        <v>3460604706.5</v>
      </c>
    </row>
    <row r="36" spans="1:5" ht="22.5" x14ac:dyDescent="0.25">
      <c r="A36" s="1" t="s">
        <v>44</v>
      </c>
      <c r="B36">
        <f>VLOOKUP($A36,Лист2!$A:$E,2,)</f>
        <v>2432735911.8000002</v>
      </c>
      <c r="C36">
        <f>VLOOKUP($A36,Лист2!$A:$E,3,)</f>
        <v>2913334614.9000001</v>
      </c>
      <c r="D36">
        <f>VLOOKUP($A36,Лист2!$A:$E,4,)</f>
        <v>3115890621.5</v>
      </c>
      <c r="E36">
        <f>VLOOKUP($A36,Лист2!$A:$E,5,)</f>
        <v>3348738990.5999999</v>
      </c>
    </row>
    <row r="37" spans="1:5" ht="22.5" x14ac:dyDescent="0.25">
      <c r="A37" s="1" t="s">
        <v>46</v>
      </c>
      <c r="B37">
        <f>VLOOKUP($A37,Лист2!$A:$E,2,)</f>
        <v>95700776.899999991</v>
      </c>
      <c r="C37">
        <f>VLOOKUP($A37,Лист2!$A:$E,3,)</f>
        <v>98696822.500000015</v>
      </c>
      <c r="D37">
        <f>VLOOKUP($A37,Лист2!$A:$E,4,)</f>
        <v>106300510.60000001</v>
      </c>
      <c r="E37">
        <f>VLOOKUP($A37,Лист2!$A:$E,5,)</f>
        <v>111865715.89999999</v>
      </c>
    </row>
    <row r="38" spans="1:5" ht="23.25" x14ac:dyDescent="0.25">
      <c r="A38" s="2" t="s">
        <v>697</v>
      </c>
      <c r="B38">
        <v>1860100.7000000002</v>
      </c>
      <c r="C38">
        <v>1564970.5</v>
      </c>
      <c r="D38">
        <v>1623474</v>
      </c>
      <c r="E38">
        <v>1682162.7</v>
      </c>
    </row>
    <row r="39" spans="1:5" ht="23.25" x14ac:dyDescent="0.25">
      <c r="A39" s="2" t="s">
        <v>546</v>
      </c>
      <c r="B39">
        <f>VLOOKUP($A39,Лист2!$A:$E,2,)</f>
        <v>714453.5</v>
      </c>
      <c r="C39">
        <f>VLOOKUP($A39,Лист2!$A:$E,3,)</f>
        <v>603996.80000000005</v>
      </c>
      <c r="D39">
        <f>VLOOKUP($A39,Лист2!$A:$E,4,)</f>
        <v>628561.19999999995</v>
      </c>
      <c r="E39">
        <f>VLOOKUP($A39,Лист2!$A:$E,5,)</f>
        <v>653125.69999999995</v>
      </c>
    </row>
    <row r="40" spans="1:5" ht="23.25" x14ac:dyDescent="0.25">
      <c r="A40" s="2" t="s">
        <v>547</v>
      </c>
      <c r="B40">
        <f>VLOOKUP($A40,Лист2!$A:$E,2,)</f>
        <v>21507151.899999999</v>
      </c>
      <c r="C40">
        <f>VLOOKUP($A40,Лист2!$A:$E,3,)</f>
        <v>21776731.399999999</v>
      </c>
      <c r="D40">
        <f>VLOOKUP($A40,Лист2!$A:$E,4,)</f>
        <v>25426330.600000001</v>
      </c>
      <c r="E40">
        <f>VLOOKUP($A40,Лист2!$A:$E,5,)</f>
        <v>26953264.699999999</v>
      </c>
    </row>
    <row r="41" spans="1:5" ht="23.25" x14ac:dyDescent="0.25">
      <c r="A41" s="2" t="s">
        <v>548</v>
      </c>
      <c r="B41">
        <f>VLOOKUP($A41,Лист2!$A:$E,2,)</f>
        <v>25058.6</v>
      </c>
      <c r="C41">
        <f>VLOOKUP($A41,Лист2!$A:$E,3,)</f>
        <v>0</v>
      </c>
      <c r="D41">
        <f>VLOOKUP($A41,Лист2!$A:$E,4,)</f>
        <v>0</v>
      </c>
      <c r="E41">
        <f>VLOOKUP($A41,Лист2!$A:$E,5,)</f>
        <v>0</v>
      </c>
    </row>
    <row r="42" spans="1:5" ht="23.25" x14ac:dyDescent="0.25">
      <c r="A42" s="2" t="s">
        <v>549</v>
      </c>
      <c r="B42">
        <f>VLOOKUP($A42,Лист2!$A:$E,2,)</f>
        <v>31287095.800000001</v>
      </c>
      <c r="C42">
        <f>VLOOKUP($A42,Лист2!$A:$E,3,)</f>
        <v>34243361.700000003</v>
      </c>
      <c r="D42">
        <f>VLOOKUP($A42,Лист2!$A:$E,4,)</f>
        <v>36391305.899999999</v>
      </c>
      <c r="E42">
        <f>VLOOKUP($A42,Лист2!$A:$E,5,)</f>
        <v>38567556.700000003</v>
      </c>
    </row>
    <row r="43" spans="1:5" ht="23.25" x14ac:dyDescent="0.25">
      <c r="A43" s="2" t="s">
        <v>550</v>
      </c>
      <c r="B43">
        <f>VLOOKUP($A43,Лист2!$A:$E,2,)</f>
        <v>-100.7</v>
      </c>
      <c r="C43">
        <f>VLOOKUP($A43,Лист2!$A:$E,3,)</f>
        <v>0</v>
      </c>
      <c r="D43">
        <f>VLOOKUP($A43,Лист2!$A:$E,4,)</f>
        <v>0</v>
      </c>
      <c r="E43">
        <f>VLOOKUP($A43,Лист2!$A:$E,5,)</f>
        <v>0</v>
      </c>
    </row>
    <row r="44" spans="1:5" ht="23.25" x14ac:dyDescent="0.25">
      <c r="A44" s="2" t="s">
        <v>551</v>
      </c>
      <c r="B44">
        <f>VLOOKUP($A44,Лист2!$A:$E,2,)</f>
        <v>1098113.3</v>
      </c>
      <c r="C44">
        <f>VLOOKUP($A44,Лист2!$A:$E,3,)</f>
        <v>918000</v>
      </c>
      <c r="D44">
        <f>VLOOKUP($A44,Лист2!$A:$E,4,)</f>
        <v>954720</v>
      </c>
      <c r="E44">
        <f>VLOOKUP($A44,Лист2!$A:$E,5,)</f>
        <v>992970</v>
      </c>
    </row>
    <row r="45" spans="1:5" ht="23.25" x14ac:dyDescent="0.25">
      <c r="A45" s="2" t="s">
        <v>552</v>
      </c>
      <c r="B45">
        <f>VLOOKUP($A45,Лист2!$A:$E,2,)</f>
        <v>6648123.5</v>
      </c>
      <c r="C45">
        <f>VLOOKUP($A45,Лист2!$A:$E,3,)</f>
        <v>6931800</v>
      </c>
      <c r="D45">
        <f>VLOOKUP($A45,Лист2!$A:$E,4,)</f>
        <v>7274900</v>
      </c>
      <c r="E45">
        <f>VLOOKUP($A45,Лист2!$A:$E,5,)</f>
        <v>7618000</v>
      </c>
    </row>
    <row r="46" spans="1:5" ht="23.25" x14ac:dyDescent="0.25">
      <c r="A46" s="2" t="s">
        <v>553</v>
      </c>
      <c r="B46">
        <f>VLOOKUP($A46,Лист2!$A:$E,2,)</f>
        <v>5889804.5999999996</v>
      </c>
      <c r="C46">
        <f>VLOOKUP($A46,Лист2!$A:$E,3,)</f>
        <v>4195679.9000000004</v>
      </c>
      <c r="D46">
        <f>VLOOKUP($A46,Лист2!$A:$E,4,)</f>
        <v>4395474.2</v>
      </c>
      <c r="E46">
        <f>VLOOKUP($A46,Лист2!$A:$E,5,)</f>
        <v>4595268.5</v>
      </c>
    </row>
    <row r="47" spans="1:5" ht="23.25" x14ac:dyDescent="0.25">
      <c r="A47" s="2" t="s">
        <v>554</v>
      </c>
      <c r="B47">
        <f>VLOOKUP($A47,Лист2!$A:$E,2,)</f>
        <v>23799761.899999999</v>
      </c>
      <c r="C47">
        <f>VLOOKUP($A47,Лист2!$A:$E,3,)</f>
        <v>27562100</v>
      </c>
      <c r="D47">
        <f>VLOOKUP($A47,Лист2!$A:$E,4,)</f>
        <v>28668800</v>
      </c>
      <c r="E47">
        <f>VLOOKUP($A47,Лист2!$A:$E,5,)</f>
        <v>29828200</v>
      </c>
    </row>
    <row r="48" spans="1:5" ht="23.25" x14ac:dyDescent="0.25">
      <c r="A48" s="2" t="s">
        <v>555</v>
      </c>
      <c r="B48">
        <f>VLOOKUP($A48,Лист2!$A:$E,2,)</f>
        <v>138007.29999999999</v>
      </c>
      <c r="C48">
        <f>VLOOKUP($A48,Лист2!$A:$E,3,)</f>
        <v>108053.3</v>
      </c>
      <c r="D48">
        <f>VLOOKUP($A48,Лист2!$A:$E,4,)</f>
        <v>113198.7</v>
      </c>
      <c r="E48">
        <f>VLOOKUP($A48,Лист2!$A:$E,5,)</f>
        <v>118344.1</v>
      </c>
    </row>
    <row r="49" spans="1:5" ht="23.25" x14ac:dyDescent="0.25">
      <c r="A49" s="2" t="s">
        <v>556</v>
      </c>
      <c r="B49">
        <f>VLOOKUP($A49,Лист2!$A:$E,2,)</f>
        <v>8234.2999999999993</v>
      </c>
      <c r="C49">
        <f>VLOOKUP($A49,Лист2!$A:$E,3,)</f>
        <v>418</v>
      </c>
      <c r="D49">
        <f>VLOOKUP($A49,Лист2!$A:$E,4,)</f>
        <v>435</v>
      </c>
      <c r="E49">
        <f>VLOOKUP($A49,Лист2!$A:$E,5,)</f>
        <v>452</v>
      </c>
    </row>
    <row r="50" spans="1:5" ht="23.25" x14ac:dyDescent="0.25">
      <c r="A50" s="2" t="s">
        <v>557</v>
      </c>
      <c r="B50">
        <f>VLOOKUP($A50,Лист2!$A:$E,2,)</f>
        <v>644.5</v>
      </c>
      <c r="C50">
        <f>VLOOKUP($A50,Лист2!$A:$E,3,)</f>
        <v>0</v>
      </c>
      <c r="D50">
        <f>VLOOKUP($A50,Лист2!$A:$E,4,)</f>
        <v>0</v>
      </c>
      <c r="E50">
        <f>VLOOKUP($A50,Лист2!$A:$E,5,)</f>
        <v>0</v>
      </c>
    </row>
    <row r="51" spans="1:5" ht="23.25" x14ac:dyDescent="0.25">
      <c r="A51" s="2" t="s">
        <v>558</v>
      </c>
      <c r="B51">
        <f>VLOOKUP($A51,Лист2!$A:$E,2,)</f>
        <v>17063.400000000001</v>
      </c>
      <c r="C51">
        <f>VLOOKUP($A51,Лист2!$A:$E,3,)</f>
        <v>17038.900000000001</v>
      </c>
      <c r="D51">
        <f>VLOOKUP($A51,Лист2!$A:$E,4,)</f>
        <v>17581</v>
      </c>
      <c r="E51">
        <f>VLOOKUP($A51,Лист2!$A:$E,5,)</f>
        <v>18283.5</v>
      </c>
    </row>
    <row r="52" spans="1:5" ht="23.25" x14ac:dyDescent="0.25">
      <c r="A52" s="2" t="s">
        <v>559</v>
      </c>
      <c r="B52">
        <f>VLOOKUP($A52,Лист2!$A:$E,2,)</f>
        <v>64862</v>
      </c>
      <c r="C52">
        <f>VLOOKUP($A52,Лист2!$A:$E,3,)</f>
        <v>17712</v>
      </c>
      <c r="D52">
        <f>VLOOKUP($A52,Лист2!$A:$E,4,)</f>
        <v>18450</v>
      </c>
      <c r="E52">
        <f>VLOOKUP($A52,Лист2!$A:$E,5,)</f>
        <v>19188</v>
      </c>
    </row>
    <row r="53" spans="1:5" ht="23.25" x14ac:dyDescent="0.25">
      <c r="A53" s="2" t="s">
        <v>560</v>
      </c>
      <c r="B53">
        <f>VLOOKUP($A53,Лист2!$A:$E,2,)</f>
        <v>46006.7</v>
      </c>
      <c r="C53">
        <f>VLOOKUP($A53,Лист2!$A:$E,3,)</f>
        <v>1920</v>
      </c>
      <c r="D53">
        <f>VLOOKUP($A53,Лист2!$A:$E,4,)</f>
        <v>2080</v>
      </c>
      <c r="E53">
        <f>VLOOKUP($A53,Лист2!$A:$E,5,)</f>
        <v>2240</v>
      </c>
    </row>
    <row r="54" spans="1:5" ht="23.25" x14ac:dyDescent="0.25">
      <c r="A54" s="2" t="s">
        <v>561</v>
      </c>
      <c r="B54">
        <f>VLOOKUP($A54,Лист2!$A:$E,2,)</f>
        <v>2596395.6</v>
      </c>
      <c r="C54">
        <f>VLOOKUP($A54,Лист2!$A:$E,3,)</f>
        <v>755040</v>
      </c>
      <c r="D54">
        <f>VLOOKUP($A54,Лист2!$A:$E,4,)</f>
        <v>785200</v>
      </c>
      <c r="E54">
        <f>VLOOKUP($A54,Лист2!$A:$E,5,)</f>
        <v>816660</v>
      </c>
    </row>
    <row r="55" spans="1:5" ht="23.25" x14ac:dyDescent="0.25">
      <c r="A55" s="2" t="s">
        <v>700</v>
      </c>
      <c r="B55">
        <f>VLOOKUP($A55,Лист2!$A:$E,2,)</f>
        <v>0</v>
      </c>
      <c r="C55">
        <f>VLOOKUP($A55,Лист2!$A:$E,3,)</f>
        <v>0</v>
      </c>
      <c r="D55">
        <f>VLOOKUP($A55,Лист2!$A:$E,4,)</f>
        <v>0</v>
      </c>
      <c r="E55">
        <f>VLOOKUP($A55,Лист2!$A:$E,5,)</f>
        <v>0</v>
      </c>
    </row>
    <row r="56" spans="1:5" ht="22.5" x14ac:dyDescent="0.25">
      <c r="A56" s="1" t="s">
        <v>698</v>
      </c>
      <c r="B56">
        <f>VLOOKUP($A56,Лист2!$A:$E,2,)</f>
        <v>0</v>
      </c>
      <c r="C56">
        <f>VLOOKUP($A56,Лист2!$A:$E,3,)</f>
        <v>0</v>
      </c>
      <c r="D56">
        <f>VLOOKUP($A56,Лист2!$A:$E,4,)</f>
        <v>0</v>
      </c>
      <c r="E56">
        <f>VLOOKUP($A56,Лист2!$A:$E,5,)</f>
        <v>0</v>
      </c>
    </row>
    <row r="57" spans="1:5" ht="22.5" x14ac:dyDescent="0.25">
      <c r="A57" s="1" t="s">
        <v>48</v>
      </c>
      <c r="B57">
        <f>VLOOKUP($A57,Лист2!$A:$E,2,)</f>
        <v>5912606109.7000008</v>
      </c>
      <c r="C57">
        <f>VLOOKUP($A57,Лист2!$A:$E,3,)</f>
        <v>6247893841</v>
      </c>
      <c r="D57">
        <f>VLOOKUP($A57,Лист2!$A:$E,4,)</f>
        <v>6355855714.499999</v>
      </c>
      <c r="E57">
        <f>VLOOKUP($A57,Лист2!$A:$E,5,)</f>
        <v>6775793793.3000002</v>
      </c>
    </row>
    <row r="58" spans="1:5" ht="23.25" x14ac:dyDescent="0.25">
      <c r="A58" s="2" t="s">
        <v>50</v>
      </c>
      <c r="B58">
        <f>VLOOKUP($A58,Лист2!$A:$E,2,)</f>
        <v>5873792536</v>
      </c>
      <c r="C58">
        <f>VLOOKUP($A58,Лист2!$A:$E,3,)</f>
        <v>6112897387</v>
      </c>
      <c r="D58">
        <f>VLOOKUP($A58,Лист2!$A:$E,4,)</f>
        <v>6239412908</v>
      </c>
      <c r="E58">
        <f>VLOOKUP($A58,Лист2!$A:$E,5,)</f>
        <v>6655324228</v>
      </c>
    </row>
    <row r="59" spans="1:5" ht="23.25" x14ac:dyDescent="0.25">
      <c r="A59" s="2" t="s">
        <v>52</v>
      </c>
      <c r="B59">
        <f>VLOOKUP($A59,Лист2!$A:$E,2,)</f>
        <v>5823665790</v>
      </c>
      <c r="C59">
        <f>VLOOKUP($A59,Лист2!$A:$E,3,)</f>
        <v>6059293796</v>
      </c>
      <c r="D59">
        <f>VLOOKUP($A59,Лист2!$A:$E,4,)</f>
        <v>6185374740</v>
      </c>
      <c r="E59">
        <f>VLOOKUP($A59,Лист2!$A:$E,5,)</f>
        <v>6600315326</v>
      </c>
    </row>
    <row r="60" spans="1:5" ht="23.25" x14ac:dyDescent="0.25">
      <c r="A60" s="2" t="s">
        <v>54</v>
      </c>
      <c r="B60">
        <f>VLOOKUP($A60,Лист2!$A:$E,2,)</f>
        <v>5051699677</v>
      </c>
      <c r="C60">
        <f>VLOOKUP($A60,Лист2!$A:$E,3,)</f>
        <v>5254383413</v>
      </c>
      <c r="D60">
        <f>VLOOKUP($A60,Лист2!$A:$E,4,)</f>
        <v>5387311953</v>
      </c>
      <c r="E60">
        <f>VLOOKUP($A60,Лист2!$A:$E,5,)</f>
        <v>5754956767</v>
      </c>
    </row>
    <row r="61" spans="1:5" ht="23.25" x14ac:dyDescent="0.25">
      <c r="A61" s="2" t="s">
        <v>56</v>
      </c>
      <c r="B61">
        <f>VLOOKUP($A61,Лист2!$A:$E,2,)</f>
        <v>622601034</v>
      </c>
      <c r="C61">
        <f>VLOOKUP($A61,Лист2!$A:$E,3,)</f>
        <v>612658006</v>
      </c>
      <c r="D61">
        <f>VLOOKUP($A61,Лист2!$A:$E,4,)</f>
        <v>575659207</v>
      </c>
      <c r="E61">
        <f>VLOOKUP($A61,Лист2!$A:$E,5,)</f>
        <v>587616384</v>
      </c>
    </row>
    <row r="62" spans="1:5" ht="23.25" x14ac:dyDescent="0.25">
      <c r="A62" s="2" t="s">
        <v>58</v>
      </c>
      <c r="B62">
        <f>VLOOKUP($A62,Лист2!$A:$E,2,)</f>
        <v>149365079</v>
      </c>
      <c r="C62">
        <f>VLOOKUP($A62,Лист2!$A:$E,3,)</f>
        <v>192252377</v>
      </c>
      <c r="D62">
        <f>VLOOKUP($A62,Лист2!$A:$E,4,)</f>
        <v>222403580</v>
      </c>
      <c r="E62">
        <f>VLOOKUP($A62,Лист2!$A:$E,5,)</f>
        <v>257742175</v>
      </c>
    </row>
    <row r="63" spans="1:5" ht="23.25" x14ac:dyDescent="0.25">
      <c r="A63" s="2" t="s">
        <v>60</v>
      </c>
      <c r="B63">
        <f>VLOOKUP($A63,Лист2!$A:$E,2,)</f>
        <v>21489110</v>
      </c>
      <c r="C63">
        <f>VLOOKUP($A63,Лист2!$A:$E,3,)</f>
        <v>22617595</v>
      </c>
      <c r="D63">
        <f>VLOOKUP($A63,Лист2!$A:$E,4,)</f>
        <v>22872067</v>
      </c>
      <c r="E63">
        <f>VLOOKUP($A63,Лист2!$A:$E,5,)</f>
        <v>23316843</v>
      </c>
    </row>
    <row r="64" spans="1:5" ht="23.25" x14ac:dyDescent="0.25">
      <c r="A64" s="2" t="s">
        <v>62</v>
      </c>
      <c r="B64">
        <f>VLOOKUP($A64,Лист2!$A:$E,2,)</f>
        <v>20694912</v>
      </c>
      <c r="C64">
        <f>VLOOKUP($A64,Лист2!$A:$E,3,)</f>
        <v>22507122</v>
      </c>
      <c r="D64">
        <f>VLOOKUP($A64,Лист2!$A:$E,4,)</f>
        <v>22545211</v>
      </c>
      <c r="E64">
        <f>VLOOKUP($A64,Лист2!$A:$E,5,)</f>
        <v>23011421</v>
      </c>
    </row>
    <row r="65" spans="1:5" ht="23.25" x14ac:dyDescent="0.25">
      <c r="A65" s="2" t="s">
        <v>64</v>
      </c>
      <c r="B65">
        <f>VLOOKUP($A65,Лист2!$A:$E,2,)</f>
        <v>6649049</v>
      </c>
      <c r="C65">
        <f>VLOOKUP($A65,Лист2!$A:$E,3,)</f>
        <v>7158390</v>
      </c>
      <c r="D65">
        <f>VLOOKUP($A65,Лист2!$A:$E,4,)</f>
        <v>7272790</v>
      </c>
      <c r="E65">
        <f>VLOOKUP($A65,Лист2!$A:$E,5,)</f>
        <v>7332538</v>
      </c>
    </row>
    <row r="66" spans="1:5" ht="23.25" x14ac:dyDescent="0.25">
      <c r="A66" s="2" t="s">
        <v>539</v>
      </c>
      <c r="B66">
        <f>VLOOKUP($A66,Лист2!$A:$E,2,)</f>
        <v>1293675</v>
      </c>
      <c r="C66">
        <f>VLOOKUP($A66,Лист2!$A:$E,3,)</f>
        <v>1320484</v>
      </c>
      <c r="D66">
        <f>VLOOKUP($A66,Лист2!$A:$E,4,)</f>
        <v>1348100</v>
      </c>
      <c r="E66">
        <f>VLOOKUP($A66,Лист2!$A:$E,5,)</f>
        <v>1348100</v>
      </c>
    </row>
    <row r="67" spans="1:5" ht="23.25" x14ac:dyDescent="0.25">
      <c r="A67" s="2" t="s">
        <v>66</v>
      </c>
      <c r="B67">
        <f>VLOOKUP($A67,Лист2!$A:$E,2,)</f>
        <v>35620620.100000001</v>
      </c>
      <c r="C67">
        <f>VLOOKUP($A67,Лист2!$A:$E,3,)</f>
        <v>28290268</v>
      </c>
      <c r="D67">
        <f>VLOOKUP($A67,Лист2!$A:$E,4,)</f>
        <v>26795216</v>
      </c>
      <c r="E67">
        <f>VLOOKUP($A67,Лист2!$A:$E,5,)</f>
        <v>25509754</v>
      </c>
    </row>
    <row r="68" spans="1:5" ht="23.25" x14ac:dyDescent="0.25">
      <c r="A68" s="2" t="s">
        <v>68</v>
      </c>
      <c r="B68">
        <f>VLOOKUP($A68,Лист2!$A:$E,2,)</f>
        <v>1324927</v>
      </c>
      <c r="C68">
        <f>VLOOKUP($A68,Лист2!$A:$E,3,)</f>
        <v>624814</v>
      </c>
      <c r="D68">
        <f>VLOOKUP($A68,Лист2!$A:$E,4,)</f>
        <v>617393</v>
      </c>
      <c r="E68">
        <f>VLOOKUP($A68,Лист2!$A:$E,5,)</f>
        <v>619328</v>
      </c>
    </row>
    <row r="69" spans="1:5" ht="23.25" x14ac:dyDescent="0.25">
      <c r="A69" s="2" t="s">
        <v>70</v>
      </c>
      <c r="B69">
        <f>VLOOKUP($A69,Лист2!$A:$E,2,)</f>
        <v>34295693</v>
      </c>
      <c r="C69">
        <f>VLOOKUP($A69,Лист2!$A:$E,3,)</f>
        <v>27665454</v>
      </c>
      <c r="D69">
        <f>VLOOKUP($A69,Лист2!$A:$E,4,)</f>
        <v>26177823</v>
      </c>
      <c r="E69">
        <f>VLOOKUP($A69,Лист2!$A:$E,5,)</f>
        <v>24890426</v>
      </c>
    </row>
    <row r="70" spans="1:5" ht="23.25" x14ac:dyDescent="0.25">
      <c r="A70" s="2" t="s">
        <v>72</v>
      </c>
      <c r="B70">
        <f>VLOOKUP($A70,Лист2!$A:$E,2,)</f>
        <v>0.1</v>
      </c>
      <c r="C70">
        <f>VLOOKUP($A70,Лист2!$A:$E,3,)</f>
        <v>0</v>
      </c>
      <c r="D70">
        <f>VLOOKUP($A70,Лист2!$A:$E,4,)</f>
        <v>0</v>
      </c>
      <c r="E70">
        <f>VLOOKUP($A70,Лист2!$A:$E,5,)</f>
        <v>0</v>
      </c>
    </row>
    <row r="71" spans="1:5" ht="23.25" x14ac:dyDescent="0.25">
      <c r="A71" s="2" t="s">
        <v>74</v>
      </c>
      <c r="B71">
        <f>VLOOKUP($A71,Лист2!$A:$E,2,)</f>
        <v>2712452.6</v>
      </c>
      <c r="C71">
        <f>VLOOKUP($A71,Лист2!$A:$E,3,)</f>
        <v>3089281.8</v>
      </c>
      <c r="D71">
        <f>VLOOKUP($A71,Лист2!$A:$E,4,)</f>
        <v>3531609.2</v>
      </c>
      <c r="E71">
        <f>VLOOKUP($A71,Лист2!$A:$E,5,)</f>
        <v>4039498.7</v>
      </c>
    </row>
    <row r="72" spans="1:5" ht="23.25" x14ac:dyDescent="0.25">
      <c r="A72" s="2" t="s">
        <v>76</v>
      </c>
      <c r="B72">
        <f>VLOOKUP($A72,Лист2!$A:$E,2,)</f>
        <v>480501</v>
      </c>
      <c r="C72">
        <f>VLOOKUP($A72,Лист2!$A:$E,3,)</f>
        <v>495394.2</v>
      </c>
      <c r="D72">
        <f>VLOOKUP($A72,Лист2!$A:$E,4,)</f>
        <v>510747.4</v>
      </c>
      <c r="E72">
        <f>VLOOKUP($A72,Лист2!$A:$E,5,)</f>
        <v>526573</v>
      </c>
    </row>
    <row r="73" spans="1:5" ht="23.25" x14ac:dyDescent="0.25">
      <c r="A73" s="2" t="s">
        <v>78</v>
      </c>
      <c r="B73">
        <f>VLOOKUP($A73,Лист2!$A:$E,2,)</f>
        <v>462359</v>
      </c>
      <c r="C73">
        <f>VLOOKUP($A73,Лист2!$A:$E,3,)</f>
        <v>476690.2</v>
      </c>
      <c r="D73">
        <f>VLOOKUP($A73,Лист2!$A:$E,4,)</f>
        <v>491465.4</v>
      </c>
      <c r="E73">
        <f>VLOOKUP($A73,Лист2!$A:$E,5,)</f>
        <v>506684</v>
      </c>
    </row>
    <row r="74" spans="1:5" ht="23.25" x14ac:dyDescent="0.25">
      <c r="A74" s="2" t="s">
        <v>80</v>
      </c>
      <c r="B74">
        <f>VLOOKUP($A74,Лист2!$A:$E,2,)</f>
        <v>18142</v>
      </c>
      <c r="C74">
        <f>VLOOKUP($A74,Лист2!$A:$E,3,)</f>
        <v>18704</v>
      </c>
      <c r="D74">
        <f>VLOOKUP($A74,Лист2!$A:$E,4,)</f>
        <v>19282</v>
      </c>
      <c r="E74">
        <f>VLOOKUP($A74,Лист2!$A:$E,5,)</f>
        <v>19889</v>
      </c>
    </row>
    <row r="75" spans="1:5" ht="23.25" x14ac:dyDescent="0.25">
      <c r="A75" s="2" t="s">
        <v>633</v>
      </c>
      <c r="B75">
        <f>VLOOKUP($A75,Лист2!$A:$E,2,)</f>
        <v>0</v>
      </c>
      <c r="C75">
        <f>VLOOKUP($A75,Лист2!$A:$E,3,)</f>
        <v>103121510</v>
      </c>
      <c r="D75">
        <f>VLOOKUP($A75,Лист2!$A:$E,4,)</f>
        <v>85605233.900000006</v>
      </c>
      <c r="E75">
        <f>VLOOKUP($A75,Лист2!$A:$E,5,)</f>
        <v>90393739.599999994</v>
      </c>
    </row>
    <row r="76" spans="1:5" ht="22.5" x14ac:dyDescent="0.25">
      <c r="A76" s="1" t="s">
        <v>82</v>
      </c>
      <c r="B76">
        <f>VLOOKUP($A76,Лист2!$A:$E,2,)</f>
        <v>96167585.899999991</v>
      </c>
      <c r="C76">
        <f>VLOOKUP($A76,Лист2!$A:$E,3,)</f>
        <v>105897689.19999999</v>
      </c>
      <c r="D76">
        <f>VLOOKUP($A76,Лист2!$A:$E,4,)</f>
        <v>112310903.5</v>
      </c>
      <c r="E76">
        <f>VLOOKUP($A76,Лист2!$A:$E,5,)</f>
        <v>114791511.30000001</v>
      </c>
    </row>
    <row r="77" spans="1:5" ht="23.25" x14ac:dyDescent="0.25">
      <c r="A77" s="2" t="s">
        <v>84</v>
      </c>
      <c r="B77">
        <f>VLOOKUP($A77,Лист2!$A:$E,2,)</f>
        <v>14164210</v>
      </c>
      <c r="C77">
        <f>VLOOKUP($A77,Лист2!$A:$E,3,)</f>
        <v>14841605</v>
      </c>
      <c r="D77">
        <f>VLOOKUP($A77,Лист2!$A:$E,4,)</f>
        <v>15547200</v>
      </c>
      <c r="E77">
        <f>VLOOKUP($A77,Лист2!$A:$E,5,)</f>
        <v>16281817</v>
      </c>
    </row>
    <row r="78" spans="1:5" ht="23.25" x14ac:dyDescent="0.25">
      <c r="A78" s="2" t="s">
        <v>86</v>
      </c>
      <c r="B78">
        <f>VLOOKUP($A78,Лист2!$A:$E,2,)</f>
        <v>5115</v>
      </c>
      <c r="C78">
        <f>VLOOKUP($A78,Лист2!$A:$E,3,)</f>
        <v>5115</v>
      </c>
      <c r="D78">
        <f>VLOOKUP($A78,Лист2!$A:$E,4,)</f>
        <v>5115</v>
      </c>
      <c r="E78">
        <f>VLOOKUP($A78,Лист2!$A:$E,5,)</f>
        <v>5115</v>
      </c>
    </row>
    <row r="79" spans="1:5" ht="23.25" x14ac:dyDescent="0.25">
      <c r="A79" s="2" t="s">
        <v>88</v>
      </c>
      <c r="B79">
        <f>VLOOKUP($A79,Лист2!$A:$E,2,)</f>
        <v>110700</v>
      </c>
      <c r="C79">
        <f>VLOOKUP($A79,Лист2!$A:$E,3,)</f>
        <v>116100</v>
      </c>
      <c r="D79">
        <f>VLOOKUP($A79,Лист2!$A:$E,4,)</f>
        <v>120150</v>
      </c>
      <c r="E79">
        <f>VLOOKUP($A79,Лист2!$A:$E,5,)</f>
        <v>125550</v>
      </c>
    </row>
    <row r="80" spans="1:5" ht="23.25" x14ac:dyDescent="0.25">
      <c r="A80" s="2" t="s">
        <v>90</v>
      </c>
      <c r="B80">
        <f>VLOOKUP($A80,Лист2!$A:$E,2,)</f>
        <v>2434565.5</v>
      </c>
      <c r="C80">
        <f>VLOOKUP($A80,Лист2!$A:$E,3,)</f>
        <v>2434565.5</v>
      </c>
      <c r="D80">
        <f>VLOOKUP($A80,Лист2!$A:$E,4,)</f>
        <v>2434565.5</v>
      </c>
      <c r="E80">
        <f>VLOOKUP($A80,Лист2!$A:$E,5,)</f>
        <v>2434565.5</v>
      </c>
    </row>
    <row r="81" spans="1:5" ht="23.25" x14ac:dyDescent="0.25">
      <c r="A81" s="2" t="s">
        <v>92</v>
      </c>
      <c r="B81">
        <f>VLOOKUP($A81,Лист2!$A:$E,2,)</f>
        <v>16054686.300000001</v>
      </c>
      <c r="C81">
        <f>VLOOKUP($A81,Лист2!$A:$E,3,)</f>
        <v>20011991.699999999</v>
      </c>
      <c r="D81">
        <f>VLOOKUP($A81,Лист2!$A:$E,4,)</f>
        <v>19969767.5</v>
      </c>
      <c r="E81">
        <f>VLOOKUP($A81,Лист2!$A:$E,5,)</f>
        <v>19978469.300000001</v>
      </c>
    </row>
    <row r="82" spans="1:5" ht="23.25" x14ac:dyDescent="0.25">
      <c r="A82" s="2" t="s">
        <v>94</v>
      </c>
      <c r="B82">
        <f>VLOOKUP($A82,Лист2!$A:$E,2,)</f>
        <v>61166915.5</v>
      </c>
      <c r="C82">
        <f>VLOOKUP($A82,Лист2!$A:$E,3,)</f>
        <v>65918082.399999999</v>
      </c>
      <c r="D82">
        <f>VLOOKUP($A82,Лист2!$A:$E,4,)</f>
        <v>71632840.200000003</v>
      </c>
      <c r="E82">
        <f>VLOOKUP($A82,Лист2!$A:$E,5,)</f>
        <v>73347139.100000009</v>
      </c>
    </row>
    <row r="83" spans="1:5" ht="23.25" x14ac:dyDescent="0.25">
      <c r="A83" s="2" t="s">
        <v>96</v>
      </c>
      <c r="B83">
        <f>VLOOKUP($A83,Лист2!$A:$E,2,)</f>
        <v>3203444</v>
      </c>
      <c r="C83">
        <f>VLOOKUP($A83,Лист2!$A:$E,3,)</f>
        <v>3245326</v>
      </c>
      <c r="D83">
        <f>VLOOKUP($A83,Лист2!$A:$E,4,)</f>
        <v>3242374</v>
      </c>
      <c r="E83">
        <f>VLOOKUP($A83,Лист2!$A:$E,5,)</f>
        <v>3239422</v>
      </c>
    </row>
    <row r="84" spans="1:5" ht="23.25" x14ac:dyDescent="0.25">
      <c r="A84" s="2" t="s">
        <v>98</v>
      </c>
      <c r="B84">
        <f>VLOOKUP($A84,Лист2!$A:$E,2,)</f>
        <v>20679108.300000001</v>
      </c>
      <c r="C84">
        <f>VLOOKUP($A84,Лист2!$A:$E,3,)</f>
        <v>20792785.300000001</v>
      </c>
      <c r="D84">
        <f>VLOOKUP($A84,Лист2!$A:$E,4,)</f>
        <v>20914470.399999999</v>
      </c>
      <c r="E84">
        <f>VLOOKUP($A84,Лист2!$A:$E,5,)</f>
        <v>21019011.899999999</v>
      </c>
    </row>
    <row r="85" spans="1:5" ht="23.25" x14ac:dyDescent="0.25">
      <c r="A85" s="2" t="s">
        <v>100</v>
      </c>
      <c r="B85">
        <f>VLOOKUP($A85,Лист2!$A:$E,2,)</f>
        <v>1040</v>
      </c>
      <c r="C85">
        <f>VLOOKUP($A85,Лист2!$A:$E,3,)</f>
        <v>1040</v>
      </c>
      <c r="D85">
        <f>VLOOKUP($A85,Лист2!$A:$E,4,)</f>
        <v>1040</v>
      </c>
      <c r="E85">
        <f>VLOOKUP($A85,Лист2!$A:$E,5,)</f>
        <v>1040</v>
      </c>
    </row>
    <row r="86" spans="1:5" ht="23.25" x14ac:dyDescent="0.25">
      <c r="A86" s="2" t="s">
        <v>102</v>
      </c>
      <c r="B86">
        <f>VLOOKUP($A86,Лист2!$A:$E,2,)</f>
        <v>220000</v>
      </c>
      <c r="C86">
        <f>VLOOKUP($A86,Лист2!$A:$E,3,)</f>
        <v>270000</v>
      </c>
      <c r="D86">
        <f>VLOOKUP($A86,Лист2!$A:$E,4,)</f>
        <v>270000</v>
      </c>
      <c r="E86">
        <f>VLOOKUP($A86,Лист2!$A:$E,5,)</f>
        <v>270000</v>
      </c>
    </row>
    <row r="87" spans="1:5" ht="23.25" x14ac:dyDescent="0.25">
      <c r="A87" s="2" t="s">
        <v>104</v>
      </c>
      <c r="B87">
        <f>VLOOKUP($A87,Лист2!$A:$E,2,)</f>
        <v>47750</v>
      </c>
      <c r="C87">
        <f>VLOOKUP($A87,Лист2!$A:$E,3,)</f>
        <v>48500</v>
      </c>
      <c r="D87">
        <f>VLOOKUP($A87,Лист2!$A:$E,4,)</f>
        <v>48500</v>
      </c>
      <c r="E87">
        <f>VLOOKUP($A87,Лист2!$A:$E,5,)</f>
        <v>48500</v>
      </c>
    </row>
    <row r="88" spans="1:5" ht="23.25" x14ac:dyDescent="0.25">
      <c r="A88" s="2" t="s">
        <v>106</v>
      </c>
      <c r="B88">
        <f>VLOOKUP($A88,Лист2!$A:$E,2,)</f>
        <v>0</v>
      </c>
      <c r="C88">
        <f>VLOOKUP($A88,Лист2!$A:$E,3,)</f>
        <v>0</v>
      </c>
      <c r="D88">
        <f>VLOOKUP($A88,Лист2!$A:$E,4,)</f>
        <v>0</v>
      </c>
      <c r="E88">
        <f>VLOOKUP($A88,Лист2!$A:$E,5,)</f>
        <v>0</v>
      </c>
    </row>
    <row r="89" spans="1:5" ht="23.25" x14ac:dyDescent="0.25">
      <c r="A89" s="2" t="s">
        <v>562</v>
      </c>
      <c r="B89">
        <f>VLOOKUP($A89,Лист2!$A:$E,2,)</f>
        <v>207900.9</v>
      </c>
      <c r="C89">
        <f>VLOOKUP($A89,Лист2!$A:$E,3,)</f>
        <v>207900.9</v>
      </c>
      <c r="D89">
        <f>VLOOKUP($A89,Лист2!$A:$E,4,)</f>
        <v>207900.9</v>
      </c>
      <c r="E89">
        <f>VLOOKUP($A89,Лист2!$A:$E,5,)</f>
        <v>207900.9</v>
      </c>
    </row>
    <row r="90" spans="1:5" ht="23.25" x14ac:dyDescent="0.25">
      <c r="A90" s="2" t="s">
        <v>563</v>
      </c>
      <c r="B90">
        <f>VLOOKUP($A90,Лист2!$A:$E,2,)</f>
        <v>80144</v>
      </c>
      <c r="C90">
        <f>VLOOKUP($A90,Лист2!$A:$E,3,)</f>
        <v>80144</v>
      </c>
      <c r="D90">
        <f>VLOOKUP($A90,Лист2!$A:$E,4,)</f>
        <v>80144</v>
      </c>
      <c r="E90">
        <f>VLOOKUP($A90,Лист2!$A:$E,5,)</f>
        <v>80144</v>
      </c>
    </row>
    <row r="91" spans="1:5" ht="23.25" x14ac:dyDescent="0.25">
      <c r="A91" s="2" t="s">
        <v>107</v>
      </c>
      <c r="B91">
        <f>VLOOKUP($A91,Лист2!$A:$E,2,)</f>
        <v>1873453.4</v>
      </c>
      <c r="C91">
        <f>VLOOKUP($A91,Лист2!$A:$E,3,)</f>
        <v>1966964.2</v>
      </c>
      <c r="D91">
        <f>VLOOKUP($A91,Лист2!$A:$E,4,)</f>
        <v>1841143.6</v>
      </c>
      <c r="E91">
        <f>VLOOKUP($A91,Лист2!$A:$E,5,)</f>
        <v>3305048.1</v>
      </c>
    </row>
    <row r="92" spans="1:5" ht="23.25" x14ac:dyDescent="0.25">
      <c r="A92" s="2" t="s">
        <v>109</v>
      </c>
      <c r="B92">
        <f>VLOOKUP($A92,Лист2!$A:$E,2,)</f>
        <v>51905</v>
      </c>
      <c r="C92">
        <f>VLOOKUP($A92,Лист2!$A:$E,3,)</f>
        <v>51905</v>
      </c>
      <c r="D92">
        <f>VLOOKUP($A92,Лист2!$A:$E,4,)</f>
        <v>51905</v>
      </c>
      <c r="E92">
        <f>VLOOKUP($A92,Лист2!$A:$E,5,)</f>
        <v>51905</v>
      </c>
    </row>
    <row r="93" spans="1:5" ht="23.25" x14ac:dyDescent="0.25">
      <c r="A93" s="2" t="s">
        <v>111</v>
      </c>
      <c r="B93">
        <f>VLOOKUP($A93,Лист2!$A:$E,2,)</f>
        <v>2681454.7000000002</v>
      </c>
      <c r="C93">
        <f>VLOOKUP($A93,Лист2!$A:$E,3,)</f>
        <v>2559672.4</v>
      </c>
      <c r="D93">
        <f>VLOOKUP($A93,Лист2!$A:$E,4,)</f>
        <v>2551892.2000000002</v>
      </c>
      <c r="E93">
        <f>VLOOKUP($A93,Лист2!$A:$E,5,)</f>
        <v>2550882.7000000002</v>
      </c>
    </row>
    <row r="94" spans="1:5" ht="23.25" x14ac:dyDescent="0.25">
      <c r="A94" s="2" t="s">
        <v>113</v>
      </c>
      <c r="B94">
        <f>VLOOKUP($A94,Лист2!$A:$E,2,)</f>
        <v>27005791.300000001</v>
      </c>
      <c r="C94">
        <f>VLOOKUP($A94,Лист2!$A:$E,3,)</f>
        <v>31745846.399999999</v>
      </c>
      <c r="D94">
        <f>VLOOKUP($A94,Лист2!$A:$E,4,)</f>
        <v>37505430.899999999</v>
      </c>
      <c r="E94">
        <f>VLOOKUP($A94,Лист2!$A:$E,5,)</f>
        <v>37652002.700000003</v>
      </c>
    </row>
    <row r="95" spans="1:5" ht="23.25" x14ac:dyDescent="0.25">
      <c r="A95" s="2" t="s">
        <v>115</v>
      </c>
      <c r="B95">
        <f>VLOOKUP($A95,Лист2!$A:$E,2,)</f>
        <v>434098</v>
      </c>
      <c r="C95">
        <f>VLOOKUP($A95,Лист2!$A:$E,3,)</f>
        <v>434098</v>
      </c>
      <c r="D95">
        <f>VLOOKUP($A95,Лист2!$A:$E,4,)</f>
        <v>434098</v>
      </c>
      <c r="E95">
        <f>VLOOKUP($A95,Лист2!$A:$E,5,)</f>
        <v>434098</v>
      </c>
    </row>
    <row r="96" spans="1:5" ht="23.25" x14ac:dyDescent="0.25">
      <c r="A96" s="2" t="s">
        <v>117</v>
      </c>
      <c r="B96">
        <f>VLOOKUP($A96,Лист2!$A:$E,2,)</f>
        <v>25783.200000000001</v>
      </c>
      <c r="C96">
        <f>VLOOKUP($A96,Лист2!$A:$E,3,)</f>
        <v>38662</v>
      </c>
      <c r="D96">
        <f>VLOOKUP($A96,Лист2!$A:$E,4,)</f>
        <v>39552.9</v>
      </c>
      <c r="E96">
        <f>VLOOKUP($A96,Лист2!$A:$E,5,)</f>
        <v>39552.9</v>
      </c>
    </row>
    <row r="97" spans="1:5" ht="23.25" x14ac:dyDescent="0.25">
      <c r="A97" s="2" t="s">
        <v>119</v>
      </c>
      <c r="B97">
        <f>VLOOKUP($A97,Лист2!$A:$E,2,)</f>
        <v>349900.5</v>
      </c>
      <c r="C97">
        <f>VLOOKUP($A97,Лист2!$A:$E,3,)</f>
        <v>370896.5</v>
      </c>
      <c r="D97">
        <f>VLOOKUP($A97,Лист2!$A:$E,4,)</f>
        <v>370896.5</v>
      </c>
      <c r="E97">
        <f>VLOOKUP($A97,Лист2!$A:$E,5,)</f>
        <v>370896.5</v>
      </c>
    </row>
    <row r="98" spans="1:5" ht="23.25" x14ac:dyDescent="0.25">
      <c r="A98" s="2" t="s">
        <v>121</v>
      </c>
      <c r="B98">
        <f>VLOOKUP($A98,Лист2!$A:$E,2,)</f>
        <v>2100504.4</v>
      </c>
      <c r="C98">
        <f>VLOOKUP($A98,Лист2!$A:$E,3,)</f>
        <v>1890548.5</v>
      </c>
      <c r="D98">
        <f>VLOOKUP($A98,Лист2!$A:$E,4,)</f>
        <v>1866813.6</v>
      </c>
      <c r="E98">
        <f>VLOOKUP($A98,Лист2!$A:$E,5,)</f>
        <v>1873047.2</v>
      </c>
    </row>
    <row r="99" spans="1:5" ht="23.25" x14ac:dyDescent="0.25">
      <c r="A99" s="2" t="s">
        <v>123</v>
      </c>
      <c r="B99">
        <f>VLOOKUP($A99,Лист2!$A:$E,2,)</f>
        <v>3575</v>
      </c>
      <c r="C99">
        <f>VLOOKUP($A99,Лист2!$A:$E,3,)</f>
        <v>5850</v>
      </c>
      <c r="D99">
        <f>VLOOKUP($A99,Лист2!$A:$E,4,)</f>
        <v>5850</v>
      </c>
      <c r="E99">
        <f>VLOOKUP($A99,Лист2!$A:$E,5,)</f>
        <v>5850</v>
      </c>
    </row>
    <row r="100" spans="1:5" ht="23.25" x14ac:dyDescent="0.25">
      <c r="A100" s="2" t="s">
        <v>125</v>
      </c>
      <c r="B100">
        <f>VLOOKUP($A100,Лист2!$A:$E,2,)</f>
        <v>4000</v>
      </c>
      <c r="C100">
        <f>VLOOKUP($A100,Лист2!$A:$E,3,)</f>
        <v>2240</v>
      </c>
      <c r="D100">
        <f>VLOOKUP($A100,Лист2!$A:$E,4,)</f>
        <v>2240</v>
      </c>
      <c r="E100">
        <f>VLOOKUP($A100,Лист2!$A:$E,5,)</f>
        <v>2240</v>
      </c>
    </row>
    <row r="101" spans="1:5" ht="23.25" x14ac:dyDescent="0.25">
      <c r="A101" s="2" t="s">
        <v>127</v>
      </c>
      <c r="B101">
        <f>VLOOKUP($A101,Лист2!$A:$E,2,)</f>
        <v>13715</v>
      </c>
      <c r="C101">
        <f>VLOOKUP($A101,Лист2!$A:$E,3,)</f>
        <v>16575</v>
      </c>
      <c r="D101">
        <f>VLOOKUP($A101,Лист2!$A:$E,4,)</f>
        <v>16575</v>
      </c>
      <c r="E101">
        <f>VLOOKUP($A101,Лист2!$A:$E,5,)</f>
        <v>16575</v>
      </c>
    </row>
    <row r="102" spans="1:5" ht="23.25" x14ac:dyDescent="0.25">
      <c r="A102" s="2" t="s">
        <v>129</v>
      </c>
      <c r="B102">
        <f>VLOOKUP($A102,Лист2!$A:$E,2,)</f>
        <v>547850</v>
      </c>
      <c r="C102">
        <f>VLOOKUP($A102,Лист2!$A:$E,3,)</f>
        <v>547850</v>
      </c>
      <c r="D102">
        <f>VLOOKUP($A102,Лист2!$A:$E,4,)</f>
        <v>547850</v>
      </c>
      <c r="E102">
        <f>VLOOKUP($A102,Лист2!$A:$E,5,)</f>
        <v>547850</v>
      </c>
    </row>
    <row r="103" spans="1:5" ht="23.25" x14ac:dyDescent="0.25">
      <c r="A103" s="2" t="s">
        <v>131</v>
      </c>
      <c r="B103">
        <f>VLOOKUP($A103,Лист2!$A:$E,2,)</f>
        <v>59.4</v>
      </c>
      <c r="C103">
        <f>VLOOKUP($A103,Лист2!$A:$E,3,)</f>
        <v>26.8</v>
      </c>
      <c r="D103">
        <f>VLOOKUP($A103,Лист2!$A:$E,4,)</f>
        <v>26.8</v>
      </c>
      <c r="E103">
        <f>VLOOKUP($A103,Лист2!$A:$E,5,)</f>
        <v>26.8</v>
      </c>
    </row>
    <row r="104" spans="1:5" ht="23.25" x14ac:dyDescent="0.25">
      <c r="A104" s="2" t="s">
        <v>133</v>
      </c>
      <c r="B104">
        <f>VLOOKUP($A104,Лист2!$A:$E,2,)</f>
        <v>50750</v>
      </c>
      <c r="C104">
        <f>VLOOKUP($A104,Лист2!$A:$E,3,)</f>
        <v>50750</v>
      </c>
      <c r="D104">
        <f>VLOOKUP($A104,Лист2!$A:$E,4,)</f>
        <v>50750</v>
      </c>
      <c r="E104">
        <f>VLOOKUP($A104,Лист2!$A:$E,5,)</f>
        <v>50750</v>
      </c>
    </row>
    <row r="105" spans="1:5" ht="23.25" x14ac:dyDescent="0.25">
      <c r="A105" s="2" t="s">
        <v>135</v>
      </c>
      <c r="B105">
        <f>VLOOKUP($A105,Лист2!$A:$E,2,)</f>
        <v>8540</v>
      </c>
      <c r="C105">
        <f>VLOOKUP($A105,Лист2!$A:$E,3,)</f>
        <v>8540</v>
      </c>
      <c r="D105">
        <f>VLOOKUP($A105,Лист2!$A:$E,4,)</f>
        <v>8540</v>
      </c>
      <c r="E105">
        <f>VLOOKUP($A105,Лист2!$A:$E,5,)</f>
        <v>8540</v>
      </c>
    </row>
    <row r="106" spans="1:5" ht="23.25" x14ac:dyDescent="0.25">
      <c r="A106" s="2" t="s">
        <v>137</v>
      </c>
      <c r="B106">
        <f>VLOOKUP($A106,Лист2!$A:$E,2,)</f>
        <v>20471</v>
      </c>
      <c r="C106">
        <f>VLOOKUP($A106,Лист2!$A:$E,3,)</f>
        <v>20471</v>
      </c>
      <c r="D106">
        <f>VLOOKUP($A106,Лист2!$A:$E,4,)</f>
        <v>20471</v>
      </c>
      <c r="E106">
        <f>VLOOKUP($A106,Лист2!$A:$E,5,)</f>
        <v>20471</v>
      </c>
    </row>
    <row r="107" spans="1:5" ht="23.25" x14ac:dyDescent="0.25">
      <c r="A107" s="2" t="s">
        <v>139</v>
      </c>
      <c r="B107">
        <f>VLOOKUP($A107,Лист2!$A:$E,2,)</f>
        <v>208</v>
      </c>
      <c r="C107">
        <f>VLOOKUP($A107,Лист2!$A:$E,3,)</f>
        <v>720</v>
      </c>
      <c r="D107">
        <f>VLOOKUP($A107,Лист2!$A:$E,4,)</f>
        <v>720</v>
      </c>
      <c r="E107">
        <f>VLOOKUP($A107,Лист2!$A:$E,5,)</f>
        <v>720</v>
      </c>
    </row>
    <row r="108" spans="1:5" ht="23.25" x14ac:dyDescent="0.25">
      <c r="A108" s="2" t="s">
        <v>141</v>
      </c>
      <c r="B108">
        <f>VLOOKUP($A108,Лист2!$A:$E,2,)</f>
        <v>146580</v>
      </c>
      <c r="C108">
        <f>VLOOKUP($A108,Лист2!$A:$E,3,)</f>
        <v>143796</v>
      </c>
      <c r="D108">
        <f>VLOOKUP($A108,Лист2!$A:$E,4,)</f>
        <v>141063</v>
      </c>
      <c r="E108">
        <f>VLOOKUP($A108,Лист2!$A:$E,5,)</f>
        <v>138384</v>
      </c>
    </row>
    <row r="109" spans="1:5" ht="23.25" x14ac:dyDescent="0.25">
      <c r="A109" s="2" t="s">
        <v>143</v>
      </c>
      <c r="B109">
        <f>VLOOKUP($A109,Лист2!$A:$E,2,)</f>
        <v>24000</v>
      </c>
      <c r="C109">
        <f>VLOOKUP($A109,Лист2!$A:$E,3,)</f>
        <v>28000</v>
      </c>
      <c r="D109">
        <f>VLOOKUP($A109,Лист2!$A:$E,4,)</f>
        <v>24000</v>
      </c>
      <c r="E109">
        <f>VLOOKUP($A109,Лист2!$A:$E,5,)</f>
        <v>24000</v>
      </c>
    </row>
    <row r="110" spans="1:5" ht="23.25" x14ac:dyDescent="0.25">
      <c r="A110" s="2" t="s">
        <v>145</v>
      </c>
      <c r="B110">
        <f>VLOOKUP($A110,Лист2!$A:$E,2,)</f>
        <v>56700</v>
      </c>
      <c r="C110">
        <f>VLOOKUP($A110,Лист2!$A:$E,3,)</f>
        <v>56700</v>
      </c>
      <c r="D110">
        <f>VLOOKUP($A110,Лист2!$A:$E,4,)</f>
        <v>56700</v>
      </c>
      <c r="E110">
        <f>VLOOKUP($A110,Лист2!$A:$E,5,)</f>
        <v>56700</v>
      </c>
    </row>
    <row r="111" spans="1:5" ht="23.25" x14ac:dyDescent="0.25">
      <c r="A111" s="2" t="s">
        <v>147</v>
      </c>
      <c r="B111">
        <f>VLOOKUP($A111,Лист2!$A:$E,2,)</f>
        <v>41.2</v>
      </c>
      <c r="C111">
        <f>VLOOKUP($A111,Лист2!$A:$E,3,)</f>
        <v>41.2</v>
      </c>
      <c r="D111">
        <f>VLOOKUP($A111,Лист2!$A:$E,4,)</f>
        <v>41.2</v>
      </c>
      <c r="E111">
        <f>VLOOKUP($A111,Лист2!$A:$E,5,)</f>
        <v>41.2</v>
      </c>
    </row>
    <row r="112" spans="1:5" ht="23.25" x14ac:dyDescent="0.25">
      <c r="A112" s="2" t="s">
        <v>149</v>
      </c>
      <c r="B112">
        <f>VLOOKUP($A112,Лист2!$A:$E,2,)</f>
        <v>7200</v>
      </c>
      <c r="C112">
        <f>VLOOKUP($A112,Лист2!$A:$E,3,)</f>
        <v>6840</v>
      </c>
      <c r="D112">
        <f>VLOOKUP($A112,Лист2!$A:$E,4,)</f>
        <v>6490</v>
      </c>
      <c r="E112">
        <f>VLOOKUP($A112,Лист2!$A:$E,5,)</f>
        <v>6170</v>
      </c>
    </row>
    <row r="113" spans="1:5" ht="23.25" x14ac:dyDescent="0.25">
      <c r="A113" s="2" t="s">
        <v>635</v>
      </c>
      <c r="B113">
        <f>VLOOKUP($A113,Лист2!$A:$E,2,)</f>
        <v>0</v>
      </c>
      <c r="C113">
        <f>VLOOKUP($A113,Лист2!$A:$E,3,)</f>
        <v>122.5</v>
      </c>
      <c r="D113">
        <f>VLOOKUP($A113,Лист2!$A:$E,4,)</f>
        <v>122.5</v>
      </c>
      <c r="E113">
        <f>VLOOKUP($A113,Лист2!$A:$E,5,)</f>
        <v>122.5</v>
      </c>
    </row>
    <row r="114" spans="1:5" ht="23.25" x14ac:dyDescent="0.25">
      <c r="A114" s="2" t="s">
        <v>564</v>
      </c>
      <c r="B114">
        <f>VLOOKUP($A114,Лист2!$A:$E,2,)</f>
        <v>5484.2</v>
      </c>
      <c r="C114">
        <f>VLOOKUP($A114,Лист2!$A:$E,3,)</f>
        <v>9228.7000000000007</v>
      </c>
      <c r="D114">
        <f>VLOOKUP($A114,Лист2!$A:$E,4,)</f>
        <v>9228.7000000000007</v>
      </c>
      <c r="E114">
        <f>VLOOKUP($A114,Лист2!$A:$E,5,)</f>
        <v>9228.7000000000007</v>
      </c>
    </row>
    <row r="115" spans="1:5" ht="23.25" x14ac:dyDescent="0.25">
      <c r="A115" s="2" t="s">
        <v>637</v>
      </c>
      <c r="B115">
        <f>VLOOKUP($A115,Лист2!$A:$E,2,)</f>
        <v>661680</v>
      </c>
      <c r="C115">
        <f>VLOOKUP($A115,Лист2!$A:$E,3,)</f>
        <v>656200</v>
      </c>
      <c r="D115">
        <f>VLOOKUP($A115,Лист2!$A:$E,4,)</f>
        <v>656200</v>
      </c>
      <c r="E115">
        <f>VLOOKUP($A115,Лист2!$A:$E,5,)</f>
        <v>656200</v>
      </c>
    </row>
    <row r="116" spans="1:5" ht="23.25" x14ac:dyDescent="0.25">
      <c r="A116" s="2" t="s">
        <v>639</v>
      </c>
      <c r="B116">
        <f>VLOOKUP($A116,Лист2!$A:$E,2,)</f>
        <v>7550</v>
      </c>
      <c r="C116">
        <f>VLOOKUP($A116,Лист2!$A:$E,3,)</f>
        <v>7550</v>
      </c>
      <c r="D116">
        <f>VLOOKUP($A116,Лист2!$A:$E,4,)</f>
        <v>7550</v>
      </c>
      <c r="E116">
        <f>VLOOKUP($A116,Лист2!$A:$E,5,)</f>
        <v>7550</v>
      </c>
    </row>
    <row r="117" spans="1:5" ht="23.25" x14ac:dyDescent="0.25">
      <c r="A117" s="2" t="s">
        <v>641</v>
      </c>
      <c r="B117">
        <f>VLOOKUP($A117,Лист2!$A:$E,2,)</f>
        <v>617943</v>
      </c>
      <c r="C117">
        <f>VLOOKUP($A117,Лист2!$A:$E,3,)</f>
        <v>622500</v>
      </c>
      <c r="D117">
        <f>VLOOKUP($A117,Лист2!$A:$E,4,)</f>
        <v>622500</v>
      </c>
      <c r="E117">
        <f>VLOOKUP($A117,Лист2!$A:$E,5,)</f>
        <v>622500</v>
      </c>
    </row>
    <row r="118" spans="1:5" ht="23.25" x14ac:dyDescent="0.25">
      <c r="A118" s="2" t="s">
        <v>643</v>
      </c>
      <c r="B118">
        <f>VLOOKUP($A118,Лист2!$A:$E,2,)</f>
        <v>27877</v>
      </c>
      <c r="C118">
        <f>VLOOKUP($A118,Лист2!$A:$E,3,)</f>
        <v>28800</v>
      </c>
      <c r="D118">
        <f>VLOOKUP($A118,Лист2!$A:$E,4,)</f>
        <v>28800</v>
      </c>
      <c r="E118">
        <f>VLOOKUP($A118,Лист2!$A:$E,5,)</f>
        <v>28800</v>
      </c>
    </row>
    <row r="119" spans="1:5" ht="23.25" x14ac:dyDescent="0.25">
      <c r="A119" s="2" t="s">
        <v>645</v>
      </c>
      <c r="B119">
        <f>VLOOKUP($A119,Лист2!$A:$E,2,)</f>
        <v>24</v>
      </c>
      <c r="C119">
        <f>VLOOKUP($A119,Лист2!$A:$E,3,)</f>
        <v>56</v>
      </c>
      <c r="D119">
        <f>VLOOKUP($A119,Лист2!$A:$E,4,)</f>
        <v>24</v>
      </c>
      <c r="E119">
        <f>VLOOKUP($A119,Лист2!$A:$E,5,)</f>
        <v>32</v>
      </c>
    </row>
    <row r="120" spans="1:5" ht="23.25" x14ac:dyDescent="0.25">
      <c r="A120" s="2" t="s">
        <v>647</v>
      </c>
      <c r="B120">
        <f>VLOOKUP($A120,Лист2!$A:$E,2,)</f>
        <v>84</v>
      </c>
      <c r="C120">
        <f>VLOOKUP($A120,Лист2!$A:$E,3,)</f>
        <v>201.6</v>
      </c>
      <c r="D120">
        <f>VLOOKUP($A120,Лист2!$A:$E,4,)</f>
        <v>201.6</v>
      </c>
      <c r="E120">
        <f>VLOOKUP($A120,Лист2!$A:$E,5,)</f>
        <v>201.6</v>
      </c>
    </row>
    <row r="121" spans="1:5" ht="23.25" x14ac:dyDescent="0.25">
      <c r="A121" s="2" t="s">
        <v>649</v>
      </c>
      <c r="B121">
        <f>VLOOKUP($A121,Лист2!$A:$E,2,)</f>
        <v>306</v>
      </c>
      <c r="C121">
        <f>VLOOKUP($A121,Лист2!$A:$E,3,)</f>
        <v>734.4</v>
      </c>
      <c r="D121">
        <f>VLOOKUP($A121,Лист2!$A:$E,4,)</f>
        <v>734.4</v>
      </c>
      <c r="E121">
        <f>VLOOKUP($A121,Лист2!$A:$E,5,)</f>
        <v>734.4</v>
      </c>
    </row>
    <row r="122" spans="1:5" ht="23.25" x14ac:dyDescent="0.25">
      <c r="A122" s="2" t="s">
        <v>653</v>
      </c>
      <c r="B122">
        <f>VLOOKUP($A122,Лист2!$A:$E,2,)</f>
        <v>157825.79999999999</v>
      </c>
      <c r="C122">
        <f>VLOOKUP($A122,Лист2!$A:$E,3,)</f>
        <v>547833.19999999995</v>
      </c>
      <c r="D122">
        <f>VLOOKUP($A122,Лист2!$A:$E,4,)</f>
        <v>568790</v>
      </c>
      <c r="E122">
        <f>VLOOKUP($A122,Лист2!$A:$E,5,)</f>
        <v>589746.9</v>
      </c>
    </row>
    <row r="123" spans="1:5" ht="23.25" x14ac:dyDescent="0.25">
      <c r="A123" s="2" t="s">
        <v>651</v>
      </c>
      <c r="B123">
        <f>VLOOKUP($A123,Лист2!$A:$E,2,)</f>
        <v>28594.2</v>
      </c>
      <c r="C123">
        <f>VLOOKUP($A123,Лист2!$A:$E,3,)</f>
        <v>115320</v>
      </c>
      <c r="D123">
        <f>VLOOKUP($A123,Лист2!$A:$E,4,)</f>
        <v>116271</v>
      </c>
      <c r="E123">
        <f>VLOOKUP($A123,Лист2!$A:$E,5,)</f>
        <v>117550</v>
      </c>
    </row>
    <row r="124" spans="1:5" ht="23.25" x14ac:dyDescent="0.25">
      <c r="A124" s="2" t="s">
        <v>151</v>
      </c>
      <c r="B124">
        <f>VLOOKUP($A124,Лист2!$A:$E,2,)</f>
        <v>1320000</v>
      </c>
      <c r="C124">
        <f>VLOOKUP($A124,Лист2!$A:$E,3,)</f>
        <v>1200000</v>
      </c>
      <c r="D124">
        <f>VLOOKUP($A124,Лист2!$A:$E,4,)</f>
        <v>1200000</v>
      </c>
      <c r="E124">
        <f>VLOOKUP($A124,Лист2!$A:$E,5,)</f>
        <v>1200000</v>
      </c>
    </row>
    <row r="125" spans="1:5" ht="23.25" x14ac:dyDescent="0.25">
      <c r="A125" s="2" t="s">
        <v>153</v>
      </c>
      <c r="B125">
        <f>VLOOKUP($A125,Лист2!$A:$E,2,)</f>
        <v>69976.5</v>
      </c>
      <c r="C125">
        <f>VLOOKUP($A125,Лист2!$A:$E,3,)</f>
        <v>70219.3</v>
      </c>
      <c r="D125">
        <f>VLOOKUP($A125,Лист2!$A:$E,4,)</f>
        <v>70277.2</v>
      </c>
      <c r="E125">
        <f>VLOOKUP($A125,Лист2!$A:$E,5,)</f>
        <v>70164.7</v>
      </c>
    </row>
    <row r="126" spans="1:5" ht="23.25" x14ac:dyDescent="0.25">
      <c r="A126" s="2" t="s">
        <v>155</v>
      </c>
      <c r="B126">
        <f>VLOOKUP($A126,Лист2!$A:$E,2,)</f>
        <v>645792.1</v>
      </c>
      <c r="C126">
        <f>VLOOKUP($A126,Лист2!$A:$E,3,)</f>
        <v>627617.1</v>
      </c>
      <c r="D126">
        <f>VLOOKUP($A126,Лист2!$A:$E,4,)</f>
        <v>636704.6</v>
      </c>
      <c r="E126">
        <f>VLOOKUP($A126,Лист2!$A:$E,5,)</f>
        <v>632160.80000000005</v>
      </c>
    </row>
    <row r="127" spans="1:5" ht="23.25" x14ac:dyDescent="0.25">
      <c r="A127" s="2" t="s">
        <v>157</v>
      </c>
      <c r="B127">
        <f>VLOOKUP($A127,Лист2!$A:$E,2,)</f>
        <v>9205</v>
      </c>
      <c r="C127">
        <f>VLOOKUP($A127,Лист2!$A:$E,3,)</f>
        <v>9240</v>
      </c>
      <c r="D127">
        <f>VLOOKUP($A127,Лист2!$A:$E,4,)</f>
        <v>9222.5</v>
      </c>
      <c r="E127">
        <f>VLOOKUP($A127,Лист2!$A:$E,5,)</f>
        <v>9233</v>
      </c>
    </row>
    <row r="128" spans="1:5" ht="22.5" x14ac:dyDescent="0.25">
      <c r="A128" s="1" t="s">
        <v>159</v>
      </c>
      <c r="B128">
        <f>VLOOKUP($A128,Лист2!$A:$E,2,)</f>
        <v>300840</v>
      </c>
      <c r="C128">
        <f>VLOOKUP($A128,Лист2!$A:$E,3,)</f>
        <v>221600</v>
      </c>
      <c r="D128">
        <f>VLOOKUP($A128,Лист2!$A:$E,4,)</f>
        <v>210400</v>
      </c>
      <c r="E128">
        <f>VLOOKUP($A128,Лист2!$A:$E,5,)</f>
        <v>206200</v>
      </c>
    </row>
    <row r="129" spans="1:5" ht="22.5" x14ac:dyDescent="0.25">
      <c r="A129" s="1" t="s">
        <v>161</v>
      </c>
      <c r="B129">
        <f>VLOOKUP($A129,Лист2!$A:$E,2,)</f>
        <v>3568337303.3999996</v>
      </c>
      <c r="C129">
        <f>VLOOKUP($A129,Лист2!$A:$E,3,)</f>
        <v>3134039255.8999996</v>
      </c>
      <c r="D129">
        <f>VLOOKUP($A129,Лист2!$A:$E,4,)</f>
        <v>2725833574.2999997</v>
      </c>
      <c r="E129">
        <f>VLOOKUP($A129,Лист2!$A:$E,5,)</f>
        <v>2473470033.6999998</v>
      </c>
    </row>
    <row r="130" spans="1:5" ht="23.25" x14ac:dyDescent="0.25">
      <c r="A130" s="2" t="s">
        <v>163</v>
      </c>
      <c r="B130">
        <f>VLOOKUP($A130,Лист2!$A:$E,2,)</f>
        <v>2910381163.0999999</v>
      </c>
      <c r="C130">
        <f>VLOOKUP($A130,Лист2!$A:$E,3,)</f>
        <v>2458177727</v>
      </c>
      <c r="D130">
        <f>VLOOKUP($A130,Лист2!$A:$E,4,)</f>
        <v>2011847811.3</v>
      </c>
      <c r="E130">
        <f>VLOOKUP($A130,Лист2!$A:$E,5,)</f>
        <v>1710350763</v>
      </c>
    </row>
    <row r="131" spans="1:5" ht="23.25" x14ac:dyDescent="0.25">
      <c r="A131" s="2" t="s">
        <v>669</v>
      </c>
      <c r="B131">
        <f>VLOOKUP($A131,Лист2!$A:$E,2,)</f>
        <v>0</v>
      </c>
      <c r="C131">
        <f>VLOOKUP($A131,Лист2!$A:$E,3,)</f>
        <v>0</v>
      </c>
      <c r="D131">
        <f>VLOOKUP($A131,Лист2!$A:$E,4,)</f>
        <v>0</v>
      </c>
      <c r="E131">
        <f>VLOOKUP($A131,Лист2!$A:$E,5,)</f>
        <v>0</v>
      </c>
    </row>
    <row r="132" spans="1:5" ht="23.25" x14ac:dyDescent="0.25">
      <c r="A132" s="2" t="s">
        <v>166</v>
      </c>
      <c r="B132">
        <f>VLOOKUP($A132,Лист2!$A:$E,2,)</f>
        <v>2910381163.0999999</v>
      </c>
      <c r="C132">
        <f>VLOOKUP($A132,Лист2!$A:$E,3,)</f>
        <v>2458177727</v>
      </c>
      <c r="D132">
        <f>VLOOKUP($A132,Лист2!$A:$E,4,)</f>
        <v>2011847811.3</v>
      </c>
      <c r="E132">
        <f>VLOOKUP($A132,Лист2!$A:$E,5,)</f>
        <v>1710350763</v>
      </c>
    </row>
    <row r="133" spans="1:5" ht="23.25" x14ac:dyDescent="0.25">
      <c r="A133" s="2" t="s">
        <v>670</v>
      </c>
      <c r="B133">
        <f>VLOOKUP($A133,Лист2!$A:$E,2,)</f>
        <v>1524244269.7</v>
      </c>
      <c r="C133">
        <f>VLOOKUP($A133,Лист2!$A:$E,3,)</f>
        <v>1221653660.0999999</v>
      </c>
      <c r="D133">
        <f>VLOOKUP($A133,Лист2!$A:$E,4,)</f>
        <v>891767735.20000005</v>
      </c>
      <c r="E133">
        <f>VLOOKUP($A133,Лист2!$A:$E,5,)</f>
        <v>666087639.20000005</v>
      </c>
    </row>
    <row r="134" spans="1:5" ht="23.25" x14ac:dyDescent="0.25">
      <c r="A134" s="2" t="s">
        <v>671</v>
      </c>
      <c r="B134">
        <f>VLOOKUP($A134,Лист2!$A:$E,2,)</f>
        <v>743970058.70000005</v>
      </c>
      <c r="C134">
        <f>VLOOKUP($A134,Лист2!$A:$E,3,)</f>
        <v>721733684.60000002</v>
      </c>
      <c r="D134">
        <f>VLOOKUP($A134,Лист2!$A:$E,4,)</f>
        <v>745987464.39999998</v>
      </c>
      <c r="E134">
        <f>VLOOKUP($A134,Лист2!$A:$E,5,)</f>
        <v>781735540</v>
      </c>
    </row>
    <row r="135" spans="1:5" ht="23.25" x14ac:dyDescent="0.25">
      <c r="A135" s="2" t="s">
        <v>672</v>
      </c>
      <c r="B135">
        <f>VLOOKUP($A135,Лист2!$A:$E,2,)</f>
        <v>622436990.10000002</v>
      </c>
      <c r="C135">
        <f>VLOOKUP($A135,Лист2!$A:$E,3,)</f>
        <v>493293438.5</v>
      </c>
      <c r="D135">
        <f>VLOOKUP($A135,Лист2!$A:$E,4,)</f>
        <v>352955370.5</v>
      </c>
      <c r="E135">
        <f>VLOOKUP($A135,Лист2!$A:$E,5,)</f>
        <v>239626670.09999999</v>
      </c>
    </row>
    <row r="136" spans="1:5" ht="23.25" x14ac:dyDescent="0.25">
      <c r="A136" s="2" t="s">
        <v>673</v>
      </c>
      <c r="B136">
        <f>VLOOKUP($A136,Лист2!$A:$E,2,)</f>
        <v>19729844.600000001</v>
      </c>
      <c r="C136">
        <f>VLOOKUP($A136,Лист2!$A:$E,3,)</f>
        <v>21496943.800000001</v>
      </c>
      <c r="D136">
        <f>VLOOKUP($A136,Лист2!$A:$E,4,)</f>
        <v>21137241.199999999</v>
      </c>
      <c r="E136">
        <f>VLOOKUP($A136,Лист2!$A:$E,5,)</f>
        <v>22900913.699999999</v>
      </c>
    </row>
    <row r="137" spans="1:5" ht="23.25" x14ac:dyDescent="0.25">
      <c r="A137" s="2" t="s">
        <v>674</v>
      </c>
      <c r="B137">
        <f>VLOOKUP($A137,Лист2!$A:$E,2,)</f>
        <v>20670860.399999999</v>
      </c>
      <c r="C137">
        <f>VLOOKUP($A137,Лист2!$A:$E,3,)</f>
        <v>23413262.100000001</v>
      </c>
      <c r="D137">
        <f>VLOOKUP($A137,Лист2!$A:$E,4,)</f>
        <v>23892763.800000001</v>
      </c>
      <c r="E137">
        <f>VLOOKUP($A137,Лист2!$A:$E,5,)</f>
        <v>25425066.899999999</v>
      </c>
    </row>
    <row r="138" spans="1:5" ht="23.25" x14ac:dyDescent="0.25">
      <c r="A138" s="2" t="s">
        <v>675</v>
      </c>
      <c r="B138">
        <f>VLOOKUP($A138,Лист2!$A:$E,2,)</f>
        <v>13909164.5</v>
      </c>
      <c r="C138">
        <f>VLOOKUP($A138,Лист2!$A:$E,3,)</f>
        <v>14564935.699999999</v>
      </c>
      <c r="D138">
        <f>VLOOKUP($A138,Лист2!$A:$E,4,)</f>
        <v>14540021</v>
      </c>
      <c r="E138">
        <f>VLOOKUP($A138,Лист2!$A:$E,5,)</f>
        <v>14571232.6</v>
      </c>
    </row>
    <row r="139" spans="1:5" ht="23.25" x14ac:dyDescent="0.25">
      <c r="A139" s="2" t="s">
        <v>681</v>
      </c>
      <c r="B139">
        <f>VLOOKUP($A139,Лист2!$A:$E,2,)</f>
        <v>471.2</v>
      </c>
      <c r="C139">
        <f>VLOOKUP($A139,Лист2!$A:$E,3,)</f>
        <v>471.2</v>
      </c>
      <c r="D139">
        <f>VLOOKUP($A139,Лист2!$A:$E,4,)</f>
        <v>471.2</v>
      </c>
      <c r="E139">
        <f>VLOOKUP($A139,Лист2!$A:$E,5,)</f>
        <v>471.2</v>
      </c>
    </row>
    <row r="140" spans="1:5" ht="23.25" x14ac:dyDescent="0.25">
      <c r="A140" s="2" t="s">
        <v>676</v>
      </c>
      <c r="B140">
        <f>VLOOKUP($A140,Лист2!$A:$E,2,)</f>
        <v>0</v>
      </c>
      <c r="C140">
        <f>VLOOKUP($A140,Лист2!$A:$E,3,)</f>
        <v>0</v>
      </c>
      <c r="D140">
        <f>VLOOKUP($A140,Лист2!$A:$E,4,)</f>
        <v>0</v>
      </c>
      <c r="E140">
        <f>VLOOKUP($A140,Лист2!$A:$E,5,)</f>
        <v>0</v>
      </c>
    </row>
    <row r="141" spans="1:5" ht="23.25" x14ac:dyDescent="0.25">
      <c r="A141" s="2" t="s">
        <v>677</v>
      </c>
      <c r="B141">
        <f>VLOOKUP($A141,Лист2!$A:$E,2,)</f>
        <v>0</v>
      </c>
      <c r="C141">
        <f>VLOOKUP($A141,Лист2!$A:$E,3,)</f>
        <v>0</v>
      </c>
      <c r="D141">
        <f>VLOOKUP($A141,Лист2!$A:$E,4,)</f>
        <v>0</v>
      </c>
      <c r="E141">
        <f>VLOOKUP($A141,Лист2!$A:$E,5,)</f>
        <v>0</v>
      </c>
    </row>
    <row r="142" spans="1:5" ht="23.25" x14ac:dyDescent="0.25">
      <c r="A142" s="2" t="s">
        <v>177</v>
      </c>
      <c r="B142">
        <f>VLOOKUP($A142,Лист2!$A:$E,2,)</f>
        <v>623375644.20000005</v>
      </c>
      <c r="C142">
        <f>VLOOKUP($A142,Лист2!$A:$E,3,)</f>
        <v>637882859.89999998</v>
      </c>
      <c r="D142">
        <f>VLOOKUP($A142,Лист2!$A:$E,4,)</f>
        <v>675552506.99999988</v>
      </c>
      <c r="E142">
        <f>VLOOKUP($A142,Лист2!$A:$E,5,)</f>
        <v>723122500</v>
      </c>
    </row>
    <row r="143" spans="1:5" ht="23.25" x14ac:dyDescent="0.25">
      <c r="A143" s="2" t="s">
        <v>678</v>
      </c>
      <c r="B143">
        <f>VLOOKUP($A143,Лист2!$A:$E,2,)</f>
        <v>536063493.80000001</v>
      </c>
      <c r="C143">
        <f>VLOOKUP($A143,Лист2!$A:$E,3,)</f>
        <v>548253308.10000002</v>
      </c>
      <c r="D143">
        <f>VLOOKUP($A143,Лист2!$A:$E,4,)</f>
        <v>580695223.60000002</v>
      </c>
      <c r="E143">
        <f>VLOOKUP($A143,Лист2!$A:$E,5,)</f>
        <v>621557869</v>
      </c>
    </row>
    <row r="144" spans="1:5" ht="23.25" x14ac:dyDescent="0.25">
      <c r="A144" s="2" t="s">
        <v>683</v>
      </c>
      <c r="B144">
        <f>VLOOKUP($A144,Лист2!$A:$E,2,)</f>
        <v>32082514</v>
      </c>
      <c r="C144">
        <f>VLOOKUP($A144,Лист2!$A:$E,3,)</f>
        <v>32904480.800000001</v>
      </c>
      <c r="D144">
        <f>VLOOKUP($A144,Лист2!$A:$E,4,)</f>
        <v>34861285.399999999</v>
      </c>
      <c r="E144">
        <f>VLOOKUP($A144,Лист2!$A:$E,5,)</f>
        <v>37318647.100000001</v>
      </c>
    </row>
    <row r="145" spans="1:5" ht="23.25" x14ac:dyDescent="0.25">
      <c r="A145" s="2" t="s">
        <v>684</v>
      </c>
      <c r="B145">
        <f>VLOOKUP($A145,Лист2!$A:$E,2,)</f>
        <v>32266166.699999999</v>
      </c>
      <c r="C145">
        <f>VLOOKUP($A145,Лист2!$A:$E,3,)</f>
        <v>33062571</v>
      </c>
      <c r="D145">
        <f>VLOOKUP($A145,Лист2!$A:$E,4,)</f>
        <v>34997264.100000001</v>
      </c>
      <c r="E145">
        <f>VLOOKUP($A145,Лист2!$A:$E,5,)</f>
        <v>37482520.100000001</v>
      </c>
    </row>
    <row r="146" spans="1:5" ht="23.25" x14ac:dyDescent="0.25">
      <c r="A146" s="2" t="s">
        <v>679</v>
      </c>
      <c r="B146">
        <f>VLOOKUP($A146,Лист2!$A:$E,2,)</f>
        <v>4536552</v>
      </c>
      <c r="C146">
        <f>VLOOKUP($A146,Лист2!$A:$E,3,)</f>
        <v>4593155.4000000004</v>
      </c>
      <c r="D146">
        <f>VLOOKUP($A146,Лист2!$A:$E,4,)</f>
        <v>4853498.5999999996</v>
      </c>
      <c r="E146">
        <f>VLOOKUP($A146,Лист2!$A:$E,5,)</f>
        <v>5198575.4000000004</v>
      </c>
    </row>
    <row r="147" spans="1:5" ht="23.25" x14ac:dyDescent="0.25">
      <c r="A147" s="2" t="s">
        <v>685</v>
      </c>
      <c r="B147">
        <f>VLOOKUP($A147,Лист2!$A:$E,2,)</f>
        <v>224927.6</v>
      </c>
      <c r="C147">
        <f>VLOOKUP($A147,Лист2!$A:$E,3,)</f>
        <v>230806</v>
      </c>
      <c r="D147">
        <f>VLOOKUP($A147,Лист2!$A:$E,4,)</f>
        <v>245364.3</v>
      </c>
      <c r="E147">
        <f>VLOOKUP($A147,Лист2!$A:$E,5,)</f>
        <v>262463</v>
      </c>
    </row>
    <row r="148" spans="1:5" ht="23.25" x14ac:dyDescent="0.25">
      <c r="A148" s="2" t="s">
        <v>686</v>
      </c>
      <c r="B148">
        <f>VLOOKUP($A148,Лист2!$A:$E,2,)</f>
        <v>705605.4</v>
      </c>
      <c r="C148">
        <f>VLOOKUP($A148,Лист2!$A:$E,3,)</f>
        <v>714649.7</v>
      </c>
      <c r="D148">
        <f>VLOOKUP($A148,Лист2!$A:$E,4,)</f>
        <v>755626.9</v>
      </c>
      <c r="E148">
        <f>VLOOKUP($A148,Лист2!$A:$E,5,)</f>
        <v>809642.8</v>
      </c>
    </row>
    <row r="149" spans="1:5" ht="23.25" x14ac:dyDescent="0.25">
      <c r="A149" s="2" t="s">
        <v>680</v>
      </c>
      <c r="B149">
        <f>VLOOKUP($A149,Лист2!$A:$E,2,)</f>
        <v>0</v>
      </c>
      <c r="C149">
        <f>VLOOKUP($A149,Лист2!$A:$E,3,)</f>
        <v>0</v>
      </c>
      <c r="D149">
        <f>VLOOKUP($A149,Лист2!$A:$E,4,)</f>
        <v>0</v>
      </c>
      <c r="E149">
        <f>VLOOKUP($A149,Лист2!$A:$E,5,)</f>
        <v>0</v>
      </c>
    </row>
    <row r="150" spans="1:5" ht="23.25" x14ac:dyDescent="0.25">
      <c r="A150" s="2" t="s">
        <v>688</v>
      </c>
      <c r="B150">
        <f>VLOOKUP($A150,Лист2!$A:$E,2,)</f>
        <v>5272999.3</v>
      </c>
      <c r="C150">
        <f>VLOOKUP($A150,Лист2!$A:$E,3,)</f>
        <v>5383004.2000000002</v>
      </c>
      <c r="D150">
        <f>VLOOKUP($A150,Лист2!$A:$E,4,)</f>
        <v>5704405.7999999998</v>
      </c>
      <c r="E150">
        <f>VLOOKUP($A150,Лист2!$A:$E,5,)</f>
        <v>6106176.9000000004</v>
      </c>
    </row>
    <row r="151" spans="1:5" ht="23.25" x14ac:dyDescent="0.25">
      <c r="A151" s="2" t="s">
        <v>687</v>
      </c>
      <c r="B151">
        <f>VLOOKUP($A151,Лист2!$A:$E,2,)</f>
        <v>0</v>
      </c>
      <c r="C151">
        <f>VLOOKUP($A151,Лист2!$A:$E,3,)</f>
        <v>0</v>
      </c>
      <c r="D151">
        <f>VLOOKUP($A151,Лист2!$A:$E,4,)</f>
        <v>0</v>
      </c>
      <c r="E151">
        <f>VLOOKUP($A151,Лист2!$A:$E,5,)</f>
        <v>0</v>
      </c>
    </row>
    <row r="152" spans="1:5" ht="23.25" x14ac:dyDescent="0.25">
      <c r="A152" s="2" t="s">
        <v>689</v>
      </c>
      <c r="B152">
        <f>VLOOKUP($A152,Лист2!$A:$E,2,)</f>
        <v>0</v>
      </c>
      <c r="C152">
        <f>VLOOKUP($A152,Лист2!$A:$E,3,)</f>
        <v>0</v>
      </c>
      <c r="D152">
        <f>VLOOKUP($A152,Лист2!$A:$E,4,)</f>
        <v>0</v>
      </c>
      <c r="E152">
        <f>VLOOKUP($A152,Лист2!$A:$E,5,)</f>
        <v>0</v>
      </c>
    </row>
    <row r="153" spans="1:5" ht="23.25" x14ac:dyDescent="0.25">
      <c r="A153" s="2" t="s">
        <v>691</v>
      </c>
      <c r="B153">
        <f>VLOOKUP($A153,Лист2!$A:$E,2,)</f>
        <v>0</v>
      </c>
      <c r="C153">
        <f>VLOOKUP($A153,Лист2!$A:$E,3,)</f>
        <v>0</v>
      </c>
      <c r="D153">
        <f>VLOOKUP($A153,Лист2!$A:$E,4,)</f>
        <v>0</v>
      </c>
      <c r="E153">
        <f>VLOOKUP($A153,Лист2!$A:$E,5,)</f>
        <v>0</v>
      </c>
    </row>
    <row r="154" spans="1:5" ht="23.25" x14ac:dyDescent="0.25">
      <c r="A154" s="2" t="s">
        <v>693</v>
      </c>
      <c r="B154">
        <f>VLOOKUP($A154,Лист2!$A:$E,2,)</f>
        <v>0</v>
      </c>
      <c r="C154">
        <f>VLOOKUP($A154,Лист2!$A:$E,3,)</f>
        <v>0</v>
      </c>
      <c r="D154">
        <f>VLOOKUP($A154,Лист2!$A:$E,4,)</f>
        <v>0</v>
      </c>
      <c r="E154">
        <f>VLOOKUP($A154,Лист2!$A:$E,5,)</f>
        <v>0</v>
      </c>
    </row>
    <row r="155" spans="1:5" ht="23.25" x14ac:dyDescent="0.25">
      <c r="A155" s="2" t="s">
        <v>690</v>
      </c>
      <c r="B155">
        <f>VLOOKUP($A155,Лист2!$A:$E,2,)</f>
        <v>66293.7</v>
      </c>
      <c r="C155">
        <f>VLOOKUP($A155,Лист2!$A:$E,3,)</f>
        <v>68072</v>
      </c>
      <c r="D155">
        <f>VLOOKUP($A155,Лист2!$A:$E,4,)</f>
        <v>72096.800000000003</v>
      </c>
      <c r="E155">
        <f>VLOOKUP($A155,Лист2!$A:$E,5,)</f>
        <v>77192</v>
      </c>
    </row>
    <row r="156" spans="1:5" ht="23.25" x14ac:dyDescent="0.25">
      <c r="A156" s="2" t="s">
        <v>692</v>
      </c>
      <c r="B156">
        <f>VLOOKUP($A156,Лист2!$A:$E,2,)</f>
        <v>12047040</v>
      </c>
      <c r="C156">
        <f>VLOOKUP($A156,Лист2!$A:$E,3,)</f>
        <v>12562284.800000001</v>
      </c>
      <c r="D156">
        <f>VLOOKUP($A156,Лист2!$A:$E,4,)</f>
        <v>13250916</v>
      </c>
      <c r="E156">
        <f>VLOOKUP($A156,Лист2!$A:$E,5,)</f>
        <v>14184280.6</v>
      </c>
    </row>
    <row r="157" spans="1:5" ht="23.25" x14ac:dyDescent="0.25">
      <c r="A157" s="2" t="s">
        <v>694</v>
      </c>
      <c r="B157">
        <f>VLOOKUP($A157,Лист2!$A:$E,2,)</f>
        <v>110051.7</v>
      </c>
      <c r="C157">
        <f>VLOOKUP($A157,Лист2!$A:$E,3,)</f>
        <v>110527.9</v>
      </c>
      <c r="D157">
        <f>VLOOKUP($A157,Лист2!$A:$E,4,)</f>
        <v>116825.5</v>
      </c>
      <c r="E157">
        <f>VLOOKUP($A157,Лист2!$A:$E,5,)</f>
        <v>125133.1</v>
      </c>
    </row>
    <row r="158" spans="1:5" ht="22.5" x14ac:dyDescent="0.25">
      <c r="A158" s="1" t="s">
        <v>189</v>
      </c>
      <c r="B158">
        <f>VLOOKUP($A158,Лист2!$A:$E,2,)</f>
        <v>504759096.10000002</v>
      </c>
      <c r="C158">
        <f>VLOOKUP($A158,Лист2!$A:$E,3,)</f>
        <v>790936282.30000007</v>
      </c>
      <c r="D158">
        <f>VLOOKUP($A158,Лист2!$A:$E,4,)</f>
        <v>823840122.79999995</v>
      </c>
      <c r="E158">
        <f>VLOOKUP($A158,Лист2!$A:$E,5,)</f>
        <v>851637836.60000002</v>
      </c>
    </row>
    <row r="159" spans="1:5" ht="23.25" x14ac:dyDescent="0.25">
      <c r="A159" s="2" t="s">
        <v>191</v>
      </c>
      <c r="B159">
        <f>VLOOKUP($A159,Лист2!$A:$E,2,)</f>
        <v>278846763.60000002</v>
      </c>
      <c r="C159">
        <f>VLOOKUP($A159,Лист2!$A:$E,3,)</f>
        <v>588256902.20000005</v>
      </c>
      <c r="D159">
        <f>VLOOKUP($A159,Лист2!$A:$E,4,)</f>
        <v>626076303.20000005</v>
      </c>
      <c r="E159">
        <f>VLOOKUP($A159,Лист2!$A:$E,5,)</f>
        <v>675166680.29999995</v>
      </c>
    </row>
    <row r="160" spans="1:5" ht="23.25" x14ac:dyDescent="0.25">
      <c r="A160" s="2" t="s">
        <v>565</v>
      </c>
      <c r="B160">
        <f>VLOOKUP($A160,Лист2!$A:$E,2,)</f>
        <v>144991347.09999999</v>
      </c>
      <c r="C160">
        <f>VLOOKUP($A160,Лист2!$A:$E,3,)</f>
        <v>132088657.59999999</v>
      </c>
      <c r="D160">
        <f>VLOOKUP($A160,Лист2!$A:$E,4,)</f>
        <v>131152519.80000001</v>
      </c>
      <c r="E160">
        <f>VLOOKUP($A160,Лист2!$A:$E,5,)</f>
        <v>113512247</v>
      </c>
    </row>
    <row r="161" spans="1:5" ht="23.25" x14ac:dyDescent="0.25">
      <c r="A161" s="2" t="s">
        <v>193</v>
      </c>
      <c r="B161">
        <f>VLOOKUP($A161,Лист2!$A:$E,2,)</f>
        <v>80417087.099999994</v>
      </c>
      <c r="C161">
        <f>VLOOKUP($A161,Лист2!$A:$E,3,)</f>
        <v>78776320.099999994</v>
      </c>
      <c r="D161">
        <f>VLOOKUP($A161,Лист2!$A:$E,4,)</f>
        <v>77578102.200000003</v>
      </c>
      <c r="E161">
        <f>VLOOKUP($A161,Лист2!$A:$E,5,)</f>
        <v>60439305.299999997</v>
      </c>
    </row>
    <row r="162" spans="1:5" ht="23.25" x14ac:dyDescent="0.25">
      <c r="A162" s="2" t="s">
        <v>195</v>
      </c>
      <c r="B162">
        <f>VLOOKUP($A162,Лист2!$A:$E,2,)</f>
        <v>0</v>
      </c>
      <c r="C162">
        <f>VLOOKUP($A162,Лист2!$A:$E,3,)</f>
        <v>0</v>
      </c>
      <c r="D162">
        <f>VLOOKUP($A162,Лист2!$A:$E,4,)</f>
        <v>0</v>
      </c>
      <c r="E162">
        <f>VLOOKUP($A162,Лист2!$A:$E,5,)</f>
        <v>0</v>
      </c>
    </row>
    <row r="163" spans="1:5" ht="23.25" x14ac:dyDescent="0.25">
      <c r="A163" s="2" t="s">
        <v>196</v>
      </c>
      <c r="B163">
        <f>VLOOKUP($A163,Лист2!$A:$E,2,)</f>
        <v>64574260</v>
      </c>
      <c r="C163">
        <f>VLOOKUP($A163,Лист2!$A:$E,3,)</f>
        <v>53312337.5</v>
      </c>
      <c r="D163">
        <f>VLOOKUP($A163,Лист2!$A:$E,4,)</f>
        <v>53574417.600000001</v>
      </c>
      <c r="E163">
        <f>VLOOKUP($A163,Лист2!$A:$E,5,)</f>
        <v>53072941.700000003</v>
      </c>
    </row>
    <row r="164" spans="1:5" ht="23.25" x14ac:dyDescent="0.25">
      <c r="A164" s="2" t="s">
        <v>566</v>
      </c>
      <c r="B164">
        <f>VLOOKUP($A164,Лист2!$A:$E,2,)</f>
        <v>1457224.4</v>
      </c>
      <c r="C164">
        <f>VLOOKUP($A164,Лист2!$A:$E,3,)</f>
        <v>1344789.1</v>
      </c>
      <c r="D164">
        <f>VLOOKUP($A164,Лист2!$A:$E,4,)</f>
        <v>1263636.7</v>
      </c>
      <c r="E164">
        <f>VLOOKUP($A164,Лист2!$A:$E,5,)</f>
        <v>1175481.7</v>
      </c>
    </row>
    <row r="165" spans="1:5" ht="23.25" x14ac:dyDescent="0.25">
      <c r="A165" s="2" t="s">
        <v>198</v>
      </c>
      <c r="B165">
        <f>VLOOKUP($A165,Лист2!$A:$E,2,)</f>
        <v>1364374.4</v>
      </c>
      <c r="C165">
        <f>VLOOKUP($A165,Лист2!$A:$E,3,)</f>
        <v>1269789.1000000001</v>
      </c>
      <c r="D165">
        <f>VLOOKUP($A165,Лист2!$A:$E,4,)</f>
        <v>1188636.7</v>
      </c>
      <c r="E165">
        <f>VLOOKUP($A165,Лист2!$A:$E,5,)</f>
        <v>1072209.8</v>
      </c>
    </row>
    <row r="166" spans="1:5" ht="23.25" x14ac:dyDescent="0.25">
      <c r="A166" s="2" t="s">
        <v>200</v>
      </c>
      <c r="B166">
        <f>VLOOKUP($A166,Лист2!$A:$E,2,)</f>
        <v>92850</v>
      </c>
      <c r="C166">
        <f>VLOOKUP($A166,Лист2!$A:$E,3,)</f>
        <v>75000</v>
      </c>
      <c r="D166">
        <f>VLOOKUP($A166,Лист2!$A:$E,4,)</f>
        <v>75000</v>
      </c>
      <c r="E166">
        <f>VLOOKUP($A166,Лист2!$A:$E,5,)</f>
        <v>103271.9</v>
      </c>
    </row>
    <row r="167" spans="1:5" ht="23.25" x14ac:dyDescent="0.25">
      <c r="A167" s="2" t="s">
        <v>202</v>
      </c>
      <c r="B167">
        <f>VLOOKUP($A167,Лист2!$A:$E,2,)</f>
        <v>50377081</v>
      </c>
      <c r="C167">
        <f>VLOOKUP($A167,Лист2!$A:$E,3,)</f>
        <v>41118179.899999999</v>
      </c>
      <c r="D167">
        <f>VLOOKUP($A167,Лист2!$A:$E,4,)</f>
        <v>36453613.400000006</v>
      </c>
      <c r="E167">
        <f>VLOOKUP($A167,Лист2!$A:$E,5,)</f>
        <v>31529647.399999999</v>
      </c>
    </row>
    <row r="168" spans="1:5" ht="23.25" x14ac:dyDescent="0.25">
      <c r="A168" s="2" t="s">
        <v>204</v>
      </c>
      <c r="B168">
        <f>VLOOKUP($A168,Лист2!$A:$E,2,)</f>
        <v>50246070.5</v>
      </c>
      <c r="C168">
        <f>VLOOKUP($A168,Лист2!$A:$E,3,)</f>
        <v>40996759.399999999</v>
      </c>
      <c r="D168">
        <f>VLOOKUP($A168,Лист2!$A:$E,4,)</f>
        <v>36341951.700000003</v>
      </c>
      <c r="E168">
        <f>VLOOKUP($A168,Лист2!$A:$E,5,)</f>
        <v>31426685.399999999</v>
      </c>
    </row>
    <row r="169" spans="1:5" ht="23.25" x14ac:dyDescent="0.25">
      <c r="A169" s="2" t="s">
        <v>206</v>
      </c>
      <c r="B169">
        <f>VLOOKUP($A169,Лист2!$A:$E,2,)</f>
        <v>113149.8</v>
      </c>
      <c r="C169">
        <f>VLOOKUP($A169,Лист2!$A:$E,3,)</f>
        <v>110637</v>
      </c>
      <c r="D169">
        <f>VLOOKUP($A169,Лист2!$A:$E,4,)</f>
        <v>105184.1</v>
      </c>
      <c r="E169">
        <f>VLOOKUP($A169,Лист2!$A:$E,5,)</f>
        <v>99273.1</v>
      </c>
    </row>
    <row r="170" spans="1:5" ht="23.25" x14ac:dyDescent="0.25">
      <c r="A170" s="2" t="s">
        <v>208</v>
      </c>
      <c r="B170">
        <f>VLOOKUP($A170,Лист2!$A:$E,2,)</f>
        <v>17860.7</v>
      </c>
      <c r="C170">
        <f>VLOOKUP($A170,Лист2!$A:$E,3,)</f>
        <v>10783.5</v>
      </c>
      <c r="D170">
        <f>VLOOKUP($A170,Лист2!$A:$E,4,)</f>
        <v>6477.6</v>
      </c>
      <c r="E170">
        <f>VLOOKUP($A170,Лист2!$A:$E,5,)</f>
        <v>3688.9</v>
      </c>
    </row>
    <row r="171" spans="1:5" ht="23.25" x14ac:dyDescent="0.25">
      <c r="A171" s="2" t="s">
        <v>210</v>
      </c>
      <c r="B171">
        <f>VLOOKUP($A171,Лист2!$A:$E,2,)</f>
        <v>17999089.999999996</v>
      </c>
      <c r="C171">
        <f>VLOOKUP($A171,Лист2!$A:$E,3,)</f>
        <v>17613067</v>
      </c>
      <c r="D171">
        <f>VLOOKUP($A171,Лист2!$A:$E,4,)</f>
        <v>18046155.399999999</v>
      </c>
      <c r="E171">
        <f>VLOOKUP($A171,Лист2!$A:$E,5,)</f>
        <v>18769435.600000005</v>
      </c>
    </row>
    <row r="172" spans="1:5" ht="23.25" x14ac:dyDescent="0.25">
      <c r="A172" s="2" t="s">
        <v>212</v>
      </c>
      <c r="B172">
        <f>VLOOKUP($A172,Лист2!$A:$E,2,)</f>
        <v>9840673</v>
      </c>
      <c r="C172">
        <f>VLOOKUP($A172,Лист2!$A:$E,3,)</f>
        <v>9609051.4000000004</v>
      </c>
      <c r="D172">
        <f>VLOOKUP($A172,Лист2!$A:$E,4,)</f>
        <v>9939373.5</v>
      </c>
      <c r="E172">
        <f>VLOOKUP($A172,Лист2!$A:$E,5,)</f>
        <v>10318411.800000001</v>
      </c>
    </row>
    <row r="173" spans="1:5" ht="23.25" x14ac:dyDescent="0.25">
      <c r="A173" s="2" t="s">
        <v>214</v>
      </c>
      <c r="B173">
        <f>VLOOKUP($A173,Лист2!$A:$E,2,)</f>
        <v>9803.2000000000007</v>
      </c>
      <c r="C173">
        <f>VLOOKUP($A173,Лист2!$A:$E,3,)</f>
        <v>12204.3</v>
      </c>
      <c r="D173">
        <f>VLOOKUP($A173,Лист2!$A:$E,4,)</f>
        <v>12204.3</v>
      </c>
      <c r="E173">
        <f>VLOOKUP($A173,Лист2!$A:$E,5,)</f>
        <v>12204.3</v>
      </c>
    </row>
    <row r="174" spans="1:5" ht="23.25" x14ac:dyDescent="0.25">
      <c r="A174" s="2" t="s">
        <v>216</v>
      </c>
      <c r="B174">
        <f>VLOOKUP($A174,Лист2!$A:$E,2,)</f>
        <v>5131170.0999999996</v>
      </c>
      <c r="C174">
        <f>VLOOKUP($A174,Лист2!$A:$E,3,)</f>
        <v>5099855</v>
      </c>
      <c r="D174">
        <f>VLOOKUP($A174,Лист2!$A:$E,4,)</f>
        <v>5116969.2</v>
      </c>
      <c r="E174">
        <f>VLOOKUP($A174,Лист2!$A:$E,5,)</f>
        <v>5351392.4000000004</v>
      </c>
    </row>
    <row r="175" spans="1:5" ht="23.25" x14ac:dyDescent="0.25">
      <c r="A175" s="2" t="s">
        <v>218</v>
      </c>
      <c r="B175">
        <f>VLOOKUP($A175,Лист2!$A:$E,2,)</f>
        <v>181555.6</v>
      </c>
      <c r="C175">
        <f>VLOOKUP($A175,Лист2!$A:$E,3,)</f>
        <v>180890.7</v>
      </c>
      <c r="D175">
        <f>VLOOKUP($A175,Лист2!$A:$E,4,)</f>
        <v>175565.1</v>
      </c>
      <c r="E175">
        <f>VLOOKUP($A175,Лист2!$A:$E,5,)</f>
        <v>179337.1</v>
      </c>
    </row>
    <row r="176" spans="1:5" ht="23.25" x14ac:dyDescent="0.25">
      <c r="A176" s="2" t="s">
        <v>219</v>
      </c>
      <c r="B176">
        <f>VLOOKUP($A176,Лист2!$A:$E,2,)</f>
        <v>8438.6</v>
      </c>
      <c r="C176">
        <f>VLOOKUP($A176,Лист2!$A:$E,3,)</f>
        <v>5842.6</v>
      </c>
      <c r="D176">
        <f>VLOOKUP($A176,Лист2!$A:$E,4,)</f>
        <v>6516.7</v>
      </c>
      <c r="E176">
        <f>VLOOKUP($A176,Лист2!$A:$E,5,)</f>
        <v>7190.8</v>
      </c>
    </row>
    <row r="177" spans="1:5" ht="23.25" x14ac:dyDescent="0.25">
      <c r="A177" s="2" t="s">
        <v>221</v>
      </c>
      <c r="B177">
        <f>VLOOKUP($A177,Лист2!$A:$E,2,)</f>
        <v>2710689.4</v>
      </c>
      <c r="C177">
        <f>VLOOKUP($A177,Лист2!$A:$E,3,)</f>
        <v>2573811.4</v>
      </c>
      <c r="D177">
        <f>VLOOKUP($A177,Лист2!$A:$E,4,)</f>
        <v>2666468.6</v>
      </c>
      <c r="E177">
        <f>VLOOKUP($A177,Лист2!$A:$E,5,)</f>
        <v>2772060.8</v>
      </c>
    </row>
    <row r="178" spans="1:5" ht="23.25" x14ac:dyDescent="0.25">
      <c r="A178" s="2" t="s">
        <v>223</v>
      </c>
      <c r="B178">
        <f>VLOOKUP($A178,Лист2!$A:$E,2,)</f>
        <v>92672.7</v>
      </c>
      <c r="C178">
        <f>VLOOKUP($A178,Лист2!$A:$E,3,)</f>
        <v>108056.1</v>
      </c>
      <c r="D178">
        <f>VLOOKUP($A178,Лист2!$A:$E,4,)</f>
        <v>107218.2</v>
      </c>
      <c r="E178">
        <f>VLOOKUP($A178,Лист2!$A:$E,5,)</f>
        <v>107554.3</v>
      </c>
    </row>
    <row r="179" spans="1:5" ht="23.25" x14ac:dyDescent="0.25">
      <c r="A179" s="2" t="s">
        <v>225</v>
      </c>
      <c r="B179">
        <f>VLOOKUP($A179,Лист2!$A:$E,2,)</f>
        <v>24087.4</v>
      </c>
      <c r="C179">
        <f>VLOOKUP($A179,Лист2!$A:$E,3,)</f>
        <v>23355.5</v>
      </c>
      <c r="D179">
        <f>VLOOKUP($A179,Лист2!$A:$E,4,)</f>
        <v>21839.8</v>
      </c>
      <c r="E179">
        <f>VLOOKUP($A179,Лист2!$A:$E,5,)</f>
        <v>21284.1</v>
      </c>
    </row>
    <row r="180" spans="1:5" ht="23.25" x14ac:dyDescent="0.25">
      <c r="A180" s="2" t="s">
        <v>227</v>
      </c>
      <c r="B180">
        <f>VLOOKUP($A180,Лист2!$A:$E,2,)</f>
        <v>0</v>
      </c>
      <c r="C180">
        <f>VLOOKUP($A180,Лист2!$A:$E,3,)</f>
        <v>0</v>
      </c>
      <c r="D180">
        <f>VLOOKUP($A180,Лист2!$A:$E,4,)</f>
        <v>0</v>
      </c>
      <c r="E180">
        <f>VLOOKUP($A180,Лист2!$A:$E,5,)</f>
        <v>0</v>
      </c>
    </row>
    <row r="181" spans="1:5" ht="23.25" x14ac:dyDescent="0.25">
      <c r="A181" s="2" t="s">
        <v>228</v>
      </c>
      <c r="B181">
        <f>VLOOKUP($A181,Лист2!$A:$E,2,)</f>
        <v>5380016.4000000004</v>
      </c>
      <c r="C181">
        <f>VLOOKUP($A181,Лист2!$A:$E,3,)</f>
        <v>3727116.1</v>
      </c>
      <c r="D181">
        <f>VLOOKUP($A181,Лист2!$A:$E,4,)</f>
        <v>3990149.6</v>
      </c>
      <c r="E181">
        <f>VLOOKUP($A181,Лист2!$A:$E,5,)</f>
        <v>4413450.8</v>
      </c>
    </row>
    <row r="182" spans="1:5" ht="23.25" x14ac:dyDescent="0.25">
      <c r="A182" s="2" t="s">
        <v>655</v>
      </c>
      <c r="B182">
        <f>VLOOKUP($A182,Лист2!$A:$E,2,)</f>
        <v>129.6</v>
      </c>
      <c r="C182">
        <f>VLOOKUP($A182,Лист2!$A:$E,3,)</f>
        <v>0</v>
      </c>
      <c r="D182">
        <f>VLOOKUP($A182,Лист2!$A:$E,4,)</f>
        <v>0</v>
      </c>
      <c r="E182">
        <f>VLOOKUP($A182,Лист2!$A:$E,5,)</f>
        <v>0</v>
      </c>
    </row>
    <row r="183" spans="1:5" ht="23.25" x14ac:dyDescent="0.25">
      <c r="A183" s="2" t="s">
        <v>230</v>
      </c>
      <c r="B183">
        <f>VLOOKUP($A183,Лист2!$A:$E,2,)</f>
        <v>2726320.3</v>
      </c>
      <c r="C183">
        <f>VLOOKUP($A183,Лист2!$A:$E,3,)</f>
        <v>2541932.5</v>
      </c>
      <c r="D183">
        <f>VLOOKUP($A183,Лист2!$A:$E,4,)</f>
        <v>2485231.4</v>
      </c>
      <c r="E183">
        <f>VLOOKUP($A183,Лист2!$A:$E,5,)</f>
        <v>2582547</v>
      </c>
    </row>
    <row r="184" spans="1:5" ht="23.25" x14ac:dyDescent="0.25">
      <c r="A184" s="2" t="s">
        <v>232</v>
      </c>
      <c r="B184">
        <f>VLOOKUP($A184,Лист2!$A:$E,2,)</f>
        <v>2320.5</v>
      </c>
      <c r="C184">
        <f>VLOOKUP($A184,Лист2!$A:$E,3,)</f>
        <v>25</v>
      </c>
      <c r="D184">
        <f>VLOOKUP($A184,Лист2!$A:$E,4,)</f>
        <v>25</v>
      </c>
      <c r="E184">
        <f>VLOOKUP($A184,Лист2!$A:$E,5,)</f>
        <v>25</v>
      </c>
    </row>
    <row r="185" spans="1:5" ht="23.25" x14ac:dyDescent="0.25">
      <c r="A185" s="2" t="s">
        <v>234</v>
      </c>
      <c r="B185">
        <f>VLOOKUP($A185,Лист2!$A:$E,2,)</f>
        <v>4714.2</v>
      </c>
      <c r="C185">
        <f>VLOOKUP($A185,Лист2!$A:$E,3,)</f>
        <v>1161.5</v>
      </c>
      <c r="D185">
        <f>VLOOKUP($A185,Лист2!$A:$E,4,)</f>
        <v>1548.8</v>
      </c>
      <c r="E185">
        <f>VLOOKUP($A185,Лист2!$A:$E,5,)</f>
        <v>1577.2</v>
      </c>
    </row>
    <row r="186" spans="1:5" ht="23.25" x14ac:dyDescent="0.25">
      <c r="A186" s="2" t="s">
        <v>236</v>
      </c>
      <c r="B186">
        <f>VLOOKUP($A186,Лист2!$A:$E,2,)</f>
        <v>604373.6</v>
      </c>
      <c r="C186">
        <f>VLOOKUP($A186,Лист2!$A:$E,3,)</f>
        <v>1753972</v>
      </c>
      <c r="D186">
        <f>VLOOKUP($A186,Лист2!$A:$E,4,)</f>
        <v>1757839.3</v>
      </c>
      <c r="E186">
        <f>VLOOKUP($A186,Лист2!$A:$E,5,)</f>
        <v>1755117.6</v>
      </c>
    </row>
    <row r="187" spans="1:5" ht="23.25" x14ac:dyDescent="0.25">
      <c r="A187" s="2" t="s">
        <v>238</v>
      </c>
      <c r="B187">
        <f>VLOOKUP($A187,Лист2!$A:$E,2,)</f>
        <v>700</v>
      </c>
      <c r="C187">
        <f>VLOOKUP($A187,Лист2!$A:$E,3,)</f>
        <v>700</v>
      </c>
      <c r="D187">
        <f>VLOOKUP($A187,Лист2!$A:$E,4,)</f>
        <v>700</v>
      </c>
      <c r="E187">
        <f>VLOOKUP($A187,Лист2!$A:$E,5,)</f>
        <v>700</v>
      </c>
    </row>
    <row r="188" spans="1:5" ht="23.25" x14ac:dyDescent="0.25">
      <c r="A188" s="2" t="s">
        <v>657</v>
      </c>
      <c r="B188">
        <f>VLOOKUP($A188,Лист2!$A:$E,2,)</f>
        <v>12000</v>
      </c>
      <c r="C188">
        <f>VLOOKUP($A188,Лист2!$A:$E,3,)</f>
        <v>15000</v>
      </c>
      <c r="D188">
        <f>VLOOKUP($A188,Лист2!$A:$E,4,)</f>
        <v>15000</v>
      </c>
      <c r="E188">
        <f>VLOOKUP($A188,Лист2!$A:$E,5,)</f>
        <v>15000</v>
      </c>
    </row>
    <row r="189" spans="1:5" ht="23.25" x14ac:dyDescent="0.25">
      <c r="A189" s="2" t="s">
        <v>240</v>
      </c>
      <c r="B189">
        <f>VLOOKUP($A189,Лист2!$A:$E,2,)</f>
        <v>8000</v>
      </c>
      <c r="C189">
        <f>VLOOKUP($A189,Лист2!$A:$E,3,)</f>
        <v>4425</v>
      </c>
      <c r="D189">
        <f>VLOOKUP($A189,Лист2!$A:$E,4,)</f>
        <v>4425</v>
      </c>
      <c r="E189">
        <f>VLOOKUP($A189,Лист2!$A:$E,5,)</f>
        <v>4425</v>
      </c>
    </row>
    <row r="190" spans="1:5" ht="23.25" x14ac:dyDescent="0.25">
      <c r="A190" s="2" t="s">
        <v>682</v>
      </c>
      <c r="B190">
        <f>VLOOKUP($A190,Лист2!$A:$E,2,)</f>
        <v>94902.399999999994</v>
      </c>
      <c r="C190">
        <f>VLOOKUP($A190,Лист2!$A:$E,3,)</f>
        <v>103536.4</v>
      </c>
      <c r="D190">
        <f>VLOOKUP($A190,Лист2!$A:$E,4,)</f>
        <v>107816.2</v>
      </c>
      <c r="E190">
        <f>VLOOKUP($A190,Лист2!$A:$E,5,)</f>
        <v>102085</v>
      </c>
    </row>
    <row r="191" spans="1:5" ht="23.25" x14ac:dyDescent="0.25">
      <c r="A191" s="2" t="s">
        <v>695</v>
      </c>
      <c r="B191">
        <f>VLOOKUP($A191,Лист2!$A:$E,2,)</f>
        <v>2254113</v>
      </c>
      <c r="C191">
        <f>VLOOKUP($A191,Лист2!$A:$E,3,)</f>
        <v>2366818</v>
      </c>
      <c r="D191">
        <f>VLOOKUP($A191,Лист2!$A:$E,4,)</f>
        <v>2485159</v>
      </c>
      <c r="E191">
        <f>VLOOKUP($A191,Лист2!$A:$E,5,)</f>
        <v>2609417</v>
      </c>
    </row>
    <row r="192" spans="1:5" ht="22.5" x14ac:dyDescent="0.25">
      <c r="A192" s="1" t="s">
        <v>242</v>
      </c>
      <c r="B192">
        <f>VLOOKUP($A192,Лист2!$A:$E,2,)</f>
        <v>337522943.60000002</v>
      </c>
      <c r="C192">
        <f>VLOOKUP($A192,Лист2!$A:$E,3,)</f>
        <v>447158737.60000002</v>
      </c>
      <c r="D192">
        <f>VLOOKUP($A192,Лист2!$A:$E,4,)</f>
        <v>471319878.30000001</v>
      </c>
      <c r="E192">
        <f>VLOOKUP($A192,Лист2!$A:$E,5,)</f>
        <v>451635262.90000004</v>
      </c>
    </row>
    <row r="193" spans="1:5" ht="23.25" x14ac:dyDescent="0.25">
      <c r="A193" s="2" t="s">
        <v>244</v>
      </c>
      <c r="B193">
        <f>VLOOKUP($A193,Лист2!$A:$E,2,)</f>
        <v>537119.39999999991</v>
      </c>
      <c r="C193">
        <f>VLOOKUP($A193,Лист2!$A:$E,3,)</f>
        <v>780322</v>
      </c>
      <c r="D193">
        <f>VLOOKUP($A193,Лист2!$A:$E,4,)</f>
        <v>811535</v>
      </c>
      <c r="E193">
        <f>VLOOKUP($A193,Лист2!$A:$E,5,)</f>
        <v>780322</v>
      </c>
    </row>
    <row r="194" spans="1:5" ht="23.25" x14ac:dyDescent="0.25">
      <c r="A194" s="2" t="s">
        <v>246</v>
      </c>
      <c r="B194">
        <f>VLOOKUP($A194,Лист2!$A:$E,2,)</f>
        <v>83523.7</v>
      </c>
      <c r="C194">
        <f>VLOOKUP($A194,Лист2!$A:$E,3,)</f>
        <v>203476</v>
      </c>
      <c r="D194">
        <f>VLOOKUP($A194,Лист2!$A:$E,4,)</f>
        <v>211615</v>
      </c>
      <c r="E194">
        <f>VLOOKUP($A194,Лист2!$A:$E,5,)</f>
        <v>203476</v>
      </c>
    </row>
    <row r="195" spans="1:5" ht="23.25" x14ac:dyDescent="0.25">
      <c r="A195" s="2" t="s">
        <v>248</v>
      </c>
      <c r="B195">
        <f>VLOOKUP($A195,Лист2!$A:$E,2,)</f>
        <v>5.0999999999999996</v>
      </c>
      <c r="C195">
        <f>VLOOKUP($A195,Лист2!$A:$E,3,)</f>
        <v>0</v>
      </c>
      <c r="D195">
        <f>VLOOKUP($A195,Лист2!$A:$E,4,)</f>
        <v>0</v>
      </c>
      <c r="E195">
        <f>VLOOKUP($A195,Лист2!$A:$E,5,)</f>
        <v>0</v>
      </c>
    </row>
    <row r="196" spans="1:5" ht="23.25" x14ac:dyDescent="0.25">
      <c r="A196" s="2" t="s">
        <v>249</v>
      </c>
      <c r="B196">
        <f>VLOOKUP($A196,Лист2!$A:$E,2,)</f>
        <v>102670</v>
      </c>
      <c r="C196">
        <f>VLOOKUP($A196,Лист2!$A:$E,3,)</f>
        <v>165852</v>
      </c>
      <c r="D196">
        <f>VLOOKUP($A196,Лист2!$A:$E,4,)</f>
        <v>172486</v>
      </c>
      <c r="E196">
        <f>VLOOKUP($A196,Лист2!$A:$E,5,)</f>
        <v>165852</v>
      </c>
    </row>
    <row r="197" spans="1:5" ht="23.25" x14ac:dyDescent="0.25">
      <c r="A197" s="2" t="s">
        <v>251</v>
      </c>
      <c r="B197">
        <f>VLOOKUP($A197,Лист2!$A:$E,2,)</f>
        <v>717.5</v>
      </c>
      <c r="C197">
        <f>VLOOKUP($A197,Лист2!$A:$E,3,)</f>
        <v>0</v>
      </c>
      <c r="D197">
        <f>VLOOKUP($A197,Лист2!$A:$E,4,)</f>
        <v>0</v>
      </c>
      <c r="E197">
        <f>VLOOKUP($A197,Лист2!$A:$E,5,)</f>
        <v>0</v>
      </c>
    </row>
    <row r="198" spans="1:5" ht="23.25" x14ac:dyDescent="0.25">
      <c r="A198" s="2" t="s">
        <v>659</v>
      </c>
      <c r="B198">
        <f>VLOOKUP($A198,Лист2!$A:$E,2,)</f>
        <v>317364.09999999998</v>
      </c>
      <c r="C198">
        <f>VLOOKUP($A198,Лист2!$A:$E,3,)</f>
        <v>370589</v>
      </c>
      <c r="D198">
        <f>VLOOKUP($A198,Лист2!$A:$E,4,)</f>
        <v>385412</v>
      </c>
      <c r="E198">
        <f>VLOOKUP($A198,Лист2!$A:$E,5,)</f>
        <v>370589</v>
      </c>
    </row>
    <row r="199" spans="1:5" ht="23.25" x14ac:dyDescent="0.25">
      <c r="A199" s="2" t="s">
        <v>661</v>
      </c>
      <c r="B199">
        <f>VLOOKUP($A199,Лист2!$A:$E,2,)</f>
        <v>15441</v>
      </c>
      <c r="C199">
        <f>VLOOKUP($A199,Лист2!$A:$E,3,)</f>
        <v>15441</v>
      </c>
      <c r="D199">
        <f>VLOOKUP($A199,Лист2!$A:$E,4,)</f>
        <v>16059</v>
      </c>
      <c r="E199">
        <f>VLOOKUP($A199,Лист2!$A:$E,5,)</f>
        <v>15441</v>
      </c>
    </row>
    <row r="200" spans="1:5" ht="23.25" x14ac:dyDescent="0.25">
      <c r="A200" s="2" t="s">
        <v>252</v>
      </c>
      <c r="B200">
        <f>VLOOKUP($A200,Лист2!$A:$E,2,)</f>
        <v>0</v>
      </c>
      <c r="C200">
        <f>VLOOKUP($A200,Лист2!$A:$E,3,)</f>
        <v>0</v>
      </c>
      <c r="D200">
        <f>VLOOKUP($A200,Лист2!$A:$E,4,)</f>
        <v>0</v>
      </c>
      <c r="E200">
        <f>VLOOKUP($A200,Лист2!$A:$E,5,)</f>
        <v>0</v>
      </c>
    </row>
    <row r="201" spans="1:5" ht="23.25" x14ac:dyDescent="0.25">
      <c r="A201" s="2" t="s">
        <v>253</v>
      </c>
      <c r="B201">
        <f>VLOOKUP($A201,Лист2!$A:$E,2,)</f>
        <v>17398</v>
      </c>
      <c r="C201">
        <f>VLOOKUP($A201,Лист2!$A:$E,3,)</f>
        <v>24964</v>
      </c>
      <c r="D201">
        <f>VLOOKUP($A201,Лист2!$A:$E,4,)</f>
        <v>25963</v>
      </c>
      <c r="E201">
        <f>VLOOKUP($A201,Лист2!$A:$E,5,)</f>
        <v>24964</v>
      </c>
    </row>
    <row r="202" spans="1:5" ht="23.25" x14ac:dyDescent="0.25">
      <c r="A202" s="2" t="s">
        <v>255</v>
      </c>
      <c r="B202">
        <f>VLOOKUP($A202,Лист2!$A:$E,2,)</f>
        <v>29511810.600000001</v>
      </c>
      <c r="C202">
        <f>VLOOKUP($A202,Лист2!$A:$E,3,)</f>
        <v>41496257.799999997</v>
      </c>
      <c r="D202">
        <f>VLOOKUP($A202,Лист2!$A:$E,4,)</f>
        <v>41549584.100000001</v>
      </c>
      <c r="E202">
        <f>VLOOKUP($A202,Лист2!$A:$E,5,)</f>
        <v>41605776.200000003</v>
      </c>
    </row>
    <row r="203" spans="1:5" ht="23.25" x14ac:dyDescent="0.25">
      <c r="A203" s="2" t="s">
        <v>257</v>
      </c>
      <c r="B203">
        <f>VLOOKUP($A203,Лист2!$A:$E,2,)</f>
        <v>27977963</v>
      </c>
      <c r="C203">
        <f>VLOOKUP($A203,Лист2!$A:$E,3,)</f>
        <v>40109865.700000003</v>
      </c>
      <c r="D203">
        <f>VLOOKUP($A203,Лист2!$A:$E,4,)</f>
        <v>40109865.700000003</v>
      </c>
      <c r="E203">
        <f>VLOOKUP($A203,Лист2!$A:$E,5,)</f>
        <v>40109865.700000003</v>
      </c>
    </row>
    <row r="204" spans="1:5" ht="23.25" x14ac:dyDescent="0.25">
      <c r="A204" s="2" t="s">
        <v>259</v>
      </c>
      <c r="B204">
        <f>VLOOKUP($A204,Лист2!$A:$E,2,)</f>
        <v>772600</v>
      </c>
      <c r="C204">
        <f>VLOOKUP($A204,Лист2!$A:$E,3,)</f>
        <v>816000</v>
      </c>
      <c r="D204">
        <f>VLOOKUP($A204,Лист2!$A:$E,4,)</f>
        <v>861800</v>
      </c>
      <c r="E204">
        <f>VLOOKUP($A204,Лист2!$A:$E,5,)</f>
        <v>910000</v>
      </c>
    </row>
    <row r="205" spans="1:5" ht="23.25" x14ac:dyDescent="0.25">
      <c r="A205" s="2" t="s">
        <v>261</v>
      </c>
      <c r="B205">
        <f>VLOOKUP($A205,Лист2!$A:$E,2,)</f>
        <v>10420.6</v>
      </c>
      <c r="C205">
        <f>VLOOKUP($A205,Лист2!$A:$E,3,)</f>
        <v>11797.8</v>
      </c>
      <c r="D205">
        <f>VLOOKUP($A205,Лист2!$A:$E,4,)</f>
        <v>11724.1</v>
      </c>
      <c r="E205">
        <f>VLOOKUP($A205,Лист2!$A:$E,5,)</f>
        <v>11816.2</v>
      </c>
    </row>
    <row r="206" spans="1:5" ht="23.25" x14ac:dyDescent="0.25">
      <c r="A206" s="2" t="s">
        <v>263</v>
      </c>
      <c r="B206">
        <f>VLOOKUP($A206,Лист2!$A:$E,2,)</f>
        <v>494353.1</v>
      </c>
      <c r="C206">
        <f>VLOOKUP($A206,Лист2!$A:$E,3,)</f>
        <v>331193</v>
      </c>
      <c r="D206">
        <f>VLOOKUP($A206,Лист2!$A:$E,4,)</f>
        <v>331193</v>
      </c>
      <c r="E206">
        <f>VLOOKUP($A206,Лист2!$A:$E,5,)</f>
        <v>331193</v>
      </c>
    </row>
    <row r="207" spans="1:5" ht="23.25" x14ac:dyDescent="0.25">
      <c r="A207" s="2" t="s">
        <v>265</v>
      </c>
      <c r="B207">
        <f>VLOOKUP($A207,Лист2!$A:$E,2,)</f>
        <v>4743</v>
      </c>
      <c r="C207">
        <f>VLOOKUP($A207,Лист2!$A:$E,3,)</f>
        <v>0</v>
      </c>
      <c r="D207">
        <f>VLOOKUP($A207,Лист2!$A:$E,4,)</f>
        <v>0</v>
      </c>
      <c r="E207">
        <f>VLOOKUP($A207,Лист2!$A:$E,5,)</f>
        <v>0</v>
      </c>
    </row>
    <row r="208" spans="1:5" ht="23.25" x14ac:dyDescent="0.25">
      <c r="A208" s="2" t="s">
        <v>267</v>
      </c>
      <c r="B208">
        <f>VLOOKUP($A208,Лист2!$A:$E,2,)</f>
        <v>185500</v>
      </c>
      <c r="C208">
        <f>VLOOKUP($A208,Лист2!$A:$E,3,)</f>
        <v>192800</v>
      </c>
      <c r="D208">
        <f>VLOOKUP($A208,Лист2!$A:$E,4,)</f>
        <v>200400</v>
      </c>
      <c r="E208">
        <f>VLOOKUP($A208,Лист2!$A:$E,5,)</f>
        <v>208300</v>
      </c>
    </row>
    <row r="209" spans="1:5" ht="23.25" x14ac:dyDescent="0.25">
      <c r="A209" s="2" t="s">
        <v>269</v>
      </c>
      <c r="B209">
        <f>VLOOKUP($A209,Лист2!$A:$E,2,)</f>
        <v>66230.899999999994</v>
      </c>
      <c r="C209">
        <f>VLOOKUP($A209,Лист2!$A:$E,3,)</f>
        <v>34601.300000000003</v>
      </c>
      <c r="D209">
        <f>VLOOKUP($A209,Лист2!$A:$E,4,)</f>
        <v>34601.300000000003</v>
      </c>
      <c r="E209">
        <f>VLOOKUP($A209,Лист2!$A:$E,5,)</f>
        <v>34601.300000000003</v>
      </c>
    </row>
    <row r="210" spans="1:5" ht="23.25" x14ac:dyDescent="0.25">
      <c r="A210" s="2" t="s">
        <v>271</v>
      </c>
      <c r="B210">
        <f>VLOOKUP($A210,Лист2!$A:$E,2,)</f>
        <v>1589243.1</v>
      </c>
      <c r="C210">
        <f>VLOOKUP($A210,Лист2!$A:$E,3,)</f>
        <v>1645909.8</v>
      </c>
      <c r="D210">
        <f>VLOOKUP($A210,Лист2!$A:$E,4,)</f>
        <v>1643334</v>
      </c>
      <c r="E210">
        <f>VLOOKUP($A210,Лист2!$A:$E,5,)</f>
        <v>1648485.6</v>
      </c>
    </row>
    <row r="211" spans="1:5" ht="23.25" x14ac:dyDescent="0.25">
      <c r="A211" s="2" t="s">
        <v>273</v>
      </c>
      <c r="B211">
        <f>VLOOKUP($A211,Лист2!$A:$E,2,)</f>
        <v>30666146.699999999</v>
      </c>
      <c r="C211">
        <f>VLOOKUP($A211,Лист2!$A:$E,3,)</f>
        <v>37322986.099999994</v>
      </c>
      <c r="D211">
        <f>VLOOKUP($A211,Лист2!$A:$E,4,)</f>
        <v>41795094.899999999</v>
      </c>
      <c r="E211">
        <f>VLOOKUP($A211,Лист2!$A:$E,5,)</f>
        <v>41795094.899999999</v>
      </c>
    </row>
    <row r="212" spans="1:5" ht="23.25" x14ac:dyDescent="0.25">
      <c r="A212" s="2" t="s">
        <v>275</v>
      </c>
      <c r="B212">
        <f>VLOOKUP($A212,Лист2!$A:$E,2,)</f>
        <v>2691471.2</v>
      </c>
      <c r="C212">
        <f>VLOOKUP($A212,Лист2!$A:$E,3,)</f>
        <v>3100773.3</v>
      </c>
      <c r="D212">
        <f>VLOOKUP($A212,Лист2!$A:$E,4,)</f>
        <v>3410850.6</v>
      </c>
      <c r="E212">
        <f>VLOOKUP($A212,Лист2!$A:$E,5,)</f>
        <v>3410850.6</v>
      </c>
    </row>
    <row r="213" spans="1:5" ht="23.25" x14ac:dyDescent="0.25">
      <c r="A213" s="2" t="s">
        <v>277</v>
      </c>
      <c r="B213">
        <f>VLOOKUP($A213,Лист2!$A:$E,2,)</f>
        <v>27949671</v>
      </c>
      <c r="C213">
        <f>VLOOKUP($A213,Лист2!$A:$E,3,)</f>
        <v>34197212.799999997</v>
      </c>
      <c r="D213">
        <f>VLOOKUP($A213,Лист2!$A:$E,4,)</f>
        <v>38359244.299999997</v>
      </c>
      <c r="E213">
        <f>VLOOKUP($A213,Лист2!$A:$E,5,)</f>
        <v>38359244.299999997</v>
      </c>
    </row>
    <row r="214" spans="1:5" ht="23.25" x14ac:dyDescent="0.25">
      <c r="A214" s="2" t="s">
        <v>279</v>
      </c>
      <c r="B214">
        <f>VLOOKUP($A214,Лист2!$A:$E,2,)</f>
        <v>25004.5</v>
      </c>
      <c r="C214">
        <f>VLOOKUP($A214,Лист2!$A:$E,3,)</f>
        <v>25000</v>
      </c>
      <c r="D214">
        <f>VLOOKUP($A214,Лист2!$A:$E,4,)</f>
        <v>25000</v>
      </c>
      <c r="E214">
        <f>VLOOKUP($A214,Лист2!$A:$E,5,)</f>
        <v>25000</v>
      </c>
    </row>
    <row r="215" spans="1:5" ht="23.25" x14ac:dyDescent="0.25">
      <c r="A215" s="2" t="s">
        <v>281</v>
      </c>
      <c r="B215">
        <f>VLOOKUP($A215,Лист2!$A:$E,2,)</f>
        <v>0</v>
      </c>
      <c r="C215">
        <f>VLOOKUP($A215,Лист2!$A:$E,3,)</f>
        <v>0</v>
      </c>
      <c r="D215">
        <f>VLOOKUP($A215,Лист2!$A:$E,4,)</f>
        <v>0</v>
      </c>
      <c r="E215">
        <f>VLOOKUP($A215,Лист2!$A:$E,5,)</f>
        <v>0</v>
      </c>
    </row>
    <row r="216" spans="1:5" ht="23.25" x14ac:dyDescent="0.25">
      <c r="A216" s="2" t="s">
        <v>282</v>
      </c>
      <c r="B216">
        <f>VLOOKUP($A216,Лист2!$A:$E,2,)</f>
        <v>17025135.199999999</v>
      </c>
      <c r="C216">
        <f>VLOOKUP($A216,Лист2!$A:$E,3,)</f>
        <v>19368204.899999999</v>
      </c>
      <c r="D216">
        <f>VLOOKUP($A216,Лист2!$A:$E,4,)</f>
        <v>22256052.199999999</v>
      </c>
      <c r="E216">
        <f>VLOOKUP($A216,Лист2!$A:$E,5,)</f>
        <v>25617029</v>
      </c>
    </row>
    <row r="217" spans="1:5" ht="23.25" x14ac:dyDescent="0.25">
      <c r="A217" s="2" t="s">
        <v>284</v>
      </c>
      <c r="B217">
        <f>VLOOKUP($A217,Лист2!$A:$E,2,)</f>
        <v>87057.9</v>
      </c>
      <c r="C217">
        <f>VLOOKUP($A217,Лист2!$A:$E,3,)</f>
        <v>81221.2</v>
      </c>
      <c r="D217">
        <f>VLOOKUP($A217,Лист2!$A:$E,4,)</f>
        <v>81221.2</v>
      </c>
      <c r="E217">
        <f>VLOOKUP($A217,Лист2!$A:$E,5,)</f>
        <v>81221.2</v>
      </c>
    </row>
    <row r="218" spans="1:5" ht="23.25" x14ac:dyDescent="0.25">
      <c r="A218" s="2" t="s">
        <v>567</v>
      </c>
      <c r="B218">
        <f>VLOOKUP($A218,Лист2!$A:$E,2,)</f>
        <v>420929.7</v>
      </c>
      <c r="C218">
        <f>VLOOKUP($A218,Лист2!$A:$E,3,)</f>
        <v>420929.7</v>
      </c>
      <c r="D218">
        <f>VLOOKUP($A218,Лист2!$A:$E,4,)</f>
        <v>420929.7</v>
      </c>
      <c r="E218">
        <f>VLOOKUP($A218,Лист2!$A:$E,5,)</f>
        <v>420929.7</v>
      </c>
    </row>
    <row r="219" spans="1:5" ht="23.25" x14ac:dyDescent="0.25">
      <c r="A219" s="2" t="s">
        <v>286</v>
      </c>
      <c r="B219">
        <f>VLOOKUP($A219,Лист2!$A:$E,2,)</f>
        <v>354774.9</v>
      </c>
      <c r="C219">
        <f>VLOOKUP($A219,Лист2!$A:$E,3,)</f>
        <v>41274098.200000003</v>
      </c>
      <c r="D219">
        <f>VLOOKUP($A219,Лист2!$A:$E,4,)</f>
        <v>41374110.700000003</v>
      </c>
      <c r="E219">
        <f>VLOOKUP($A219,Лист2!$A:$E,5,)</f>
        <v>374025.7</v>
      </c>
    </row>
    <row r="220" spans="1:5" ht="23.25" x14ac:dyDescent="0.25">
      <c r="A220" s="2" t="s">
        <v>288</v>
      </c>
      <c r="B220">
        <f>VLOOKUP($A220,Лист2!$A:$E,2,)</f>
        <v>254409871.59999999</v>
      </c>
      <c r="C220">
        <f>VLOOKUP($A220,Лист2!$A:$E,3,)</f>
        <v>301086309.30000001</v>
      </c>
      <c r="D220">
        <f>VLOOKUP($A220,Лист2!$A:$E,4,)</f>
        <v>315435398.69999999</v>
      </c>
      <c r="E220">
        <f>VLOOKUP($A220,Лист2!$A:$E,5,)</f>
        <v>330960169.60000002</v>
      </c>
    </row>
    <row r="221" spans="1:5" ht="23.25" x14ac:dyDescent="0.25">
      <c r="A221" s="2" t="s">
        <v>290</v>
      </c>
      <c r="B221">
        <f>VLOOKUP($A221,Лист2!$A:$E,2,)</f>
        <v>2560134.5</v>
      </c>
      <c r="C221">
        <f>VLOOKUP($A221,Лист2!$A:$E,3,)</f>
        <v>3321778.6</v>
      </c>
      <c r="D221">
        <f>VLOOKUP($A221,Лист2!$A:$E,4,)</f>
        <v>5591897.7999999998</v>
      </c>
      <c r="E221">
        <f>VLOOKUP($A221,Лист2!$A:$E,5,)</f>
        <v>7991489</v>
      </c>
    </row>
    <row r="222" spans="1:5" ht="23.25" x14ac:dyDescent="0.25">
      <c r="A222" s="2" t="s">
        <v>291</v>
      </c>
      <c r="B222">
        <f>VLOOKUP($A222,Лист2!$A:$E,2,)</f>
        <v>360720</v>
      </c>
      <c r="C222">
        <f>VLOOKUP($A222,Лист2!$A:$E,3,)</f>
        <v>360720</v>
      </c>
      <c r="D222">
        <f>VLOOKUP($A222,Лист2!$A:$E,4,)</f>
        <v>360720</v>
      </c>
      <c r="E222">
        <f>VLOOKUP($A222,Лист2!$A:$E,5,)</f>
        <v>360720</v>
      </c>
    </row>
    <row r="223" spans="1:5" ht="22.5" x14ac:dyDescent="0.25">
      <c r="A223" s="1" t="s">
        <v>293</v>
      </c>
      <c r="B223">
        <f>VLOOKUP($A223,Лист2!$A:$E,2,)</f>
        <v>128473005.69999999</v>
      </c>
      <c r="C223">
        <f>VLOOKUP($A223,Лист2!$A:$E,3,)</f>
        <v>107992268.7</v>
      </c>
      <c r="D223">
        <f>VLOOKUP($A223,Лист2!$A:$E,4,)</f>
        <v>108323211.89999999</v>
      </c>
      <c r="E223">
        <f>VLOOKUP($A223,Лист2!$A:$E,5,)</f>
        <v>109327285.99999999</v>
      </c>
    </row>
    <row r="224" spans="1:5" ht="23.25" x14ac:dyDescent="0.25">
      <c r="A224" s="2" t="s">
        <v>295</v>
      </c>
      <c r="B224">
        <f>VLOOKUP($A224,Лист2!$A:$E,2,)</f>
        <v>93533424.299999997</v>
      </c>
      <c r="C224">
        <f>VLOOKUP($A224,Лист2!$A:$E,3,)</f>
        <v>77400719</v>
      </c>
      <c r="D224">
        <f>VLOOKUP($A224,Лист2!$A:$E,4,)</f>
        <v>77172535.199999988</v>
      </c>
      <c r="E224">
        <f>VLOOKUP($A224,Лист2!$A:$E,5,)</f>
        <v>77505277.699999988</v>
      </c>
    </row>
    <row r="225" spans="1:5" ht="23.25" x14ac:dyDescent="0.25">
      <c r="A225" s="2" t="s">
        <v>297</v>
      </c>
      <c r="B225">
        <f>VLOOKUP($A225,Лист2!$A:$E,2,)</f>
        <v>559131</v>
      </c>
      <c r="C225">
        <f>VLOOKUP($A225,Лист2!$A:$E,3,)</f>
        <v>503541</v>
      </c>
      <c r="D225">
        <f>VLOOKUP($A225,Лист2!$A:$E,4,)</f>
        <v>453411</v>
      </c>
      <c r="E225">
        <f>VLOOKUP($A225,Лист2!$A:$E,5,)</f>
        <v>408231</v>
      </c>
    </row>
    <row r="226" spans="1:5" ht="23.25" x14ac:dyDescent="0.25">
      <c r="A226" s="2" t="s">
        <v>299</v>
      </c>
      <c r="B226">
        <f>VLOOKUP($A226,Лист2!$A:$E,2,)</f>
        <v>189.9</v>
      </c>
      <c r="C226">
        <f>VLOOKUP($A226,Лист2!$A:$E,3,)</f>
        <v>170.9</v>
      </c>
      <c r="D226">
        <f>VLOOKUP($A226,Лист2!$A:$E,4,)</f>
        <v>170.9</v>
      </c>
      <c r="E226">
        <f>VLOOKUP($A226,Лист2!$A:$E,5,)</f>
        <v>170.9</v>
      </c>
    </row>
    <row r="227" spans="1:5" ht="23.25" x14ac:dyDescent="0.25">
      <c r="A227" s="2" t="s">
        <v>541</v>
      </c>
      <c r="B227">
        <f>VLOOKUP($A227,Лист2!$A:$E,2,)</f>
        <v>189398.9</v>
      </c>
      <c r="C227">
        <f>VLOOKUP($A227,Лист2!$A:$E,3,)</f>
        <v>188978.6</v>
      </c>
      <c r="D227">
        <f>VLOOKUP($A227,Лист2!$A:$E,4,)</f>
        <v>189231.7</v>
      </c>
      <c r="E227">
        <f>VLOOKUP($A227,Лист2!$A:$E,5,)</f>
        <v>185711.3</v>
      </c>
    </row>
    <row r="228" spans="1:5" ht="23.25" x14ac:dyDescent="0.25">
      <c r="A228" s="2" t="s">
        <v>301</v>
      </c>
      <c r="B228">
        <f>VLOOKUP($A228,Лист2!$A:$E,2,)</f>
        <v>333077.3</v>
      </c>
      <c r="C228">
        <f>VLOOKUP($A228,Лист2!$A:$E,3,)</f>
        <v>333077.3</v>
      </c>
      <c r="D228">
        <f>VLOOKUP($A228,Лист2!$A:$E,4,)</f>
        <v>333077.3</v>
      </c>
      <c r="E228">
        <f>VLOOKUP($A228,Лист2!$A:$E,5,)</f>
        <v>333077.3</v>
      </c>
    </row>
    <row r="229" spans="1:5" ht="23.25" x14ac:dyDescent="0.25">
      <c r="A229" s="2" t="s">
        <v>303</v>
      </c>
      <c r="B229">
        <f>VLOOKUP($A229,Лист2!$A:$E,2,)</f>
        <v>662909.6</v>
      </c>
      <c r="C229">
        <f>VLOOKUP($A229,Лист2!$A:$E,3,)</f>
        <v>693473.3</v>
      </c>
      <c r="D229">
        <f>VLOOKUP($A229,Лист2!$A:$E,4,)</f>
        <v>715282</v>
      </c>
      <c r="E229">
        <f>VLOOKUP($A229,Лист2!$A:$E,5,)</f>
        <v>742772.2</v>
      </c>
    </row>
    <row r="230" spans="1:5" ht="23.25" x14ac:dyDescent="0.25">
      <c r="A230" s="2" t="s">
        <v>305</v>
      </c>
      <c r="B230">
        <f>VLOOKUP($A230,Лист2!$A:$E,2,)</f>
        <v>632.5</v>
      </c>
      <c r="C230">
        <f>VLOOKUP($A230,Лист2!$A:$E,3,)</f>
        <v>632.5</v>
      </c>
      <c r="D230">
        <f>VLOOKUP($A230,Лист2!$A:$E,4,)</f>
        <v>632.5</v>
      </c>
      <c r="E230">
        <f>VLOOKUP($A230,Лист2!$A:$E,5,)</f>
        <v>632.5</v>
      </c>
    </row>
    <row r="231" spans="1:5" ht="23.25" x14ac:dyDescent="0.25">
      <c r="A231" s="2" t="s">
        <v>307</v>
      </c>
      <c r="B231">
        <f>VLOOKUP($A231,Лист2!$A:$E,2,)</f>
        <v>37315</v>
      </c>
      <c r="C231">
        <f>VLOOKUP($A231,Лист2!$A:$E,3,)</f>
        <v>5000</v>
      </c>
      <c r="D231">
        <f>VLOOKUP($A231,Лист2!$A:$E,4,)</f>
        <v>20000</v>
      </c>
      <c r="E231">
        <f>VLOOKUP($A231,Лист2!$A:$E,5,)</f>
        <v>35000</v>
      </c>
    </row>
    <row r="232" spans="1:5" ht="23.25" x14ac:dyDescent="0.25">
      <c r="A232" s="2" t="s">
        <v>568</v>
      </c>
      <c r="B232">
        <f>VLOOKUP($A232,Лист2!$A:$E,2,)</f>
        <v>29229518.699999999</v>
      </c>
      <c r="C232">
        <f>VLOOKUP($A232,Лист2!$A:$E,3,)</f>
        <v>29829520.5</v>
      </c>
      <c r="D232">
        <f>VLOOKUP($A232,Лист2!$A:$E,4,)</f>
        <v>29829520.5</v>
      </c>
      <c r="E232">
        <f>VLOOKUP($A232,Лист2!$A:$E,5,)</f>
        <v>29829520.5</v>
      </c>
    </row>
    <row r="233" spans="1:5" ht="23.25" x14ac:dyDescent="0.25">
      <c r="A233" s="2" t="s">
        <v>309</v>
      </c>
      <c r="B233">
        <f>VLOOKUP($A233,Лист2!$A:$E,2,)</f>
        <v>452200</v>
      </c>
      <c r="C233">
        <f>VLOOKUP($A233,Лист2!$A:$E,3,)</f>
        <v>452200</v>
      </c>
      <c r="D233">
        <f>VLOOKUP($A233,Лист2!$A:$E,4,)</f>
        <v>452200</v>
      </c>
      <c r="E233">
        <f>VLOOKUP($A233,Лист2!$A:$E,5,)</f>
        <v>452200</v>
      </c>
    </row>
    <row r="234" spans="1:5" ht="23.25" x14ac:dyDescent="0.25">
      <c r="A234" s="2" t="s">
        <v>311</v>
      </c>
      <c r="B234">
        <f>VLOOKUP($A234,Лист2!$A:$E,2,)</f>
        <v>24982470.600000001</v>
      </c>
      <c r="C234">
        <f>VLOOKUP($A234,Лист2!$A:$E,3,)</f>
        <v>17433963</v>
      </c>
      <c r="D234">
        <f>VLOOKUP($A234,Лист2!$A:$E,4,)</f>
        <v>16676041.4</v>
      </c>
      <c r="E234">
        <f>VLOOKUP($A234,Лист2!$A:$E,5,)</f>
        <v>16241845.4</v>
      </c>
    </row>
    <row r="235" spans="1:5" ht="23.25" x14ac:dyDescent="0.25">
      <c r="A235" s="2" t="s">
        <v>313</v>
      </c>
      <c r="B235">
        <f>VLOOKUP($A235,Лист2!$A:$E,2,)</f>
        <v>55000</v>
      </c>
      <c r="C235">
        <f>VLOOKUP($A235,Лист2!$A:$E,3,)</f>
        <v>56600</v>
      </c>
      <c r="D235">
        <f>VLOOKUP($A235,Лист2!$A:$E,4,)</f>
        <v>56600</v>
      </c>
      <c r="E235">
        <f>VLOOKUP($A235,Лист2!$A:$E,5,)</f>
        <v>57700</v>
      </c>
    </row>
    <row r="236" spans="1:5" ht="23.25" x14ac:dyDescent="0.25">
      <c r="A236" s="2" t="s">
        <v>315</v>
      </c>
      <c r="B236">
        <f>VLOOKUP($A236,Лист2!$A:$E,2,)</f>
        <v>7734847.2999999998</v>
      </c>
      <c r="C236">
        <f>VLOOKUP($A236,Лист2!$A:$E,3,)</f>
        <v>0</v>
      </c>
      <c r="D236">
        <f>VLOOKUP($A236,Лист2!$A:$E,4,)</f>
        <v>0</v>
      </c>
      <c r="E236">
        <f>VLOOKUP($A236,Лист2!$A:$E,5,)</f>
        <v>0</v>
      </c>
    </row>
    <row r="237" spans="1:5" ht="23.25" x14ac:dyDescent="0.25">
      <c r="A237" s="2" t="s">
        <v>317</v>
      </c>
      <c r="B237">
        <f>VLOOKUP($A237,Лист2!$A:$E,2,)</f>
        <v>10087961</v>
      </c>
      <c r="C237">
        <f>VLOOKUP($A237,Лист2!$A:$E,3,)</f>
        <v>10100053.5</v>
      </c>
      <c r="D237">
        <f>VLOOKUP($A237,Лист2!$A:$E,4,)</f>
        <v>10635712.9</v>
      </c>
      <c r="E237">
        <f>VLOOKUP($A237,Лист2!$A:$E,5,)</f>
        <v>10866830.9</v>
      </c>
    </row>
    <row r="238" spans="1:5" ht="23.25" x14ac:dyDescent="0.25">
      <c r="A238" s="2" t="s">
        <v>319</v>
      </c>
      <c r="B238">
        <f>VLOOKUP($A238,Лист2!$A:$E,2,)</f>
        <v>8612.6</v>
      </c>
      <c r="C238">
        <f>VLOOKUP($A238,Лист2!$A:$E,3,)</f>
        <v>4584.2</v>
      </c>
      <c r="D238">
        <f>VLOOKUP($A238,Лист2!$A:$E,4,)</f>
        <v>4584.2</v>
      </c>
      <c r="E238">
        <f>VLOOKUP($A238,Лист2!$A:$E,5,)</f>
        <v>2292.1</v>
      </c>
    </row>
    <row r="239" spans="1:5" ht="23.25" x14ac:dyDescent="0.25">
      <c r="A239" s="2" t="s">
        <v>321</v>
      </c>
      <c r="B239">
        <f>VLOOKUP($A239,Лист2!$A:$E,2,)</f>
        <v>1551185.3</v>
      </c>
      <c r="C239">
        <f>VLOOKUP($A239,Лист2!$A:$E,3,)</f>
        <v>1570689.4</v>
      </c>
      <c r="D239">
        <f>VLOOKUP($A239,Лист2!$A:$E,4,)</f>
        <v>1586904</v>
      </c>
      <c r="E239">
        <f>VLOOKUP($A239,Лист2!$A:$E,5,)</f>
        <v>1611085.8</v>
      </c>
    </row>
    <row r="240" spans="1:5" ht="23.25" x14ac:dyDescent="0.25">
      <c r="A240" s="2" t="s">
        <v>323</v>
      </c>
      <c r="B240">
        <f>VLOOKUP($A240,Лист2!$A:$E,2,)</f>
        <v>4961.5</v>
      </c>
      <c r="C240">
        <f>VLOOKUP($A240,Лист2!$A:$E,3,)</f>
        <v>5231.2</v>
      </c>
      <c r="D240">
        <f>VLOOKUP($A240,Лист2!$A:$E,4,)</f>
        <v>5185</v>
      </c>
      <c r="E240">
        <f>VLOOKUP($A240,Лист2!$A:$E,5,)</f>
        <v>5212.3999999999996</v>
      </c>
    </row>
    <row r="241" spans="1:5" ht="23.25" x14ac:dyDescent="0.25">
      <c r="A241" s="2" t="s">
        <v>325</v>
      </c>
      <c r="B241">
        <f>VLOOKUP($A241,Лист2!$A:$E,2,)</f>
        <v>5710</v>
      </c>
      <c r="C241">
        <f>VLOOKUP($A241,Лист2!$A:$E,3,)</f>
        <v>5710</v>
      </c>
      <c r="D241">
        <f>VLOOKUP($A241,Лист2!$A:$E,4,)</f>
        <v>5710</v>
      </c>
      <c r="E241">
        <f>VLOOKUP($A241,Лист2!$A:$E,5,)</f>
        <v>5710</v>
      </c>
    </row>
    <row r="242" spans="1:5" ht="23.25" x14ac:dyDescent="0.25">
      <c r="A242" s="2" t="s">
        <v>327</v>
      </c>
      <c r="B242">
        <f>VLOOKUP($A242,Лист2!$A:$E,2,)</f>
        <v>1224929.3999999999</v>
      </c>
      <c r="C242">
        <f>VLOOKUP($A242,Лист2!$A:$E,3,)</f>
        <v>1545870.9</v>
      </c>
      <c r="D242">
        <f>VLOOKUP($A242,Лист2!$A:$E,4,)</f>
        <v>1526015</v>
      </c>
      <c r="E242">
        <f>VLOOKUP($A242,Лист2!$A:$E,5,)</f>
        <v>1905683.8</v>
      </c>
    </row>
    <row r="243" spans="1:5" ht="23.25" x14ac:dyDescent="0.25">
      <c r="A243" s="2" t="s">
        <v>329</v>
      </c>
      <c r="B243">
        <f>VLOOKUP($A243,Лист2!$A:$E,2,)</f>
        <v>385</v>
      </c>
      <c r="C243">
        <f>VLOOKUP($A243,Лист2!$A:$E,3,)</f>
        <v>432</v>
      </c>
      <c r="D243">
        <f>VLOOKUP($A243,Лист2!$A:$E,4,)</f>
        <v>484</v>
      </c>
      <c r="E243">
        <f>VLOOKUP($A243,Лист2!$A:$E,5,)</f>
        <v>540</v>
      </c>
    </row>
    <row r="244" spans="1:5" ht="23.25" x14ac:dyDescent="0.25">
      <c r="A244" s="2" t="s">
        <v>331</v>
      </c>
      <c r="B244">
        <f>VLOOKUP($A244,Лист2!$A:$E,2,)</f>
        <v>11961.3</v>
      </c>
      <c r="C244">
        <f>VLOOKUP($A244,Лист2!$A:$E,3,)</f>
        <v>12287.3</v>
      </c>
      <c r="D244">
        <f>VLOOKUP($A244,Лист2!$A:$E,4,)</f>
        <v>12264.3</v>
      </c>
      <c r="E244">
        <f>VLOOKUP($A244,Лист2!$A:$E,5,)</f>
        <v>12596.5</v>
      </c>
    </row>
    <row r="245" spans="1:5" ht="23.25" x14ac:dyDescent="0.25">
      <c r="A245" s="2" t="s">
        <v>333</v>
      </c>
      <c r="B245">
        <f>VLOOKUP($A245,Лист2!$A:$E,2,)</f>
        <v>16401027.4</v>
      </c>
      <c r="C245">
        <f>VLOOKUP($A245,Лист2!$A:$E,3,)</f>
        <v>14658703.4</v>
      </c>
      <c r="D245">
        <f>VLOOKUP($A245,Лист2!$A:$E,4,)</f>
        <v>14669508.5</v>
      </c>
      <c r="E245">
        <f>VLOOKUP($A245,Лист2!$A:$E,5,)</f>
        <v>14808465.1</v>
      </c>
    </row>
    <row r="246" spans="1:5" ht="23.25" x14ac:dyDescent="0.25">
      <c r="A246" s="2" t="s">
        <v>335</v>
      </c>
      <c r="B246">
        <f>VLOOKUP($A246,Лист2!$A:$E,2,)</f>
        <v>34939581.399999999</v>
      </c>
      <c r="C246">
        <f>VLOOKUP($A246,Лист2!$A:$E,3,)</f>
        <v>30591549.700000003</v>
      </c>
      <c r="D246">
        <f>VLOOKUP($A246,Лист2!$A:$E,4,)</f>
        <v>31150676.699999999</v>
      </c>
      <c r="E246">
        <f>VLOOKUP($A246,Лист2!$A:$E,5,)</f>
        <v>31822008.300000001</v>
      </c>
    </row>
    <row r="247" spans="1:5" ht="23.25" x14ac:dyDescent="0.25">
      <c r="A247" s="2" t="s">
        <v>337</v>
      </c>
      <c r="B247">
        <f>VLOOKUP($A247,Лист2!$A:$E,2,)</f>
        <v>0</v>
      </c>
      <c r="C247">
        <f>VLOOKUP($A247,Лист2!$A:$E,3,)</f>
        <v>0</v>
      </c>
      <c r="D247">
        <f>VLOOKUP($A247,Лист2!$A:$E,4,)</f>
        <v>0</v>
      </c>
      <c r="E247">
        <f>VLOOKUP($A247,Лист2!$A:$E,5,)</f>
        <v>0</v>
      </c>
    </row>
    <row r="248" spans="1:5" ht="23.25" x14ac:dyDescent="0.25">
      <c r="A248" s="2" t="s">
        <v>338</v>
      </c>
      <c r="B248">
        <f>VLOOKUP($A248,Лист2!$A:$E,2,)</f>
        <v>259977.5</v>
      </c>
      <c r="C248">
        <f>VLOOKUP($A248,Лист2!$A:$E,3,)</f>
        <v>261108</v>
      </c>
      <c r="D248">
        <f>VLOOKUP($A248,Лист2!$A:$E,4,)</f>
        <v>261319.8</v>
      </c>
      <c r="E248">
        <f>VLOOKUP($A248,Лист2!$A:$E,5,)</f>
        <v>260801.8</v>
      </c>
    </row>
    <row r="249" spans="1:5" ht="23.25" x14ac:dyDescent="0.25">
      <c r="A249" s="2" t="s">
        <v>340</v>
      </c>
      <c r="B249">
        <f>VLOOKUP($A249,Лист2!$A:$E,2,)</f>
        <v>2778520.8</v>
      </c>
      <c r="C249">
        <f>VLOOKUP($A249,Лист2!$A:$E,3,)</f>
        <v>2763678.5</v>
      </c>
      <c r="D249">
        <f>VLOOKUP($A249,Лист2!$A:$E,4,)</f>
        <v>2795247.8</v>
      </c>
      <c r="E249">
        <f>VLOOKUP($A249,Лист2!$A:$E,5,)</f>
        <v>2844268.7</v>
      </c>
    </row>
    <row r="250" spans="1:5" ht="23.25" x14ac:dyDescent="0.25">
      <c r="A250" s="2" t="s">
        <v>664</v>
      </c>
      <c r="B250">
        <f>VLOOKUP($A250,Лист2!$A:$E,2,)</f>
        <v>34.5</v>
      </c>
      <c r="C250">
        <f>VLOOKUP($A250,Лист2!$A:$E,3,)</f>
        <v>34.5</v>
      </c>
      <c r="D250">
        <f>VLOOKUP($A250,Лист2!$A:$E,4,)</f>
        <v>34.5</v>
      </c>
      <c r="E250">
        <f>VLOOKUP($A250,Лист2!$A:$E,5,)</f>
        <v>34.5</v>
      </c>
    </row>
    <row r="251" spans="1:5" ht="23.25" x14ac:dyDescent="0.25">
      <c r="A251" s="2" t="s">
        <v>342</v>
      </c>
      <c r="B251">
        <f>VLOOKUP($A251,Лист2!$A:$E,2,)</f>
        <v>25</v>
      </c>
      <c r="C251">
        <f>VLOOKUP($A251,Лист2!$A:$E,3,)</f>
        <v>25</v>
      </c>
      <c r="D251">
        <f>VLOOKUP($A251,Лист2!$A:$E,4,)</f>
        <v>25</v>
      </c>
      <c r="E251">
        <f>VLOOKUP($A251,Лист2!$A:$E,5,)</f>
        <v>25</v>
      </c>
    </row>
    <row r="252" spans="1:5" ht="23.25" x14ac:dyDescent="0.25">
      <c r="A252" s="2" t="s">
        <v>696</v>
      </c>
      <c r="B252">
        <f>VLOOKUP($A252,Лист2!$A:$E,2,)</f>
        <v>4424013.9000000004</v>
      </c>
      <c r="C252">
        <f>VLOOKUP($A252,Лист2!$A:$E,3,)</f>
        <v>4489839.4000000004</v>
      </c>
      <c r="D252">
        <f>VLOOKUP($A252,Лист2!$A:$E,4,)</f>
        <v>4499421.2</v>
      </c>
      <c r="E252">
        <f>VLOOKUP($A252,Лист2!$A:$E,5,)</f>
        <v>4471091.5</v>
      </c>
    </row>
    <row r="253" spans="1:5" ht="23.25" x14ac:dyDescent="0.25">
      <c r="A253" s="2" t="s">
        <v>344</v>
      </c>
      <c r="B253">
        <f>VLOOKUP($A253,Лист2!$A:$E,2,)</f>
        <v>27477009.699999999</v>
      </c>
      <c r="C253">
        <f>VLOOKUP($A253,Лист2!$A:$E,3,)</f>
        <v>23076864.300000001</v>
      </c>
      <c r="D253">
        <f>VLOOKUP($A253,Лист2!$A:$E,4,)</f>
        <v>23594628.399999999</v>
      </c>
      <c r="E253">
        <f>VLOOKUP($A253,Лист2!$A:$E,5,)</f>
        <v>24245786.800000001</v>
      </c>
    </row>
    <row r="254" spans="1:5" ht="22.5" x14ac:dyDescent="0.25">
      <c r="A254" s="1" t="s">
        <v>346</v>
      </c>
      <c r="B254">
        <f>VLOOKUP($A254,Лист2!$A:$E,2,)</f>
        <v>133114312.8</v>
      </c>
      <c r="C254">
        <f>VLOOKUP($A254,Лист2!$A:$E,3,)</f>
        <v>107135409.5</v>
      </c>
      <c r="D254">
        <f>VLOOKUP($A254,Лист2!$A:$E,4,)</f>
        <v>95379788.699999988</v>
      </c>
      <c r="E254">
        <f>VLOOKUP($A254,Лист2!$A:$E,5,)</f>
        <v>93579345.399999991</v>
      </c>
    </row>
    <row r="255" spans="1:5" ht="23.25" x14ac:dyDescent="0.25">
      <c r="A255" s="2" t="s">
        <v>348</v>
      </c>
      <c r="B255">
        <f>VLOOKUP($A255,Лист2!$A:$E,2,)</f>
        <v>15259.9</v>
      </c>
      <c r="C255">
        <f>VLOOKUP($A255,Лист2!$A:$E,3,)</f>
        <v>96150.5</v>
      </c>
      <c r="D255">
        <f>VLOOKUP($A255,Лист2!$A:$E,4,)</f>
        <v>96150.5</v>
      </c>
      <c r="E255">
        <f>VLOOKUP($A255,Лист2!$A:$E,5,)</f>
        <v>96150.5</v>
      </c>
    </row>
    <row r="256" spans="1:5" ht="23.25" x14ac:dyDescent="0.25">
      <c r="A256" s="2" t="s">
        <v>350</v>
      </c>
      <c r="B256">
        <f>VLOOKUP($A256,Лист2!$A:$E,2,)</f>
        <v>17923089.900000002</v>
      </c>
      <c r="C256">
        <f>VLOOKUP($A256,Лист2!$A:$E,3,)</f>
        <v>13360524.699999999</v>
      </c>
      <c r="D256">
        <f>VLOOKUP($A256,Лист2!$A:$E,4,)</f>
        <v>11888267.5</v>
      </c>
      <c r="E256">
        <f>VLOOKUP($A256,Лист2!$A:$E,5,)</f>
        <v>14851074.799999999</v>
      </c>
    </row>
    <row r="257" spans="1:5" ht="23.25" x14ac:dyDescent="0.25">
      <c r="A257" s="2" t="s">
        <v>352</v>
      </c>
      <c r="B257">
        <f>VLOOKUP($A257,Лист2!$A:$E,2,)</f>
        <v>17812.599999999999</v>
      </c>
      <c r="C257">
        <f>VLOOKUP($A257,Лист2!$A:$E,3,)</f>
        <v>17140.3</v>
      </c>
      <c r="D257">
        <f>VLOOKUP($A257,Лист2!$A:$E,4,)</f>
        <v>17599.5</v>
      </c>
      <c r="E257">
        <f>VLOOKUP($A257,Лист2!$A:$E,5,)</f>
        <v>17529</v>
      </c>
    </row>
    <row r="258" spans="1:5" ht="23.25" x14ac:dyDescent="0.25">
      <c r="A258" s="2" t="s">
        <v>356</v>
      </c>
      <c r="B258">
        <f>VLOOKUP($A258,Лист2!$A:$E,2,)</f>
        <v>3503254.1</v>
      </c>
      <c r="C258">
        <f>VLOOKUP($A258,Лист2!$A:$E,3,)</f>
        <v>1354877.8</v>
      </c>
      <c r="D258">
        <f>VLOOKUP($A258,Лист2!$A:$E,4,)</f>
        <v>1390203.8</v>
      </c>
      <c r="E258">
        <f>VLOOKUP($A258,Лист2!$A:$E,5,)</f>
        <v>2394212.7999999998</v>
      </c>
    </row>
    <row r="259" spans="1:5" ht="23.25" x14ac:dyDescent="0.25">
      <c r="A259" s="2" t="s">
        <v>362</v>
      </c>
      <c r="B259">
        <f>VLOOKUP($A259,Лист2!$A:$E,2,)</f>
        <v>123658.3</v>
      </c>
      <c r="C259">
        <f>VLOOKUP($A259,Лист2!$A:$E,3,)</f>
        <v>0</v>
      </c>
      <c r="D259">
        <f>VLOOKUP($A259,Лист2!$A:$E,4,)</f>
        <v>0</v>
      </c>
      <c r="E259">
        <f>VLOOKUP($A259,Лист2!$A:$E,5,)</f>
        <v>0</v>
      </c>
    </row>
    <row r="260" spans="1:5" ht="23.25" x14ac:dyDescent="0.25">
      <c r="A260" s="2" t="s">
        <v>366</v>
      </c>
      <c r="B260">
        <f>VLOOKUP($A260,Лист2!$A:$E,2,)</f>
        <v>141352.29999999999</v>
      </c>
      <c r="C260">
        <f>VLOOKUP($A260,Лист2!$A:$E,3,)</f>
        <v>0</v>
      </c>
      <c r="D260">
        <f>VLOOKUP($A260,Лист2!$A:$E,4,)</f>
        <v>0</v>
      </c>
      <c r="E260">
        <f>VLOOKUP($A260,Лист2!$A:$E,5,)</f>
        <v>0</v>
      </c>
    </row>
    <row r="261" spans="1:5" ht="23.25" x14ac:dyDescent="0.25">
      <c r="A261" s="2" t="s">
        <v>370</v>
      </c>
      <c r="B261">
        <f>VLOOKUP($A261,Лист2!$A:$E,2,)</f>
        <v>662072.19999999995</v>
      </c>
      <c r="C261">
        <f>VLOOKUP($A261,Лист2!$A:$E,3,)</f>
        <v>555233.5</v>
      </c>
      <c r="D261">
        <f>VLOOKUP($A261,Лист2!$A:$E,4,)</f>
        <v>555233.5</v>
      </c>
      <c r="E261">
        <f>VLOOKUP($A261,Лист2!$A:$E,5,)</f>
        <v>555233.5</v>
      </c>
    </row>
    <row r="262" spans="1:5" ht="23.25" x14ac:dyDescent="0.25">
      <c r="A262" s="2" t="s">
        <v>354</v>
      </c>
      <c r="B262">
        <f>VLOOKUP($A262,Лист2!$A:$E,2,)</f>
        <v>294189.8</v>
      </c>
      <c r="C262">
        <f>VLOOKUP($A262,Лист2!$A:$E,3,)</f>
        <v>268760.5</v>
      </c>
      <c r="D262">
        <f>VLOOKUP($A262,Лист2!$A:$E,4,)</f>
        <v>277564.5</v>
      </c>
      <c r="E262">
        <f>VLOOKUP($A262,Лист2!$A:$E,5,)</f>
        <v>257146.6</v>
      </c>
    </row>
    <row r="263" spans="1:5" ht="23.25" x14ac:dyDescent="0.25">
      <c r="A263" s="2" t="s">
        <v>358</v>
      </c>
      <c r="B263">
        <f>VLOOKUP($A263,Лист2!$A:$E,2,)</f>
        <v>1767072.7</v>
      </c>
      <c r="C263">
        <f>VLOOKUP($A263,Лист2!$A:$E,3,)</f>
        <v>2005834.9</v>
      </c>
      <c r="D263">
        <f>VLOOKUP($A263,Лист2!$A:$E,4,)</f>
        <v>2012737.6</v>
      </c>
      <c r="E263">
        <f>VLOOKUP($A263,Лист2!$A:$E,5,)</f>
        <v>2014384.7</v>
      </c>
    </row>
    <row r="264" spans="1:5" ht="23.25" x14ac:dyDescent="0.25">
      <c r="A264" s="2" t="s">
        <v>360</v>
      </c>
      <c r="B264">
        <f>VLOOKUP($A264,Лист2!$A:$E,2,)</f>
        <v>2371084.6</v>
      </c>
      <c r="C264">
        <f>VLOOKUP($A264,Лист2!$A:$E,3,)</f>
        <v>976542.8</v>
      </c>
      <c r="D264">
        <f>VLOOKUP($A264,Лист2!$A:$E,4,)</f>
        <v>1020246.2</v>
      </c>
      <c r="E264">
        <f>VLOOKUP($A264,Лист2!$A:$E,5,)</f>
        <v>1010581.7</v>
      </c>
    </row>
    <row r="265" spans="1:5" ht="23.25" x14ac:dyDescent="0.25">
      <c r="A265" s="2" t="s">
        <v>363</v>
      </c>
      <c r="B265">
        <f>VLOOKUP($A265,Лист2!$A:$E,2,)</f>
        <v>624901.5</v>
      </c>
      <c r="C265">
        <f>VLOOKUP($A265,Лист2!$A:$E,3,)</f>
        <v>0</v>
      </c>
      <c r="D265">
        <f>VLOOKUP($A265,Лист2!$A:$E,4,)</f>
        <v>0</v>
      </c>
      <c r="E265">
        <f>VLOOKUP($A265,Лист2!$A:$E,5,)</f>
        <v>0</v>
      </c>
    </row>
    <row r="266" spans="1:5" ht="23.25" x14ac:dyDescent="0.25">
      <c r="A266" s="2" t="s">
        <v>365</v>
      </c>
      <c r="B266">
        <f>VLOOKUP($A266,Лист2!$A:$E,2,)</f>
        <v>0.3</v>
      </c>
      <c r="C266">
        <f>VLOOKUP($A266,Лист2!$A:$E,3,)</f>
        <v>0</v>
      </c>
      <c r="D266">
        <f>VLOOKUP($A266,Лист2!$A:$E,4,)</f>
        <v>0</v>
      </c>
      <c r="E266">
        <f>VLOOKUP($A266,Лист2!$A:$E,5,)</f>
        <v>0</v>
      </c>
    </row>
    <row r="267" spans="1:5" ht="23.25" x14ac:dyDescent="0.25">
      <c r="A267" s="2" t="s">
        <v>368</v>
      </c>
      <c r="B267">
        <f>VLOOKUP($A267,Лист2!$A:$E,2,)</f>
        <v>5354988.7</v>
      </c>
      <c r="C267">
        <f>VLOOKUP($A267,Лист2!$A:$E,3,)</f>
        <v>5003269.2</v>
      </c>
      <c r="D267">
        <f>VLOOKUP($A267,Лист2!$A:$E,4,)</f>
        <v>3323901.2</v>
      </c>
      <c r="E267">
        <f>VLOOKUP($A267,Лист2!$A:$E,5,)</f>
        <v>5246958.4000000004</v>
      </c>
    </row>
    <row r="268" spans="1:5" ht="23.25" x14ac:dyDescent="0.25">
      <c r="A268" s="2" t="s">
        <v>372</v>
      </c>
      <c r="B268">
        <f>VLOOKUP($A268,Лист2!$A:$E,2,)</f>
        <v>3062702.8</v>
      </c>
      <c r="C268">
        <f>VLOOKUP($A268,Лист2!$A:$E,3,)</f>
        <v>3178865.7</v>
      </c>
      <c r="D268">
        <f>VLOOKUP($A268,Лист2!$A:$E,4,)</f>
        <v>3290781.2</v>
      </c>
      <c r="E268">
        <f>VLOOKUP($A268,Лист2!$A:$E,5,)</f>
        <v>3355028.1</v>
      </c>
    </row>
    <row r="269" spans="1:5" ht="23.25" x14ac:dyDescent="0.25">
      <c r="A269" s="2" t="s">
        <v>374</v>
      </c>
      <c r="B269">
        <f>VLOOKUP($A269,Лист2!$A:$E,2,)</f>
        <v>3068.1</v>
      </c>
      <c r="C269">
        <f>VLOOKUP($A269,Лист2!$A:$E,3,)</f>
        <v>3679.6</v>
      </c>
      <c r="D269">
        <f>VLOOKUP($A269,Лист2!$A:$E,4,)</f>
        <v>3679.6</v>
      </c>
      <c r="E269">
        <f>VLOOKUP($A269,Лист2!$A:$E,5,)</f>
        <v>3679.6</v>
      </c>
    </row>
    <row r="270" spans="1:5" ht="23.25" x14ac:dyDescent="0.25">
      <c r="A270" s="2" t="s">
        <v>378</v>
      </c>
      <c r="B270">
        <f>VLOOKUP($A270,Лист2!$A:$E,2,)</f>
        <v>72701.399999999994</v>
      </c>
      <c r="C270">
        <f>VLOOKUP($A270,Лист2!$A:$E,3,)</f>
        <v>49621.1</v>
      </c>
      <c r="D270">
        <f>VLOOKUP($A270,Лист2!$A:$E,4,)</f>
        <v>49691</v>
      </c>
      <c r="E270">
        <f>VLOOKUP($A270,Лист2!$A:$E,5,)</f>
        <v>49682.8</v>
      </c>
    </row>
    <row r="271" spans="1:5" ht="23.25" x14ac:dyDescent="0.25">
      <c r="A271" s="2" t="s">
        <v>376</v>
      </c>
      <c r="B271">
        <f>VLOOKUP($A271,Лист2!$A:$E,2,)</f>
        <v>9906</v>
      </c>
      <c r="C271">
        <f>VLOOKUP($A271,Лист2!$A:$E,3,)</f>
        <v>26102.9</v>
      </c>
      <c r="D271">
        <f>VLOOKUP($A271,Лист2!$A:$E,4,)</f>
        <v>26102.9</v>
      </c>
      <c r="E271">
        <f>VLOOKUP($A271,Лист2!$A:$E,5,)</f>
        <v>26102.9</v>
      </c>
    </row>
    <row r="272" spans="1:5" ht="23.25" x14ac:dyDescent="0.25">
      <c r="A272" s="2" t="s">
        <v>380</v>
      </c>
      <c r="B272">
        <f>VLOOKUP($A272,Лист2!$A:$E,2,)</f>
        <v>155933.20000000001</v>
      </c>
      <c r="C272">
        <f>VLOOKUP($A272,Лист2!$A:$E,3,)</f>
        <v>179968.5</v>
      </c>
      <c r="D272">
        <f>VLOOKUP($A272,Лист2!$A:$E,4,)</f>
        <v>170905.4</v>
      </c>
      <c r="E272">
        <f>VLOOKUP($A272,Лист2!$A:$E,5,)</f>
        <v>172707.5</v>
      </c>
    </row>
    <row r="273" spans="1:5" ht="23.25" x14ac:dyDescent="0.25">
      <c r="A273" s="2" t="s">
        <v>382</v>
      </c>
      <c r="B273">
        <f>VLOOKUP($A273,Лист2!$A:$E,2,)</f>
        <v>354388.4</v>
      </c>
      <c r="C273">
        <f>VLOOKUP($A273,Лист2!$A:$E,3,)</f>
        <v>304603.2</v>
      </c>
      <c r="D273">
        <f>VLOOKUP($A273,Лист2!$A:$E,4,)</f>
        <v>304603.2</v>
      </c>
      <c r="E273">
        <f>VLOOKUP($A273,Лист2!$A:$E,5,)</f>
        <v>304603.2</v>
      </c>
    </row>
    <row r="274" spans="1:5" ht="23.25" x14ac:dyDescent="0.25">
      <c r="A274" s="2" t="s">
        <v>384</v>
      </c>
      <c r="B274">
        <f>VLOOKUP($A274,Лист2!$A:$E,2,)</f>
        <v>0</v>
      </c>
      <c r="C274">
        <f>VLOOKUP($A274,Лист2!$A:$E,3,)</f>
        <v>444.4</v>
      </c>
      <c r="D274">
        <f>VLOOKUP($A274,Лист2!$A:$E,4,)</f>
        <v>444.4</v>
      </c>
      <c r="E274">
        <f>VLOOKUP($A274,Лист2!$A:$E,5,)</f>
        <v>444.4</v>
      </c>
    </row>
    <row r="275" spans="1:5" ht="23.25" x14ac:dyDescent="0.25">
      <c r="A275" s="2" t="s">
        <v>386</v>
      </c>
      <c r="B275">
        <f>VLOOKUP($A275,Лист2!$A:$E,2,)</f>
        <v>17609563.5</v>
      </c>
      <c r="C275">
        <f>VLOOKUP($A275,Лист2!$A:$E,3,)</f>
        <v>13068095.1</v>
      </c>
      <c r="D275">
        <f>VLOOKUP($A275,Лист2!$A:$E,4,)</f>
        <v>13130308</v>
      </c>
      <c r="E275">
        <f>VLOOKUP($A275,Лист2!$A:$E,5,)</f>
        <v>12111153.1</v>
      </c>
    </row>
    <row r="276" spans="1:5" ht="23.25" x14ac:dyDescent="0.25">
      <c r="A276" s="2" t="s">
        <v>388</v>
      </c>
      <c r="B276">
        <f>VLOOKUP($A276,Лист2!$A:$E,2,)</f>
        <v>17368446.399999999</v>
      </c>
      <c r="C276">
        <f>VLOOKUP($A276,Лист2!$A:$E,3,)</f>
        <v>13021715.800000001</v>
      </c>
      <c r="D276">
        <f>VLOOKUP($A276,Лист2!$A:$E,4,)</f>
        <v>12393815.4</v>
      </c>
      <c r="E276">
        <f>VLOOKUP($A276,Лист2!$A:$E,5,)</f>
        <v>11535157.1</v>
      </c>
    </row>
    <row r="277" spans="1:5" ht="23.25" x14ac:dyDescent="0.25">
      <c r="A277" s="2" t="s">
        <v>390</v>
      </c>
      <c r="B277">
        <f>VLOOKUP($A277,Лист2!$A:$E,2,)</f>
        <v>7431538.7999999998</v>
      </c>
      <c r="C277">
        <f>VLOOKUP($A277,Лист2!$A:$E,3,)</f>
        <v>6255071.2999999998</v>
      </c>
      <c r="D277">
        <f>VLOOKUP($A277,Лист2!$A:$E,4,)</f>
        <v>5834660.2000000002</v>
      </c>
      <c r="E277">
        <f>VLOOKUP($A277,Лист2!$A:$E,5,)</f>
        <v>3893492</v>
      </c>
    </row>
    <row r="278" spans="1:5" ht="23.25" x14ac:dyDescent="0.25">
      <c r="A278" s="2" t="s">
        <v>392</v>
      </c>
      <c r="B278">
        <f>VLOOKUP($A278,Лист2!$A:$E,2,)</f>
        <v>664170.30000000005</v>
      </c>
      <c r="C278">
        <f>VLOOKUP($A278,Лист2!$A:$E,3,)</f>
        <v>516726.5</v>
      </c>
      <c r="D278">
        <f>VLOOKUP($A278,Лист2!$A:$E,4,)</f>
        <v>536197.4</v>
      </c>
      <c r="E278">
        <f>VLOOKUP($A278,Лист2!$A:$E,5,)</f>
        <v>557430.80000000005</v>
      </c>
    </row>
    <row r="279" spans="1:5" ht="23.25" x14ac:dyDescent="0.25">
      <c r="A279" s="2" t="s">
        <v>394</v>
      </c>
      <c r="B279">
        <f>VLOOKUP($A279,Лист2!$A:$E,2,)</f>
        <v>493744.2</v>
      </c>
      <c r="C279">
        <f>VLOOKUP($A279,Лист2!$A:$E,3,)</f>
        <v>0</v>
      </c>
      <c r="D279">
        <f>VLOOKUP($A279,Лист2!$A:$E,4,)</f>
        <v>0</v>
      </c>
      <c r="E279">
        <f>VLOOKUP($A279,Лист2!$A:$E,5,)</f>
        <v>0</v>
      </c>
    </row>
    <row r="280" spans="1:5" ht="23.25" x14ac:dyDescent="0.25">
      <c r="A280" s="2" t="s">
        <v>569</v>
      </c>
      <c r="B280">
        <f>VLOOKUP($A280,Лист2!$A:$E,2,)</f>
        <v>28984353.5</v>
      </c>
      <c r="C280">
        <f>VLOOKUP($A280,Лист2!$A:$E,3,)</f>
        <v>12224635.6</v>
      </c>
      <c r="D280">
        <f>VLOOKUP($A280,Лист2!$A:$E,4,)</f>
        <v>0</v>
      </c>
      <c r="E280">
        <f>VLOOKUP($A280,Лист2!$A:$E,5,)</f>
        <v>0</v>
      </c>
    </row>
    <row r="281" spans="1:5" ht="23.25" x14ac:dyDescent="0.25">
      <c r="A281" s="2" t="s">
        <v>570</v>
      </c>
      <c r="B281">
        <f>VLOOKUP($A281,Лист2!$A:$E,2,)</f>
        <v>17449541.800000001</v>
      </c>
      <c r="C281">
        <f>VLOOKUP($A281,Лист2!$A:$E,3,)</f>
        <v>24254529.300000001</v>
      </c>
      <c r="D281">
        <f>VLOOKUP($A281,Лист2!$A:$E,4,)</f>
        <v>26871230.199999999</v>
      </c>
      <c r="E281">
        <f>VLOOKUP($A281,Лист2!$A:$E,5,)</f>
        <v>25971851.699999999</v>
      </c>
    </row>
    <row r="282" spans="1:5" ht="23.25" x14ac:dyDescent="0.25">
      <c r="A282" s="2" t="s">
        <v>396</v>
      </c>
      <c r="B282">
        <f>VLOOKUP($A282,Лист2!$A:$E,2,)</f>
        <v>24170170</v>
      </c>
      <c r="C282">
        <f>VLOOKUP($A282,Лист2!$A:$E,3,)</f>
        <v>23773541</v>
      </c>
      <c r="D282">
        <f>VLOOKUP($A282,Лист2!$A:$E,4,)</f>
        <v>24073733</v>
      </c>
      <c r="E282">
        <f>VLOOKUP($A282,Лист2!$A:$E,5,)</f>
        <v>24005815</v>
      </c>
    </row>
    <row r="283" spans="1:5" ht="23.25" x14ac:dyDescent="0.25">
      <c r="A283" s="2" t="s">
        <v>398</v>
      </c>
      <c r="B283">
        <f>VLOOKUP($A283,Лист2!$A:$E,2,)</f>
        <v>408437.4</v>
      </c>
      <c r="C283">
        <f>VLOOKUP($A283,Лист2!$A:$E,3,)</f>
        <v>0</v>
      </c>
      <c r="D283">
        <f>VLOOKUP($A283,Лист2!$A:$E,4,)</f>
        <v>0</v>
      </c>
      <c r="E283">
        <f>VLOOKUP($A283,Лист2!$A:$E,5,)</f>
        <v>0</v>
      </c>
    </row>
    <row r="284" spans="1:5" ht="22.5" x14ac:dyDescent="0.25">
      <c r="A284" s="1" t="s">
        <v>400</v>
      </c>
      <c r="B284">
        <f>VLOOKUP($A284,Лист2!$A:$E,2,)</f>
        <v>24314810.799999997</v>
      </c>
      <c r="C284">
        <f>VLOOKUP($A284,Лист2!$A:$E,3,)</f>
        <v>25373751.399999995</v>
      </c>
      <c r="D284">
        <f>VLOOKUP($A284,Лист2!$A:$E,4,)</f>
        <v>25409604.299999997</v>
      </c>
      <c r="E284">
        <f>VLOOKUP($A284,Лист2!$A:$E,5,)</f>
        <v>25459678.899999995</v>
      </c>
    </row>
    <row r="285" spans="1:5" ht="23.25" x14ac:dyDescent="0.25">
      <c r="A285" s="2" t="s">
        <v>402</v>
      </c>
      <c r="B285">
        <f>VLOOKUP($A285,Лист2!$A:$E,2,)</f>
        <v>17285088.699999999</v>
      </c>
      <c r="C285">
        <f>VLOOKUP($A285,Лист2!$A:$E,3,)</f>
        <v>18088672.399999999</v>
      </c>
      <c r="D285">
        <f>VLOOKUP($A285,Лист2!$A:$E,4,)</f>
        <v>18098021</v>
      </c>
      <c r="E285">
        <f>VLOOKUP($A285,Лист2!$A:$E,5,)</f>
        <v>18129180.899999999</v>
      </c>
    </row>
    <row r="286" spans="1:5" ht="23.25" x14ac:dyDescent="0.25">
      <c r="A286" s="2" t="s">
        <v>404</v>
      </c>
      <c r="B286">
        <f>VLOOKUP($A286,Лист2!$A:$E,2,)</f>
        <v>290325</v>
      </c>
      <c r="C286">
        <f>VLOOKUP($A286,Лист2!$A:$E,3,)</f>
        <v>318965.5</v>
      </c>
      <c r="D286">
        <f>VLOOKUP($A286,Лист2!$A:$E,4,)</f>
        <v>318965.5</v>
      </c>
      <c r="E286">
        <f>VLOOKUP($A286,Лист2!$A:$E,5,)</f>
        <v>318965.5</v>
      </c>
    </row>
    <row r="287" spans="1:5" ht="23.25" x14ac:dyDescent="0.25">
      <c r="A287" s="2" t="s">
        <v>406</v>
      </c>
      <c r="B287">
        <f>VLOOKUP($A287,Лист2!$A:$E,2,)</f>
        <v>330</v>
      </c>
      <c r="C287">
        <f>VLOOKUP($A287,Лист2!$A:$E,3,)</f>
        <v>330</v>
      </c>
      <c r="D287">
        <f>VLOOKUP($A287,Лист2!$A:$E,4,)</f>
        <v>330</v>
      </c>
      <c r="E287">
        <f>VLOOKUP($A287,Лист2!$A:$E,5,)</f>
        <v>330</v>
      </c>
    </row>
    <row r="288" spans="1:5" ht="23.25" x14ac:dyDescent="0.25">
      <c r="A288" s="2" t="s">
        <v>408</v>
      </c>
      <c r="B288">
        <f>VLOOKUP($A288,Лист2!$A:$E,2,)</f>
        <v>3058.9</v>
      </c>
      <c r="C288">
        <f>VLOOKUP($A288,Лист2!$A:$E,3,)</f>
        <v>3058.9</v>
      </c>
      <c r="D288">
        <f>VLOOKUP($A288,Лист2!$A:$E,4,)</f>
        <v>3058.9</v>
      </c>
      <c r="E288">
        <f>VLOOKUP($A288,Лист2!$A:$E,5,)</f>
        <v>3058.9</v>
      </c>
    </row>
    <row r="289" spans="1:5" ht="23.25" x14ac:dyDescent="0.25">
      <c r="A289" s="2" t="s">
        <v>410</v>
      </c>
      <c r="B289">
        <f>VLOOKUP($A289,Лист2!$A:$E,2,)</f>
        <v>0</v>
      </c>
      <c r="C289">
        <f>VLOOKUP($A289,Лист2!$A:$E,3,)</f>
        <v>0</v>
      </c>
      <c r="D289">
        <f>VLOOKUP($A289,Лист2!$A:$E,4,)</f>
        <v>0</v>
      </c>
      <c r="E289">
        <f>VLOOKUP($A289,Лист2!$A:$E,5,)</f>
        <v>0</v>
      </c>
    </row>
    <row r="290" spans="1:5" ht="23.25" x14ac:dyDescent="0.25">
      <c r="A290" s="2" t="s">
        <v>411</v>
      </c>
      <c r="B290">
        <f>VLOOKUP($A290,Лист2!$A:$E,2,)</f>
        <v>34836.300000000003</v>
      </c>
      <c r="C290">
        <f>VLOOKUP($A290,Лист2!$A:$E,3,)</f>
        <v>35439.4</v>
      </c>
      <c r="D290">
        <f>VLOOKUP($A290,Лист2!$A:$E,4,)</f>
        <v>35954</v>
      </c>
      <c r="E290">
        <f>VLOOKUP($A290,Лист2!$A:$E,5,)</f>
        <v>35409.9</v>
      </c>
    </row>
    <row r="291" spans="1:5" ht="23.25" x14ac:dyDescent="0.25">
      <c r="A291" s="2" t="s">
        <v>413</v>
      </c>
      <c r="B291">
        <f>VLOOKUP($A291,Лист2!$A:$E,2,)</f>
        <v>4867079.7</v>
      </c>
      <c r="C291">
        <f>VLOOKUP($A291,Лист2!$A:$E,3,)</f>
        <v>4968010</v>
      </c>
      <c r="D291">
        <f>VLOOKUP($A291,Лист2!$A:$E,4,)</f>
        <v>4971166.7</v>
      </c>
      <c r="E291">
        <f>VLOOKUP($A291,Лист2!$A:$E,5,)</f>
        <v>4974341.5</v>
      </c>
    </row>
    <row r="292" spans="1:5" ht="23.25" x14ac:dyDescent="0.25">
      <c r="A292" s="2" t="s">
        <v>415</v>
      </c>
      <c r="B292">
        <f>VLOOKUP($A292,Лист2!$A:$E,2,)</f>
        <v>1541564.2</v>
      </c>
      <c r="C292">
        <f>VLOOKUP($A292,Лист2!$A:$E,3,)</f>
        <v>1666747.2</v>
      </c>
      <c r="D292">
        <f>VLOOKUP($A292,Лист2!$A:$E,4,)</f>
        <v>1689580.2</v>
      </c>
      <c r="E292">
        <f>VLOOKUP($A292,Лист2!$A:$E,5,)</f>
        <v>1705864.2</v>
      </c>
    </row>
    <row r="293" spans="1:5" ht="23.25" x14ac:dyDescent="0.25">
      <c r="A293" s="2" t="s">
        <v>417</v>
      </c>
      <c r="B293">
        <f>VLOOKUP($A293,Лист2!$A:$E,2,)</f>
        <v>292528</v>
      </c>
      <c r="C293">
        <f>VLOOKUP($A293,Лист2!$A:$E,3,)</f>
        <v>292528</v>
      </c>
      <c r="D293">
        <f>VLOOKUP($A293,Лист2!$A:$E,4,)</f>
        <v>292528</v>
      </c>
      <c r="E293">
        <f>VLOOKUP($A293,Лист2!$A:$E,5,)</f>
        <v>292528</v>
      </c>
    </row>
    <row r="294" spans="1:5" ht="22.5" x14ac:dyDescent="0.25">
      <c r="A294" s="1" t="s">
        <v>419</v>
      </c>
      <c r="B294">
        <f>VLOOKUP($A294,Лист2!$A:$E,2,)</f>
        <v>65137349.899999999</v>
      </c>
      <c r="C294">
        <f>VLOOKUP($A294,Лист2!$A:$E,3,)</f>
        <v>60799364.000000007</v>
      </c>
      <c r="D294">
        <f>VLOOKUP($A294,Лист2!$A:$E,4,)</f>
        <v>66508917.600000001</v>
      </c>
      <c r="E294">
        <f>VLOOKUP($A294,Лист2!$A:$E,5,)</f>
        <v>71229430.700000003</v>
      </c>
    </row>
    <row r="295" spans="1:5" ht="23.25" x14ac:dyDescent="0.25">
      <c r="A295" s="2" t="s">
        <v>420</v>
      </c>
      <c r="B295">
        <f>VLOOKUP($A295,Лист2!$A:$E,2,)</f>
        <v>1285622.8</v>
      </c>
      <c r="C295">
        <f>VLOOKUP($A295,Лист2!$A:$E,3,)</f>
        <v>1249880</v>
      </c>
      <c r="D295">
        <f>VLOOKUP($A295,Лист2!$A:$E,4,)</f>
        <v>1253686.2</v>
      </c>
      <c r="E295">
        <f>VLOOKUP($A295,Лист2!$A:$E,5,)</f>
        <v>1242891.8</v>
      </c>
    </row>
    <row r="296" spans="1:5" ht="23.25" x14ac:dyDescent="0.25">
      <c r="A296" s="2" t="s">
        <v>422</v>
      </c>
      <c r="B296">
        <f>VLOOKUP($A296,Лист2!$A:$E,2,)</f>
        <v>1305697.7</v>
      </c>
      <c r="C296">
        <f>VLOOKUP($A296,Лист2!$A:$E,3,)</f>
        <v>1304666.1000000001</v>
      </c>
      <c r="D296">
        <f>VLOOKUP($A296,Лист2!$A:$E,4,)</f>
        <v>1304666.1000000001</v>
      </c>
      <c r="E296">
        <f>VLOOKUP($A296,Лист2!$A:$E,5,)</f>
        <v>1304666.1000000001</v>
      </c>
    </row>
    <row r="297" spans="1:5" ht="23.25" x14ac:dyDescent="0.25">
      <c r="A297" s="2" t="s">
        <v>424</v>
      </c>
      <c r="B297">
        <f>VLOOKUP($A297,Лист2!$A:$E,2,)</f>
        <v>373.9</v>
      </c>
      <c r="C297">
        <f>VLOOKUP($A297,Лист2!$A:$E,3,)</f>
        <v>290.3</v>
      </c>
      <c r="D297">
        <f>VLOOKUP($A297,Лист2!$A:$E,4,)</f>
        <v>290.3</v>
      </c>
      <c r="E297">
        <f>VLOOKUP($A297,Лист2!$A:$E,5,)</f>
        <v>290.3</v>
      </c>
    </row>
    <row r="298" spans="1:5" ht="23.25" x14ac:dyDescent="0.25">
      <c r="A298" s="2" t="s">
        <v>426</v>
      </c>
      <c r="B298">
        <f>VLOOKUP($A298,Лист2!$A:$E,2,)</f>
        <v>1100</v>
      </c>
      <c r="C298">
        <f>VLOOKUP($A298,Лист2!$A:$E,3,)</f>
        <v>870</v>
      </c>
      <c r="D298">
        <f>VLOOKUP($A298,Лист2!$A:$E,4,)</f>
        <v>870</v>
      </c>
      <c r="E298">
        <f>VLOOKUP($A298,Лист2!$A:$E,5,)</f>
        <v>870</v>
      </c>
    </row>
    <row r="299" spans="1:5" ht="23.25" x14ac:dyDescent="0.25">
      <c r="A299" s="2" t="s">
        <v>571</v>
      </c>
      <c r="B299">
        <f>VLOOKUP($A299,Лист2!$A:$E,2,)</f>
        <v>968300</v>
      </c>
      <c r="C299">
        <f>VLOOKUP($A299,Лист2!$A:$E,3,)</f>
        <v>1012850</v>
      </c>
      <c r="D299">
        <f>VLOOKUP($A299,Лист2!$A:$E,4,)</f>
        <v>1047300</v>
      </c>
      <c r="E299">
        <f>VLOOKUP($A299,Лист2!$A:$E,5,)</f>
        <v>1089200</v>
      </c>
    </row>
    <row r="300" spans="1:5" ht="23.25" x14ac:dyDescent="0.25">
      <c r="A300" s="2" t="s">
        <v>572</v>
      </c>
      <c r="B300">
        <f>VLOOKUP($A300,Лист2!$A:$E,2,)</f>
        <v>88500</v>
      </c>
      <c r="C300">
        <f>VLOOKUP($A300,Лист2!$A:$E,3,)</f>
        <v>89600</v>
      </c>
      <c r="D300">
        <f>VLOOKUP($A300,Лист2!$A:$E,4,)</f>
        <v>90700</v>
      </c>
      <c r="E300">
        <f>VLOOKUP($A300,Лист2!$A:$E,5,)</f>
        <v>91800</v>
      </c>
    </row>
    <row r="301" spans="1:5" ht="23.25" x14ac:dyDescent="0.25">
      <c r="A301" s="2" t="s">
        <v>573</v>
      </c>
      <c r="B301">
        <f>VLOOKUP($A301,Лист2!$A:$E,2,)</f>
        <v>510000</v>
      </c>
      <c r="C301">
        <f>VLOOKUP($A301,Лист2!$A:$E,3,)</f>
        <v>533460</v>
      </c>
      <c r="D301">
        <f>VLOOKUP($A301,Лист2!$A:$E,4,)</f>
        <v>551600</v>
      </c>
      <c r="E301">
        <f>VLOOKUP($A301,Лист2!$A:$E,5,)</f>
        <v>573700</v>
      </c>
    </row>
    <row r="302" spans="1:5" ht="23.25" x14ac:dyDescent="0.25">
      <c r="A302" s="2" t="s">
        <v>574</v>
      </c>
      <c r="B302">
        <f>VLOOKUP($A302,Лист2!$A:$E,2,)</f>
        <v>31920</v>
      </c>
      <c r="C302">
        <f>VLOOKUP($A302,Лист2!$A:$E,3,)</f>
        <v>31920</v>
      </c>
      <c r="D302">
        <f>VLOOKUP($A302,Лист2!$A:$E,4,)</f>
        <v>31920</v>
      </c>
      <c r="E302">
        <f>VLOOKUP($A302,Лист2!$A:$E,5,)</f>
        <v>31920</v>
      </c>
    </row>
    <row r="303" spans="1:5" ht="23.25" x14ac:dyDescent="0.25">
      <c r="A303" s="2" t="s">
        <v>428</v>
      </c>
      <c r="B303">
        <f>VLOOKUP($A303,Лист2!$A:$E,2,)</f>
        <v>1402835</v>
      </c>
      <c r="C303">
        <f>VLOOKUP($A303,Лист2!$A:$E,3,)</f>
        <v>1424163.2</v>
      </c>
      <c r="D303">
        <f>VLOOKUP($A303,Лист2!$A:$E,4,)</f>
        <v>1471700.6</v>
      </c>
      <c r="E303">
        <f>VLOOKUP($A303,Лист2!$A:$E,5,)</f>
        <v>1519108.7</v>
      </c>
    </row>
    <row r="304" spans="1:5" ht="23.25" x14ac:dyDescent="0.25">
      <c r="A304" s="2" t="s">
        <v>430</v>
      </c>
      <c r="B304">
        <f>VLOOKUP($A304,Лист2!$A:$E,2,)</f>
        <v>932669.6</v>
      </c>
      <c r="C304">
        <f>VLOOKUP($A304,Лист2!$A:$E,3,)</f>
        <v>571490.30000000005</v>
      </c>
      <c r="D304">
        <f>VLOOKUP($A304,Лист2!$A:$E,4,)</f>
        <v>599664.1</v>
      </c>
      <c r="E304">
        <f>VLOOKUP($A304,Лист2!$A:$E,5,)</f>
        <v>632383.19999999995</v>
      </c>
    </row>
    <row r="305" spans="1:5" ht="23.25" x14ac:dyDescent="0.25">
      <c r="A305" s="2" t="s">
        <v>432</v>
      </c>
      <c r="B305">
        <f>VLOOKUP($A305,Лист2!$A:$E,2,)</f>
        <v>1367095.3</v>
      </c>
      <c r="C305">
        <f>VLOOKUP($A305,Лист2!$A:$E,3,)</f>
        <v>1211866.8999999999</v>
      </c>
      <c r="D305">
        <f>VLOOKUP($A305,Лист2!$A:$E,4,)</f>
        <v>1244542.3999999999</v>
      </c>
      <c r="E305">
        <f>VLOOKUP($A305,Лист2!$A:$E,5,)</f>
        <v>1232491.7</v>
      </c>
    </row>
    <row r="306" spans="1:5" ht="23.25" x14ac:dyDescent="0.25">
      <c r="A306" s="2" t="s">
        <v>434</v>
      </c>
      <c r="B306">
        <f>VLOOKUP($A306,Лист2!$A:$E,2,)</f>
        <v>382932.8</v>
      </c>
      <c r="C306">
        <f>VLOOKUP($A306,Лист2!$A:$E,3,)</f>
        <v>374164.3</v>
      </c>
      <c r="D306">
        <f>VLOOKUP($A306,Лист2!$A:$E,4,)</f>
        <v>373527.7</v>
      </c>
      <c r="E306">
        <f>VLOOKUP($A306,Лист2!$A:$E,5,)</f>
        <v>373461.3</v>
      </c>
    </row>
    <row r="307" spans="1:5" ht="23.25" x14ac:dyDescent="0.25">
      <c r="A307" s="2" t="s">
        <v>436</v>
      </c>
      <c r="B307">
        <f>VLOOKUP($A307,Лист2!$A:$E,2,)</f>
        <v>1310628.8</v>
      </c>
      <c r="C307">
        <f>VLOOKUP($A307,Лист2!$A:$E,3,)</f>
        <v>1075579.1000000001</v>
      </c>
      <c r="D307">
        <f>VLOOKUP($A307,Лист2!$A:$E,4,)</f>
        <v>1075620.5</v>
      </c>
      <c r="E307">
        <f>VLOOKUP($A307,Лист2!$A:$E,5,)</f>
        <v>1075629.8999999999</v>
      </c>
    </row>
    <row r="308" spans="1:5" ht="23.25" x14ac:dyDescent="0.25">
      <c r="A308" s="2" t="s">
        <v>438</v>
      </c>
      <c r="B308">
        <f>VLOOKUP($A308,Лист2!$A:$E,2,)</f>
        <v>8066.3</v>
      </c>
      <c r="C308">
        <f>VLOOKUP($A308,Лист2!$A:$E,3,)</f>
        <v>8936.1</v>
      </c>
      <c r="D308">
        <f>VLOOKUP($A308,Лист2!$A:$E,4,)</f>
        <v>9245.9</v>
      </c>
      <c r="E308">
        <f>VLOOKUP($A308,Лист2!$A:$E,5,)</f>
        <v>8691.2999999999993</v>
      </c>
    </row>
    <row r="309" spans="1:5" ht="23.25" x14ac:dyDescent="0.25">
      <c r="A309" s="2" t="s">
        <v>440</v>
      </c>
      <c r="B309">
        <f>VLOOKUP($A309,Лист2!$A:$E,2,)</f>
        <v>184646.39999999999</v>
      </c>
      <c r="C309">
        <f>VLOOKUP($A309,Лист2!$A:$E,3,)</f>
        <v>152763.5</v>
      </c>
      <c r="D309">
        <f>VLOOKUP($A309,Лист2!$A:$E,4,)</f>
        <v>152655.6</v>
      </c>
      <c r="E309">
        <f>VLOOKUP($A309,Лист2!$A:$E,5,)</f>
        <v>153078.6</v>
      </c>
    </row>
    <row r="310" spans="1:5" ht="23.25" x14ac:dyDescent="0.25">
      <c r="A310" s="2" t="s">
        <v>442</v>
      </c>
      <c r="B310">
        <f>VLOOKUP($A310,Лист2!$A:$E,2,)</f>
        <v>263710.3</v>
      </c>
      <c r="C310">
        <f>VLOOKUP($A310,Лист2!$A:$E,3,)</f>
        <v>263710.3</v>
      </c>
      <c r="D310">
        <f>VLOOKUP($A310,Лист2!$A:$E,4,)</f>
        <v>263710.3</v>
      </c>
      <c r="E310">
        <f>VLOOKUP($A310,Лист2!$A:$E,5,)</f>
        <v>263710.3</v>
      </c>
    </row>
    <row r="311" spans="1:5" ht="23.25" x14ac:dyDescent="0.25">
      <c r="A311" s="2" t="s">
        <v>444</v>
      </c>
      <c r="B311">
        <f>VLOOKUP($A311,Лист2!$A:$E,2,)</f>
        <v>180000</v>
      </c>
      <c r="C311">
        <f>VLOOKUP($A311,Лист2!$A:$E,3,)</f>
        <v>212000</v>
      </c>
      <c r="D311">
        <f>VLOOKUP($A311,Лист2!$A:$E,4,)</f>
        <v>212500</v>
      </c>
      <c r="E311">
        <f>VLOOKUP($A311,Лист2!$A:$E,5,)</f>
        <v>212500</v>
      </c>
    </row>
    <row r="312" spans="1:5" ht="23.25" x14ac:dyDescent="0.25">
      <c r="A312" s="2" t="s">
        <v>446</v>
      </c>
      <c r="B312">
        <f>VLOOKUP($A312,Лист2!$A:$E,2,)</f>
        <v>0</v>
      </c>
      <c r="C312">
        <f>VLOOKUP($A312,Лист2!$A:$E,3,)</f>
        <v>0</v>
      </c>
      <c r="D312">
        <f>VLOOKUP($A312,Лист2!$A:$E,4,)</f>
        <v>0</v>
      </c>
      <c r="E312">
        <f>VLOOKUP($A312,Лист2!$A:$E,5,)</f>
        <v>0</v>
      </c>
    </row>
    <row r="313" spans="1:5" ht="23.25" x14ac:dyDescent="0.25">
      <c r="A313" s="2" t="s">
        <v>447</v>
      </c>
      <c r="B313">
        <f>VLOOKUP($A313,Лист2!$A:$E,2,)</f>
        <v>100000</v>
      </c>
      <c r="C313">
        <f>VLOOKUP($A313,Лист2!$A:$E,3,)</f>
        <v>132000</v>
      </c>
      <c r="D313">
        <f>VLOOKUP($A313,Лист2!$A:$E,4,)</f>
        <v>132300</v>
      </c>
      <c r="E313">
        <f>VLOOKUP($A313,Лист2!$A:$E,5,)</f>
        <v>132300</v>
      </c>
    </row>
    <row r="314" spans="1:5" ht="23.25" x14ac:dyDescent="0.25">
      <c r="A314" s="2" t="s">
        <v>449</v>
      </c>
      <c r="B314">
        <f>VLOOKUP($A314,Лист2!$A:$E,2,)</f>
        <v>864.6</v>
      </c>
      <c r="C314">
        <f>VLOOKUP($A314,Лист2!$A:$E,3,)</f>
        <v>3151</v>
      </c>
      <c r="D314">
        <f>VLOOKUP($A314,Лист2!$A:$E,4,)</f>
        <v>3151</v>
      </c>
      <c r="E314">
        <f>VLOOKUP($A314,Лист2!$A:$E,5,)</f>
        <v>3151</v>
      </c>
    </row>
    <row r="315" spans="1:5" ht="23.25" x14ac:dyDescent="0.25">
      <c r="A315" s="2" t="s">
        <v>451</v>
      </c>
      <c r="B315">
        <f>VLOOKUP($A315,Лист2!$A:$E,2,)</f>
        <v>746732.4</v>
      </c>
      <c r="C315">
        <f>VLOOKUP($A315,Лист2!$A:$E,3,)</f>
        <v>746732.4</v>
      </c>
      <c r="D315">
        <f>VLOOKUP($A315,Лист2!$A:$E,4,)</f>
        <v>746732.4</v>
      </c>
      <c r="E315">
        <f>VLOOKUP($A315,Лист2!$A:$E,5,)</f>
        <v>746732.4</v>
      </c>
    </row>
    <row r="316" spans="1:5" ht="23.25" x14ac:dyDescent="0.25">
      <c r="A316" s="2" t="s">
        <v>453</v>
      </c>
      <c r="B316">
        <f>VLOOKUP($A316,Лист2!$A:$E,2,)</f>
        <v>37319.699999999997</v>
      </c>
      <c r="C316">
        <f>VLOOKUP($A316,Лист2!$A:$E,3,)</f>
        <v>39591.1</v>
      </c>
      <c r="D316">
        <f>VLOOKUP($A316,Лист2!$A:$E,4,)</f>
        <v>39591.1</v>
      </c>
      <c r="E316">
        <f>VLOOKUP($A316,Лист2!$A:$E,5,)</f>
        <v>39591.1</v>
      </c>
    </row>
    <row r="317" spans="1:5" ht="23.25" x14ac:dyDescent="0.25">
      <c r="A317" s="2" t="s">
        <v>455</v>
      </c>
      <c r="B317">
        <f>VLOOKUP($A317,Лист2!$A:$E,2,)</f>
        <v>3300000</v>
      </c>
      <c r="C317">
        <f>VLOOKUP($A317,Лист2!$A:$E,3,)</f>
        <v>3050000</v>
      </c>
      <c r="D317">
        <f>VLOOKUP($A317,Лист2!$A:$E,4,)</f>
        <v>3050000</v>
      </c>
      <c r="E317">
        <f>VLOOKUP($A317,Лист2!$A:$E,5,)</f>
        <v>3050000</v>
      </c>
    </row>
    <row r="318" spans="1:5" ht="23.25" x14ac:dyDescent="0.25">
      <c r="A318" s="2" t="s">
        <v>457</v>
      </c>
      <c r="B318">
        <f>VLOOKUP($A318,Лист2!$A:$E,2,)</f>
        <v>4889154.2</v>
      </c>
      <c r="C318">
        <f>VLOOKUP($A318,Лист2!$A:$E,3,)</f>
        <v>3854341.1</v>
      </c>
      <c r="D318">
        <f>VLOOKUP($A318,Лист2!$A:$E,4,)</f>
        <v>3875205.4</v>
      </c>
      <c r="E318">
        <f>VLOOKUP($A318,Лист2!$A:$E,5,)</f>
        <v>3871559.8</v>
      </c>
    </row>
    <row r="319" spans="1:5" ht="23.25" x14ac:dyDescent="0.25">
      <c r="A319" s="2" t="s">
        <v>459</v>
      </c>
      <c r="B319">
        <f>VLOOKUP($A319,Лист2!$A:$E,2,)</f>
        <v>798653</v>
      </c>
      <c r="C319">
        <f>VLOOKUP($A319,Лист2!$A:$E,3,)</f>
        <v>1114150.7</v>
      </c>
      <c r="D319">
        <f>VLOOKUP($A319,Лист2!$A:$E,4,)</f>
        <v>1116360.3</v>
      </c>
      <c r="E319">
        <f>VLOOKUP($A319,Лист2!$A:$E,5,)</f>
        <v>1119048.2</v>
      </c>
    </row>
    <row r="320" spans="1:5" ht="23.25" x14ac:dyDescent="0.25">
      <c r="A320" s="2" t="s">
        <v>461</v>
      </c>
      <c r="B320">
        <f>VLOOKUP($A320,Лист2!$A:$E,2,)</f>
        <v>127360.9</v>
      </c>
      <c r="C320">
        <f>VLOOKUP($A320,Лист2!$A:$E,3,)</f>
        <v>118032.1</v>
      </c>
      <c r="D320">
        <f>VLOOKUP($A320,Лист2!$A:$E,4,)</f>
        <v>117447.7</v>
      </c>
      <c r="E320">
        <f>VLOOKUP($A320,Лист2!$A:$E,5,)</f>
        <v>114364.5</v>
      </c>
    </row>
    <row r="321" spans="1:5" ht="23.25" x14ac:dyDescent="0.25">
      <c r="A321" s="2" t="s">
        <v>463</v>
      </c>
      <c r="B321">
        <f>VLOOKUP($A321,Лист2!$A:$E,2,)</f>
        <v>1094.3</v>
      </c>
      <c r="C321">
        <f>VLOOKUP($A321,Лист2!$A:$E,3,)</f>
        <v>1075.5999999999999</v>
      </c>
      <c r="D321">
        <f>VLOOKUP($A321,Лист2!$A:$E,4,)</f>
        <v>1049.2</v>
      </c>
      <c r="E321">
        <f>VLOOKUP($A321,Лист2!$A:$E,5,)</f>
        <v>1059</v>
      </c>
    </row>
    <row r="322" spans="1:5" ht="23.25" x14ac:dyDescent="0.25">
      <c r="A322" s="2" t="s">
        <v>465</v>
      </c>
      <c r="B322">
        <f>VLOOKUP($A322,Лист2!$A:$E,2,)</f>
        <v>3071.6</v>
      </c>
      <c r="C322">
        <f>VLOOKUP($A322,Лист2!$A:$E,3,)</f>
        <v>3000</v>
      </c>
      <c r="D322">
        <f>VLOOKUP($A322,Лист2!$A:$E,4,)</f>
        <v>3000</v>
      </c>
      <c r="E322">
        <f>VLOOKUP($A322,Лист2!$A:$E,5,)</f>
        <v>3000</v>
      </c>
    </row>
    <row r="323" spans="1:5" ht="23.25" x14ac:dyDescent="0.25">
      <c r="A323" s="2" t="s">
        <v>467</v>
      </c>
      <c r="B323">
        <f>VLOOKUP($A323,Лист2!$A:$E,2,)</f>
        <v>829662</v>
      </c>
      <c r="C323">
        <f>VLOOKUP($A323,Лист2!$A:$E,3,)</f>
        <v>829200.5</v>
      </c>
      <c r="D323">
        <f>VLOOKUP($A323,Лист2!$A:$E,4,)</f>
        <v>829200.5</v>
      </c>
      <c r="E323">
        <f>VLOOKUP($A323,Лист2!$A:$E,5,)</f>
        <v>829200.5</v>
      </c>
    </row>
    <row r="324" spans="1:5" ht="23.25" x14ac:dyDescent="0.25">
      <c r="A324" s="2" t="s">
        <v>469</v>
      </c>
      <c r="B324">
        <f>VLOOKUP($A324,Лист2!$A:$E,2,)</f>
        <v>200055.9</v>
      </c>
      <c r="C324">
        <f>VLOOKUP($A324,Лист2!$A:$E,3,)</f>
        <v>174240.5</v>
      </c>
      <c r="D324">
        <f>VLOOKUP($A324,Лист2!$A:$E,4,)</f>
        <v>174238.5</v>
      </c>
      <c r="E324">
        <f>VLOOKUP($A324,Лист2!$A:$E,5,)</f>
        <v>174238.5</v>
      </c>
    </row>
    <row r="325" spans="1:5" ht="23.25" x14ac:dyDescent="0.25">
      <c r="A325" s="2" t="s">
        <v>471</v>
      </c>
      <c r="B325">
        <f>VLOOKUP($A325,Лист2!$A:$E,2,)</f>
        <v>41717.300000000003</v>
      </c>
      <c r="C325">
        <f>VLOOKUP($A325,Лист2!$A:$E,3,)</f>
        <v>45741.3</v>
      </c>
      <c r="D325">
        <f>VLOOKUP($A325,Лист2!$A:$E,4,)</f>
        <v>45741.3</v>
      </c>
      <c r="E325">
        <f>VLOOKUP($A325,Лист2!$A:$E,5,)</f>
        <v>45741.3</v>
      </c>
    </row>
    <row r="326" spans="1:5" ht="23.25" x14ac:dyDescent="0.25">
      <c r="A326" s="2" t="s">
        <v>473</v>
      </c>
      <c r="B326">
        <f>VLOOKUP($A326,Лист2!$A:$E,2,)</f>
        <v>496722.4</v>
      </c>
      <c r="C326">
        <f>VLOOKUP($A326,Лист2!$A:$E,3,)</f>
        <v>446671.7</v>
      </c>
      <c r="D326">
        <f>VLOOKUP($A326,Лист2!$A:$E,4,)</f>
        <v>446671.7</v>
      </c>
      <c r="E326">
        <f>VLOOKUP($A326,Лист2!$A:$E,5,)</f>
        <v>446671.7</v>
      </c>
    </row>
    <row r="327" spans="1:5" ht="23.25" x14ac:dyDescent="0.25">
      <c r="A327" s="2" t="s">
        <v>575</v>
      </c>
      <c r="B327">
        <f>VLOOKUP($A327,Лист2!$A:$E,2,)</f>
        <v>1</v>
      </c>
      <c r="C327">
        <f>VLOOKUP($A327,Лист2!$A:$E,3,)</f>
        <v>0</v>
      </c>
      <c r="D327">
        <f>VLOOKUP($A327,Лист2!$A:$E,4,)</f>
        <v>0</v>
      </c>
      <c r="E327">
        <f>VLOOKUP($A327,Лист2!$A:$E,5,)</f>
        <v>0</v>
      </c>
    </row>
    <row r="328" spans="1:5" ht="23.25" x14ac:dyDescent="0.25">
      <c r="A328" s="2" t="s">
        <v>475</v>
      </c>
      <c r="B328">
        <f>VLOOKUP($A328,Лист2!$A:$E,2,)</f>
        <v>479074.4</v>
      </c>
      <c r="C328">
        <f>VLOOKUP($A328,Лист2!$A:$E,3,)</f>
        <v>485938.6</v>
      </c>
      <c r="D328">
        <f>VLOOKUP($A328,Лист2!$A:$E,4,)</f>
        <v>485358</v>
      </c>
      <c r="E328">
        <f>VLOOKUP($A328,Лист2!$A:$E,5,)</f>
        <v>485423.2</v>
      </c>
    </row>
    <row r="329" spans="1:5" ht="23.25" x14ac:dyDescent="0.25">
      <c r="A329" s="2" t="s">
        <v>477</v>
      </c>
      <c r="B329">
        <f>VLOOKUP($A329,Лист2!$A:$E,2,)</f>
        <v>484540.8</v>
      </c>
      <c r="C329">
        <f>VLOOKUP($A329,Лист2!$A:$E,3,)</f>
        <v>482819.4</v>
      </c>
      <c r="D329">
        <f>VLOOKUP($A329,Лист2!$A:$E,4,)</f>
        <v>482694</v>
      </c>
      <c r="E329">
        <f>VLOOKUP($A329,Лист2!$A:$E,5,)</f>
        <v>482736.8</v>
      </c>
    </row>
    <row r="330" spans="1:5" ht="23.25" x14ac:dyDescent="0.25">
      <c r="A330" s="2" t="s">
        <v>479</v>
      </c>
      <c r="B330">
        <f>VLOOKUP($A330,Лист2!$A:$E,2,)</f>
        <v>402644</v>
      </c>
      <c r="C330">
        <f>VLOOKUP($A330,Лист2!$A:$E,3,)</f>
        <v>200206.1</v>
      </c>
      <c r="D330">
        <f>VLOOKUP($A330,Лист2!$A:$E,4,)</f>
        <v>136966.29999999999</v>
      </c>
      <c r="E330">
        <f>VLOOKUP($A330,Лист2!$A:$E,5,)</f>
        <v>137475</v>
      </c>
    </row>
    <row r="331" spans="1:5" ht="23.25" x14ac:dyDescent="0.25">
      <c r="A331" s="2" t="s">
        <v>480</v>
      </c>
      <c r="B331">
        <f>VLOOKUP($A331,Лист2!$A:$E,2,)</f>
        <v>32632</v>
      </c>
      <c r="C331">
        <f>VLOOKUP($A331,Лист2!$A:$E,3,)</f>
        <v>182377</v>
      </c>
      <c r="D331">
        <f>VLOOKUP($A331,Лист2!$A:$E,4,)</f>
        <v>188565</v>
      </c>
      <c r="E331">
        <f>VLOOKUP($A331,Лист2!$A:$E,5,)</f>
        <v>196079</v>
      </c>
    </row>
    <row r="332" spans="1:5" ht="23.25" x14ac:dyDescent="0.25">
      <c r="A332" s="2" t="s">
        <v>482</v>
      </c>
      <c r="B332">
        <f>VLOOKUP($A332,Лист2!$A:$E,2,)</f>
        <v>73093.899999999994</v>
      </c>
      <c r="C332">
        <f>VLOOKUP($A332,Лист2!$A:$E,3,)</f>
        <v>34344.9</v>
      </c>
      <c r="D332">
        <f>VLOOKUP($A332,Лист2!$A:$E,4,)</f>
        <v>34344.9</v>
      </c>
      <c r="E332">
        <f>VLOOKUP($A332,Лист2!$A:$E,5,)</f>
        <v>34344.9</v>
      </c>
    </row>
    <row r="333" spans="1:5" ht="23.25" x14ac:dyDescent="0.25">
      <c r="A333" s="2" t="s">
        <v>484</v>
      </c>
      <c r="B333">
        <f>VLOOKUP($A333,Лист2!$A:$E,2,)</f>
        <v>1848085.1</v>
      </c>
      <c r="C333">
        <f>VLOOKUP($A333,Лист2!$A:$E,3,)</f>
        <v>853358.5</v>
      </c>
      <c r="D333">
        <f>VLOOKUP($A333,Лист2!$A:$E,4,)</f>
        <v>811831.3</v>
      </c>
      <c r="E333">
        <f>VLOOKUP($A333,Лист2!$A:$E,5,)</f>
        <v>800623.1</v>
      </c>
    </row>
    <row r="334" spans="1:5" ht="23.25" x14ac:dyDescent="0.25">
      <c r="A334" s="2" t="s">
        <v>486</v>
      </c>
      <c r="B334">
        <f>VLOOKUP($A334,Лист2!$A:$E,2,)</f>
        <v>3520</v>
      </c>
      <c r="C334">
        <f>VLOOKUP($A334,Лист2!$A:$E,3,)</f>
        <v>3000</v>
      </c>
      <c r="D334">
        <f>VLOOKUP($A334,Лист2!$A:$E,4,)</f>
        <v>3000</v>
      </c>
      <c r="E334">
        <f>VLOOKUP($A334,Лист2!$A:$E,5,)</f>
        <v>3000</v>
      </c>
    </row>
    <row r="335" spans="1:5" ht="23.25" x14ac:dyDescent="0.25">
      <c r="A335" s="2" t="s">
        <v>487</v>
      </c>
      <c r="B335">
        <f>VLOOKUP($A335,Лист2!$A:$E,2,)</f>
        <v>67170</v>
      </c>
      <c r="C335">
        <f>VLOOKUP($A335,Лист2!$A:$E,3,)</f>
        <v>70450</v>
      </c>
      <c r="D335">
        <f>VLOOKUP($A335,Лист2!$A:$E,4,)</f>
        <v>73005</v>
      </c>
      <c r="E335">
        <f>VLOOKUP($A335,Лист2!$A:$E,5,)</f>
        <v>75925</v>
      </c>
    </row>
    <row r="336" spans="1:5" ht="23.25" x14ac:dyDescent="0.25">
      <c r="A336" s="2" t="s">
        <v>489</v>
      </c>
      <c r="B336">
        <f>VLOOKUP($A336,Лист2!$A:$E,2,)</f>
        <v>1019288.5</v>
      </c>
      <c r="C336">
        <f>VLOOKUP($A336,Лист2!$A:$E,3,)</f>
        <v>1070252.8999999999</v>
      </c>
      <c r="D336">
        <f>VLOOKUP($A336,Лист2!$A:$E,4,)</f>
        <v>1117344.1000000001</v>
      </c>
      <c r="E336">
        <f>VLOOKUP($A336,Лист2!$A:$E,5,)</f>
        <v>1164272.5</v>
      </c>
    </row>
    <row r="337" spans="1:5" ht="23.25" x14ac:dyDescent="0.25">
      <c r="A337" s="2" t="s">
        <v>491</v>
      </c>
      <c r="B337">
        <f>VLOOKUP($A337,Лист2!$A:$E,2,)</f>
        <v>1300</v>
      </c>
      <c r="C337">
        <f>VLOOKUP($A337,Лист2!$A:$E,3,)</f>
        <v>3700</v>
      </c>
      <c r="D337">
        <f>VLOOKUP($A337,Лист2!$A:$E,4,)</f>
        <v>3700</v>
      </c>
      <c r="E337">
        <f>VLOOKUP($A337,Лист2!$A:$E,5,)</f>
        <v>3700</v>
      </c>
    </row>
    <row r="338" spans="1:5" ht="23.25" x14ac:dyDescent="0.25">
      <c r="A338" s="2" t="s">
        <v>493</v>
      </c>
      <c r="B338">
        <f>VLOOKUP($A338,Лист2!$A:$E,2,)</f>
        <v>1500</v>
      </c>
      <c r="C338">
        <f>VLOOKUP($A338,Лист2!$A:$E,3,)</f>
        <v>5000</v>
      </c>
      <c r="D338">
        <f>VLOOKUP($A338,Лист2!$A:$E,4,)</f>
        <v>5000</v>
      </c>
      <c r="E338">
        <f>VLOOKUP($A338,Лист2!$A:$E,5,)</f>
        <v>5000</v>
      </c>
    </row>
    <row r="339" spans="1:5" ht="23.25" x14ac:dyDescent="0.25">
      <c r="A339" s="2" t="s">
        <v>495</v>
      </c>
      <c r="B339">
        <f>VLOOKUP($A339,Лист2!$A:$E,2,)</f>
        <v>4077664.5</v>
      </c>
      <c r="C339">
        <f>VLOOKUP($A339,Лист2!$A:$E,3,)</f>
        <v>3610268.5</v>
      </c>
      <c r="D339">
        <f>VLOOKUP($A339,Лист2!$A:$E,4,)</f>
        <v>3608735.1</v>
      </c>
      <c r="E339">
        <f>VLOOKUP($A339,Лист2!$A:$E,5,)</f>
        <v>3620280.7</v>
      </c>
    </row>
    <row r="340" spans="1:5" ht="23.25" x14ac:dyDescent="0.25">
      <c r="A340" s="2" t="s">
        <v>576</v>
      </c>
      <c r="B340">
        <f>VLOOKUP($A340,Лист2!$A:$E,2,)</f>
        <v>8.1999999999999993</v>
      </c>
      <c r="C340">
        <f>VLOOKUP($A340,Лист2!$A:$E,3,)</f>
        <v>8.1999999999999993</v>
      </c>
      <c r="D340">
        <f>VLOOKUP($A340,Лист2!$A:$E,4,)</f>
        <v>8.1999999999999993</v>
      </c>
      <c r="E340">
        <f>VLOOKUP($A340,Лист2!$A:$E,5,)</f>
        <v>8.1999999999999993</v>
      </c>
    </row>
    <row r="341" spans="1:5" ht="23.25" x14ac:dyDescent="0.25">
      <c r="A341" s="2" t="s">
        <v>497</v>
      </c>
      <c r="B341">
        <f>VLOOKUP($A341,Лист2!$A:$E,2,)</f>
        <v>0</v>
      </c>
      <c r="C341">
        <f>VLOOKUP($A341,Лист2!$A:$E,3,)</f>
        <v>2453.9</v>
      </c>
      <c r="D341">
        <f>VLOOKUP($A341,Лист2!$A:$E,4,)</f>
        <v>2997</v>
      </c>
      <c r="E341">
        <f>VLOOKUP($A341,Лист2!$A:$E,5,)</f>
        <v>8267.2000000000007</v>
      </c>
    </row>
    <row r="342" spans="1:5" ht="23.25" x14ac:dyDescent="0.25">
      <c r="A342" s="2" t="s">
        <v>499</v>
      </c>
      <c r="B342">
        <f>VLOOKUP($A342,Лист2!$A:$E,2,)</f>
        <v>503600</v>
      </c>
      <c r="C342">
        <f>VLOOKUP($A342,Лист2!$A:$E,3,)</f>
        <v>503600</v>
      </c>
      <c r="D342">
        <f>VLOOKUP($A342,Лист2!$A:$E,4,)</f>
        <v>503600</v>
      </c>
      <c r="E342">
        <f>VLOOKUP($A342,Лист2!$A:$E,5,)</f>
        <v>503600</v>
      </c>
    </row>
    <row r="343" spans="1:5" ht="23.25" x14ac:dyDescent="0.25">
      <c r="A343" s="2" t="s">
        <v>501</v>
      </c>
      <c r="B343">
        <f>VLOOKUP($A343,Лист2!$A:$E,2,)</f>
        <v>21876548.300000001</v>
      </c>
      <c r="C343">
        <f>VLOOKUP($A343,Лист2!$A:$E,3,)</f>
        <v>24499789.300000001</v>
      </c>
      <c r="D343">
        <f>VLOOKUP($A343,Лист2!$A:$E,4,)</f>
        <v>30008316.300000001</v>
      </c>
      <c r="E343">
        <f>VLOOKUP($A343,Лист2!$A:$E,5,)</f>
        <v>34560183.200000003</v>
      </c>
    </row>
    <row r="344" spans="1:5" ht="23.25" x14ac:dyDescent="0.25">
      <c r="A344" s="2" t="s">
        <v>503</v>
      </c>
      <c r="B344">
        <f>VLOOKUP($A344,Лист2!$A:$E,2,)</f>
        <v>36870</v>
      </c>
      <c r="C344">
        <f>VLOOKUP($A344,Лист2!$A:$E,3,)</f>
        <v>36870</v>
      </c>
      <c r="D344">
        <f>VLOOKUP($A344,Лист2!$A:$E,4,)</f>
        <v>36870</v>
      </c>
      <c r="E344">
        <f>VLOOKUP($A344,Лист2!$A:$E,5,)</f>
        <v>36870</v>
      </c>
    </row>
    <row r="345" spans="1:5" ht="23.25" x14ac:dyDescent="0.25">
      <c r="A345" s="2" t="s">
        <v>505</v>
      </c>
      <c r="B345">
        <f>VLOOKUP($A345,Лист2!$A:$E,2,)</f>
        <v>752441.4</v>
      </c>
      <c r="C345">
        <f>VLOOKUP($A345,Лист2!$A:$E,3,)</f>
        <v>708247</v>
      </c>
      <c r="D345">
        <f>VLOOKUP($A345,Лист2!$A:$E,4,)</f>
        <v>737879</v>
      </c>
      <c r="E345">
        <f>VLOOKUP($A345,Лист2!$A:$E,5,)</f>
        <v>721164.4</v>
      </c>
    </row>
    <row r="346" spans="1:5" ht="23.25" x14ac:dyDescent="0.25">
      <c r="A346" s="2" t="s">
        <v>507</v>
      </c>
      <c r="B346">
        <f>VLOOKUP($A346,Лист2!$A:$E,2,)</f>
        <v>23804.1</v>
      </c>
      <c r="C346">
        <f>VLOOKUP($A346,Лист2!$A:$E,3,)</f>
        <v>29777.200000000001</v>
      </c>
      <c r="D346">
        <f>VLOOKUP($A346,Лист2!$A:$E,4,)</f>
        <v>29777.200000000001</v>
      </c>
      <c r="E346">
        <f>VLOOKUP($A346,Лист2!$A:$E,5,)</f>
        <v>29777.200000000001</v>
      </c>
    </row>
    <row r="347" spans="1:5" ht="23.25" x14ac:dyDescent="0.25">
      <c r="A347" s="2" t="s">
        <v>509</v>
      </c>
      <c r="B347">
        <f>VLOOKUP($A347,Лист2!$A:$E,2,)</f>
        <v>67592.600000000006</v>
      </c>
      <c r="C347">
        <f>VLOOKUP($A347,Лист2!$A:$E,3,)</f>
        <v>66922.899999999994</v>
      </c>
      <c r="D347">
        <f>VLOOKUP($A347,Лист2!$A:$E,4,)</f>
        <v>68455.3</v>
      </c>
      <c r="E347">
        <f>VLOOKUP($A347,Лист2!$A:$E,5,)</f>
        <v>69827.600000000006</v>
      </c>
    </row>
    <row r="348" spans="1:5" ht="23.25" x14ac:dyDescent="0.25">
      <c r="A348" s="2" t="s">
        <v>511</v>
      </c>
      <c r="B348">
        <f>VLOOKUP($A348,Лист2!$A:$E,2,)</f>
        <v>257000</v>
      </c>
      <c r="C348">
        <f>VLOOKUP($A348,Лист2!$A:$E,3,)</f>
        <v>93000</v>
      </c>
      <c r="D348">
        <f>VLOOKUP($A348,Лист2!$A:$E,4,)</f>
        <v>96200</v>
      </c>
      <c r="E348">
        <f>VLOOKUP($A348,Лист2!$A:$E,5,)</f>
        <v>100000</v>
      </c>
    </row>
    <row r="349" spans="1:5" ht="23.25" x14ac:dyDescent="0.25">
      <c r="A349" s="2" t="s">
        <v>513</v>
      </c>
      <c r="B349">
        <f>VLOOKUP($A349,Лист2!$A:$E,2,)</f>
        <v>67500</v>
      </c>
      <c r="C349">
        <f>VLOOKUP($A349,Лист2!$A:$E,3,)</f>
        <v>70600</v>
      </c>
      <c r="D349">
        <f>VLOOKUP($A349,Лист2!$A:$E,4,)</f>
        <v>73000</v>
      </c>
      <c r="E349">
        <f>VLOOKUP($A349,Лист2!$A:$E,5,)</f>
        <v>75920</v>
      </c>
    </row>
    <row r="350" spans="1:5" ht="23.25" x14ac:dyDescent="0.25">
      <c r="A350" s="2" t="s">
        <v>515</v>
      </c>
      <c r="B350">
        <f>VLOOKUP($A350,Лист2!$A:$E,2,)</f>
        <v>2000</v>
      </c>
      <c r="C350">
        <f>VLOOKUP($A350,Лист2!$A:$E,3,)</f>
        <v>2000</v>
      </c>
      <c r="D350">
        <f>VLOOKUP($A350,Лист2!$A:$E,4,)</f>
        <v>2000</v>
      </c>
      <c r="E350">
        <f>VLOOKUP($A350,Лист2!$A:$E,5,)</f>
        <v>2000</v>
      </c>
    </row>
    <row r="351" spans="1:5" ht="23.25" x14ac:dyDescent="0.25">
      <c r="A351" s="2" t="s">
        <v>517</v>
      </c>
      <c r="B351">
        <f>VLOOKUP($A351,Лист2!$A:$E,2,)</f>
        <v>11262963.9</v>
      </c>
      <c r="C351">
        <f>VLOOKUP($A351,Лист2!$A:$E,3,)</f>
        <v>7708241.5</v>
      </c>
      <c r="D351">
        <f>VLOOKUP($A351,Лист2!$A:$E,4,)</f>
        <v>7734382.0999999996</v>
      </c>
      <c r="E351">
        <f>VLOOKUP($A351,Лист2!$A:$E,5,)</f>
        <v>7729901.5</v>
      </c>
    </row>
    <row r="352" spans="1:5" ht="22.5" x14ac:dyDescent="0.25">
      <c r="A352" s="1" t="s">
        <v>519</v>
      </c>
      <c r="B352">
        <f>VLOOKUP($A352,Лист2!$A:$E,2,)</f>
        <v>218953355.20000002</v>
      </c>
      <c r="C352">
        <f>VLOOKUP($A352,Лист2!$A:$E,3,)</f>
        <v>283054209</v>
      </c>
      <c r="D352">
        <f>VLOOKUP($A352,Лист2!$A:$E,4,)</f>
        <v>293622411.80000001</v>
      </c>
      <c r="E352">
        <f>VLOOKUP($A352,Лист2!$A:$E,5,)</f>
        <v>303830108</v>
      </c>
    </row>
    <row r="353" spans="1:5" ht="23.25" x14ac:dyDescent="0.25">
      <c r="A353" s="2" t="s">
        <v>521</v>
      </c>
      <c r="B353">
        <f>VLOOKUP($A353,Лист2!$A:$E,2,)</f>
        <v>0</v>
      </c>
      <c r="C353">
        <f>VLOOKUP($A353,Лист2!$A:$E,3,)</f>
        <v>0</v>
      </c>
      <c r="D353">
        <f>VLOOKUP($A353,Лист2!$A:$E,4,)</f>
        <v>0</v>
      </c>
      <c r="E353">
        <f>VLOOKUP($A353,Лист2!$A:$E,5,)</f>
        <v>0</v>
      </c>
    </row>
    <row r="354" spans="1:5" ht="23.25" x14ac:dyDescent="0.25">
      <c r="A354" s="2" t="s">
        <v>524</v>
      </c>
      <c r="B354">
        <f>VLOOKUP($A354,Лист2!$A:$E,2,)</f>
        <v>20150</v>
      </c>
      <c r="C354">
        <f>VLOOKUP($A354,Лист2!$A:$E,3,)</f>
        <v>21080</v>
      </c>
      <c r="D354">
        <f>VLOOKUP($A354,Лист2!$A:$E,4,)</f>
        <v>21800</v>
      </c>
      <c r="E354">
        <f>VLOOKUP($A354,Лист2!$A:$E,5,)</f>
        <v>22670</v>
      </c>
    </row>
    <row r="355" spans="1:5" ht="23.25" x14ac:dyDescent="0.25">
      <c r="A355" s="2" t="s">
        <v>525</v>
      </c>
      <c r="B355">
        <f>VLOOKUP($A355,Лист2!$A:$E,2,)</f>
        <v>204781954.59999999</v>
      </c>
      <c r="C355">
        <f>VLOOKUP($A355,Лист2!$A:$E,3,)</f>
        <v>269086315.5</v>
      </c>
      <c r="D355">
        <f>VLOOKUP($A355,Лист2!$A:$E,4,)</f>
        <v>279591435.60000002</v>
      </c>
      <c r="E355">
        <f>VLOOKUP($A355,Лист2!$A:$E,5,)</f>
        <v>289771778.80000001</v>
      </c>
    </row>
    <row r="356" spans="1:5" ht="23.25" x14ac:dyDescent="0.25">
      <c r="A356" s="2" t="s">
        <v>527</v>
      </c>
      <c r="B356">
        <f>VLOOKUP($A356,Лист2!$A:$E,2,)</f>
        <v>262</v>
      </c>
      <c r="C356">
        <f>VLOOKUP($A356,Лист2!$A:$E,3,)</f>
        <v>0</v>
      </c>
      <c r="D356">
        <f>VLOOKUP($A356,Лист2!$A:$E,4,)</f>
        <v>0</v>
      </c>
      <c r="E356">
        <f>VLOOKUP($A356,Лист2!$A:$E,5,)</f>
        <v>0</v>
      </c>
    </row>
    <row r="357" spans="1:5" ht="23.25" x14ac:dyDescent="0.25">
      <c r="A357" s="2" t="s">
        <v>528</v>
      </c>
      <c r="B357">
        <f>VLOOKUP($A357,Лист2!$A:$E,2,)</f>
        <v>92139</v>
      </c>
      <c r="C357">
        <f>VLOOKUP($A357,Лист2!$A:$E,3,)</f>
        <v>89754</v>
      </c>
      <c r="D357">
        <f>VLOOKUP($A357,Лист2!$A:$E,4,)</f>
        <v>90768</v>
      </c>
      <c r="E357">
        <f>VLOOKUP($A357,Лист2!$A:$E,5,)</f>
        <v>90887</v>
      </c>
    </row>
    <row r="358" spans="1:5" ht="23.25" x14ac:dyDescent="0.25">
      <c r="A358" s="2" t="s">
        <v>530</v>
      </c>
      <c r="B358">
        <f>VLOOKUP($A358,Лист2!$A:$E,2,)</f>
        <v>14057832.800000001</v>
      </c>
      <c r="C358">
        <f>VLOOKUP($A358,Лист2!$A:$E,3,)</f>
        <v>13856042.699999999</v>
      </c>
      <c r="D358">
        <f>VLOOKUP($A358,Лист2!$A:$E,4,)</f>
        <v>13917391.4</v>
      </c>
      <c r="E358">
        <f>VLOOKUP($A358,Лист2!$A:$E,5,)</f>
        <v>13943755.4</v>
      </c>
    </row>
    <row r="359" spans="1:5" ht="23.25" x14ac:dyDescent="0.25">
      <c r="A359" s="2" t="s">
        <v>667</v>
      </c>
      <c r="B359">
        <f>VLOOKUP($A359,Лист2!$A:$E,2,)</f>
        <v>1016.8</v>
      </c>
      <c r="C359">
        <f>VLOOKUP($A359,Лист2!$A:$E,3,)</f>
        <v>1016.8</v>
      </c>
      <c r="D359">
        <f>VLOOKUP($A359,Лист2!$A:$E,4,)</f>
        <v>1016.8</v>
      </c>
      <c r="E359">
        <f>VLOOKUP($A359,Лист2!$A:$E,5,)</f>
        <v>1016.8</v>
      </c>
    </row>
    <row r="360" spans="1:5" ht="22.5" x14ac:dyDescent="0.25">
      <c r="A360" s="1" t="s">
        <v>534</v>
      </c>
      <c r="B360">
        <f>VLOOKUP($A360,Лист2!$A:$E,2,)</f>
        <v>19.3</v>
      </c>
      <c r="C360">
        <f>VLOOKUP($A360,Лист2!$A:$E,3,)</f>
        <v>0</v>
      </c>
      <c r="D360">
        <f>VLOOKUP($A360,Лист2!$A:$E,4,)</f>
        <v>0</v>
      </c>
      <c r="E360">
        <f>VLOOKUP($A360,Лист2!$A:$E,5,)</f>
        <v>0</v>
      </c>
    </row>
    <row r="361" spans="1:5" ht="22.5" x14ac:dyDescent="0.25">
      <c r="A361" s="1" t="s">
        <v>536</v>
      </c>
      <c r="B361">
        <f>VLOOKUP($A361,Лист2!$A:$E,2,)</f>
        <v>39397615.5</v>
      </c>
      <c r="C361">
        <f>VLOOKUP($A361,Лист2!$A:$E,3,)</f>
        <v>11742600.199999999</v>
      </c>
      <c r="D361">
        <f>VLOOKUP($A361,Лист2!$A:$E,4,)</f>
        <v>5652800.2000000002</v>
      </c>
      <c r="E361">
        <f>VLOOKUP($A361,Лист2!$A:$E,5,)</f>
        <v>5603342.6000000006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71"/>
  <sheetViews>
    <sheetView topLeftCell="A37" workbookViewId="0">
      <selection activeCell="F54" sqref="F54:I54"/>
    </sheetView>
  </sheetViews>
  <sheetFormatPr defaultRowHeight="15" x14ac:dyDescent="0.25"/>
  <cols>
    <col min="1" max="1" width="23.7109375" bestFit="1" customWidth="1"/>
  </cols>
  <sheetData>
    <row r="1" spans="1:5" ht="15.75" x14ac:dyDescent="0.25">
      <c r="A1" s="3" t="s">
        <v>2</v>
      </c>
      <c r="B1">
        <v>18747490947.499996</v>
      </c>
      <c r="C1">
        <v>19951696797.799999</v>
      </c>
      <c r="D1">
        <v>20199418885.299995</v>
      </c>
      <c r="E1">
        <v>20957184224.800003</v>
      </c>
    </row>
    <row r="2" spans="1:5" ht="15.75" x14ac:dyDescent="0.25">
      <c r="A2" s="3" t="s">
        <v>4</v>
      </c>
      <c r="B2">
        <v>18708093331.999996</v>
      </c>
      <c r="C2">
        <v>19939954197.599998</v>
      </c>
      <c r="D2">
        <v>20193766085.099995</v>
      </c>
      <c r="E2">
        <v>20951580882.200005</v>
      </c>
    </row>
    <row r="3" spans="1:5" ht="15.75" x14ac:dyDescent="0.25">
      <c r="A3" s="3" t="s">
        <v>6</v>
      </c>
      <c r="B3">
        <v>896473064</v>
      </c>
      <c r="C3">
        <v>960337519</v>
      </c>
      <c r="D3">
        <v>978013755</v>
      </c>
      <c r="E3">
        <v>1019669561</v>
      </c>
    </row>
    <row r="4" spans="1:5" ht="15.75" x14ac:dyDescent="0.25">
      <c r="A4" s="4" t="s">
        <v>8</v>
      </c>
      <c r="B4">
        <v>896473064</v>
      </c>
      <c r="C4">
        <v>960337519</v>
      </c>
      <c r="D4">
        <v>978013755</v>
      </c>
      <c r="E4">
        <v>1019669561</v>
      </c>
    </row>
    <row r="5" spans="1:5" ht="15.75" x14ac:dyDescent="0.25">
      <c r="A5" s="4" t="s">
        <v>538</v>
      </c>
      <c r="B5">
        <v>513711948</v>
      </c>
      <c r="C5">
        <v>527845579</v>
      </c>
      <c r="D5">
        <v>541042575</v>
      </c>
      <c r="E5">
        <v>574634589</v>
      </c>
    </row>
    <row r="6" spans="1:5" ht="15.75" x14ac:dyDescent="0.25">
      <c r="A6" s="4" t="s">
        <v>701</v>
      </c>
      <c r="B6">
        <v>0</v>
      </c>
      <c r="C6">
        <v>0</v>
      </c>
      <c r="D6">
        <v>0</v>
      </c>
      <c r="E6">
        <v>0</v>
      </c>
    </row>
    <row r="7" spans="1:5" ht="15.75" x14ac:dyDescent="0.25">
      <c r="A7" s="4" t="s">
        <v>702</v>
      </c>
      <c r="B7">
        <v>0</v>
      </c>
      <c r="C7">
        <v>0</v>
      </c>
      <c r="D7">
        <v>0</v>
      </c>
      <c r="E7">
        <v>0</v>
      </c>
    </row>
    <row r="8" spans="1:5" ht="15.75" x14ac:dyDescent="0.25">
      <c r="A8" s="4" t="s">
        <v>703</v>
      </c>
      <c r="B8">
        <v>0</v>
      </c>
      <c r="C8">
        <v>0</v>
      </c>
      <c r="D8">
        <v>0</v>
      </c>
      <c r="E8">
        <v>0</v>
      </c>
    </row>
    <row r="9" spans="1:5" ht="15.75" x14ac:dyDescent="0.25">
      <c r="A9" s="4" t="s">
        <v>611</v>
      </c>
      <c r="B9">
        <v>7998904</v>
      </c>
      <c r="C9">
        <v>23728533</v>
      </c>
      <c r="D9">
        <v>21574680</v>
      </c>
      <c r="E9">
        <v>20365770</v>
      </c>
    </row>
    <row r="10" spans="1:5" ht="15.75" x14ac:dyDescent="0.25">
      <c r="A10" s="4" t="s">
        <v>613</v>
      </c>
      <c r="B10">
        <v>51280961</v>
      </c>
      <c r="C10">
        <v>68929910</v>
      </c>
      <c r="D10">
        <v>62673101</v>
      </c>
      <c r="E10">
        <v>59161293</v>
      </c>
    </row>
    <row r="11" spans="1:5" ht="15.75" x14ac:dyDescent="0.25">
      <c r="A11" s="4" t="s">
        <v>615</v>
      </c>
      <c r="B11">
        <v>736011</v>
      </c>
      <c r="C11">
        <v>610444</v>
      </c>
      <c r="D11">
        <v>553770</v>
      </c>
      <c r="E11">
        <v>625371</v>
      </c>
    </row>
    <row r="12" spans="1:5" ht="15.75" x14ac:dyDescent="0.25">
      <c r="A12" s="4" t="s">
        <v>617</v>
      </c>
      <c r="B12">
        <v>26014628</v>
      </c>
      <c r="C12">
        <v>27484132</v>
      </c>
      <c r="D12">
        <v>28542708</v>
      </c>
      <c r="E12">
        <v>29546184</v>
      </c>
    </row>
    <row r="13" spans="1:5" ht="15.75" x14ac:dyDescent="0.25">
      <c r="A13" s="4" t="s">
        <v>619</v>
      </c>
      <c r="B13">
        <v>59742151</v>
      </c>
      <c r="C13">
        <v>62526399</v>
      </c>
      <c r="D13">
        <v>64934662</v>
      </c>
      <c r="E13">
        <v>67217569</v>
      </c>
    </row>
    <row r="14" spans="1:5" ht="15.75" x14ac:dyDescent="0.25">
      <c r="A14" s="4" t="s">
        <v>621</v>
      </c>
      <c r="B14">
        <v>153927708</v>
      </c>
      <c r="C14">
        <v>161469273</v>
      </c>
      <c r="D14">
        <v>167688413</v>
      </c>
      <c r="E14">
        <v>173583833</v>
      </c>
    </row>
    <row r="15" spans="1:5" ht="15.75" x14ac:dyDescent="0.25">
      <c r="A15" s="4" t="s">
        <v>623</v>
      </c>
      <c r="B15">
        <v>5381180</v>
      </c>
      <c r="C15">
        <v>5657151</v>
      </c>
      <c r="D15">
        <v>5875041</v>
      </c>
      <c r="E15">
        <v>6081590</v>
      </c>
    </row>
    <row r="16" spans="1:5" ht="15.75" x14ac:dyDescent="0.25">
      <c r="A16" s="4" t="s">
        <v>10</v>
      </c>
      <c r="B16">
        <v>52845086</v>
      </c>
      <c r="C16">
        <v>55117425</v>
      </c>
      <c r="D16">
        <v>57211887</v>
      </c>
      <c r="E16">
        <v>59500362</v>
      </c>
    </row>
    <row r="17" spans="1:5" ht="15.75" x14ac:dyDescent="0.25">
      <c r="A17" s="4" t="s">
        <v>625</v>
      </c>
      <c r="B17">
        <v>909454</v>
      </c>
      <c r="C17">
        <v>2014864</v>
      </c>
      <c r="D17">
        <v>2014864</v>
      </c>
      <c r="E17">
        <v>2014864</v>
      </c>
    </row>
    <row r="18" spans="1:5" ht="15.75" x14ac:dyDescent="0.25">
      <c r="A18" s="4" t="s">
        <v>627</v>
      </c>
      <c r="B18">
        <v>23925033</v>
      </c>
      <c r="C18">
        <v>24953809</v>
      </c>
      <c r="D18">
        <v>25902054</v>
      </c>
      <c r="E18">
        <v>26938136</v>
      </c>
    </row>
    <row r="19" spans="1:5" ht="15.75" x14ac:dyDescent="0.25">
      <c r="A19" s="4" t="s">
        <v>704</v>
      </c>
      <c r="B19">
        <v>0</v>
      </c>
      <c r="C19">
        <v>0</v>
      </c>
      <c r="D19">
        <v>0</v>
      </c>
      <c r="E19">
        <v>0</v>
      </c>
    </row>
    <row r="20" spans="1:5" ht="15.75" x14ac:dyDescent="0.25">
      <c r="A20" s="3" t="s">
        <v>13</v>
      </c>
      <c r="B20">
        <v>4293496846.9000001</v>
      </c>
      <c r="C20">
        <v>4657082832.6000004</v>
      </c>
      <c r="D20">
        <v>4914946670.3000002</v>
      </c>
      <c r="E20">
        <v>5200346127.8999996</v>
      </c>
    </row>
    <row r="21" spans="1:5" ht="15.75" x14ac:dyDescent="0.25">
      <c r="A21" s="4" t="s">
        <v>15</v>
      </c>
      <c r="B21">
        <v>3448262685</v>
      </c>
      <c r="C21">
        <v>3988284187</v>
      </c>
      <c r="D21">
        <v>4281285520.8000002</v>
      </c>
      <c r="E21">
        <v>4611503047.1999998</v>
      </c>
    </row>
    <row r="22" spans="1:5" ht="15.75" x14ac:dyDescent="0.25">
      <c r="A22" s="4" t="s">
        <v>17</v>
      </c>
      <c r="B22">
        <v>845234161.89999998</v>
      </c>
      <c r="C22">
        <v>668798645.60000014</v>
      </c>
      <c r="D22">
        <v>633661149.50000012</v>
      </c>
      <c r="E22">
        <v>588843080.70000005</v>
      </c>
    </row>
    <row r="23" spans="1:5" ht="15.75" x14ac:dyDescent="0.25">
      <c r="A23" s="4" t="s">
        <v>19</v>
      </c>
      <c r="B23">
        <v>681711.5</v>
      </c>
      <c r="C23">
        <v>968759.5</v>
      </c>
      <c r="D23">
        <v>1055613.3999999999</v>
      </c>
      <c r="E23">
        <v>1150324.6000000001</v>
      </c>
    </row>
    <row r="24" spans="1:5" ht="15.75" x14ac:dyDescent="0.25">
      <c r="A24" s="4" t="s">
        <v>705</v>
      </c>
      <c r="B24">
        <v>264688.7</v>
      </c>
      <c r="C24">
        <v>332899.20000000001</v>
      </c>
      <c r="D24">
        <v>349437.7</v>
      </c>
      <c r="E24">
        <v>367802</v>
      </c>
    </row>
    <row r="25" spans="1:5" ht="15.75" x14ac:dyDescent="0.25">
      <c r="A25" s="4" t="s">
        <v>706</v>
      </c>
      <c r="B25">
        <v>417022.3</v>
      </c>
      <c r="C25">
        <v>635860.30000000005</v>
      </c>
      <c r="D25">
        <v>706175.7</v>
      </c>
      <c r="E25">
        <v>782522.6</v>
      </c>
    </row>
    <row r="26" spans="1:5" ht="15.75" x14ac:dyDescent="0.25">
      <c r="A26" s="4" t="s">
        <v>707</v>
      </c>
      <c r="B26">
        <v>0.5</v>
      </c>
      <c r="C26">
        <v>0</v>
      </c>
      <c r="D26">
        <v>0</v>
      </c>
      <c r="E26">
        <v>0</v>
      </c>
    </row>
    <row r="27" spans="1:5" ht="15.75" x14ac:dyDescent="0.25">
      <c r="A27" s="4" t="s">
        <v>20</v>
      </c>
      <c r="B27">
        <v>56615</v>
      </c>
      <c r="C27">
        <v>45171.9</v>
      </c>
      <c r="D27">
        <v>47558.6</v>
      </c>
      <c r="E27">
        <v>50164.6</v>
      </c>
    </row>
    <row r="28" spans="1:5" ht="15.75" x14ac:dyDescent="0.25">
      <c r="A28" s="4" t="s">
        <v>22</v>
      </c>
      <c r="B28">
        <v>544432121.70000005</v>
      </c>
      <c r="C28">
        <v>621507256.60000002</v>
      </c>
      <c r="D28">
        <v>631981449.39999998</v>
      </c>
      <c r="E28">
        <v>659403986.60000002</v>
      </c>
    </row>
    <row r="29" spans="1:5" ht="15.75" x14ac:dyDescent="0.25">
      <c r="A29" s="4" t="s">
        <v>24</v>
      </c>
      <c r="B29">
        <v>103775677.40000001</v>
      </c>
      <c r="C29">
        <v>174589145.40000001</v>
      </c>
      <c r="D29">
        <v>159301426.30000001</v>
      </c>
      <c r="E29">
        <v>128470557.5</v>
      </c>
    </row>
    <row r="30" spans="1:5" ht="15.75" x14ac:dyDescent="0.25">
      <c r="A30" s="4" t="s">
        <v>26</v>
      </c>
      <c r="B30">
        <v>-14786986.4</v>
      </c>
      <c r="C30">
        <v>-16387483.800000001</v>
      </c>
      <c r="D30">
        <v>-15282809.300000001</v>
      </c>
      <c r="E30">
        <v>-11993560.4</v>
      </c>
    </row>
    <row r="31" spans="1:5" ht="15.75" x14ac:dyDescent="0.25">
      <c r="A31" s="4" t="s">
        <v>28</v>
      </c>
      <c r="B31">
        <v>20619505.100000001</v>
      </c>
      <c r="C31">
        <v>23633003.600000001</v>
      </c>
      <c r="D31">
        <v>26120994.100000001</v>
      </c>
      <c r="E31">
        <v>29858286.300000001</v>
      </c>
    </row>
    <row r="32" spans="1:5" ht="15.75" x14ac:dyDescent="0.25">
      <c r="A32" s="4" t="s">
        <v>30</v>
      </c>
      <c r="B32">
        <v>68229754.599999994</v>
      </c>
      <c r="C32">
        <v>90168582.599999994</v>
      </c>
      <c r="D32">
        <v>82155980.700000003</v>
      </c>
      <c r="E32">
        <v>66231282.600000001</v>
      </c>
    </row>
    <row r="33" spans="1:5" ht="15.75" x14ac:dyDescent="0.25">
      <c r="A33" s="4" t="s">
        <v>32</v>
      </c>
      <c r="B33">
        <v>550107.5</v>
      </c>
      <c r="C33">
        <v>623936.69999999995</v>
      </c>
      <c r="D33">
        <v>542458.1</v>
      </c>
      <c r="E33">
        <v>423986.2</v>
      </c>
    </row>
    <row r="34" spans="1:5" ht="15.75" x14ac:dyDescent="0.25">
      <c r="A34" s="4" t="s">
        <v>708</v>
      </c>
      <c r="B34">
        <v>0</v>
      </c>
      <c r="C34">
        <v>0</v>
      </c>
      <c r="D34">
        <v>0</v>
      </c>
      <c r="E34">
        <v>0</v>
      </c>
    </row>
    <row r="35" spans="1:5" ht="15.75" x14ac:dyDescent="0.25">
      <c r="A35" s="4" t="s">
        <v>709</v>
      </c>
      <c r="B35">
        <v>0</v>
      </c>
      <c r="C35">
        <v>0</v>
      </c>
      <c r="D35">
        <v>0</v>
      </c>
      <c r="E35">
        <v>0</v>
      </c>
    </row>
    <row r="36" spans="1:5" ht="15.75" x14ac:dyDescent="0.25">
      <c r="A36" s="4" t="s">
        <v>34</v>
      </c>
      <c r="B36">
        <v>94940991.400000006</v>
      </c>
      <c r="C36">
        <v>39320696.600000001</v>
      </c>
      <c r="D36">
        <v>41383357.5</v>
      </c>
      <c r="E36">
        <v>43737454.600000001</v>
      </c>
    </row>
    <row r="37" spans="1:5" ht="15.75" x14ac:dyDescent="0.25">
      <c r="A37" s="4" t="s">
        <v>710</v>
      </c>
      <c r="B37">
        <v>0</v>
      </c>
      <c r="C37">
        <v>0</v>
      </c>
      <c r="D37">
        <v>0</v>
      </c>
      <c r="E37">
        <v>0</v>
      </c>
    </row>
    <row r="38" spans="1:5" ht="15.75" x14ac:dyDescent="0.25">
      <c r="A38" s="4" t="s">
        <v>711</v>
      </c>
      <c r="B38">
        <v>0</v>
      </c>
      <c r="C38">
        <v>0</v>
      </c>
      <c r="D38">
        <v>0</v>
      </c>
      <c r="E38">
        <v>0</v>
      </c>
    </row>
    <row r="39" spans="1:5" ht="15.75" x14ac:dyDescent="0.25">
      <c r="A39" s="4" t="s">
        <v>712</v>
      </c>
      <c r="B39">
        <v>0</v>
      </c>
      <c r="C39">
        <v>0</v>
      </c>
      <c r="D39">
        <v>0</v>
      </c>
      <c r="E39">
        <v>0</v>
      </c>
    </row>
    <row r="40" spans="1:5" ht="15.75" x14ac:dyDescent="0.25">
      <c r="A40" s="4" t="s">
        <v>36</v>
      </c>
      <c r="B40">
        <v>-9999450.1999999993</v>
      </c>
      <c r="C40">
        <v>-11768737.300000001</v>
      </c>
      <c r="D40">
        <v>-13030184.9</v>
      </c>
      <c r="E40">
        <v>-14214216.6</v>
      </c>
    </row>
    <row r="41" spans="1:5" ht="15.75" x14ac:dyDescent="0.25">
      <c r="A41" s="4" t="s">
        <v>38</v>
      </c>
      <c r="B41">
        <v>-21171615.100000001</v>
      </c>
      <c r="C41">
        <v>-30826480.199999999</v>
      </c>
      <c r="D41">
        <v>-31875680.699999999</v>
      </c>
      <c r="E41">
        <v>-32934080.699999999</v>
      </c>
    </row>
    <row r="42" spans="1:5" ht="15.75" x14ac:dyDescent="0.25">
      <c r="A42" s="4" t="s">
        <v>544</v>
      </c>
      <c r="B42">
        <v>9956076.0999999996</v>
      </c>
      <c r="C42">
        <v>15340509.699999999</v>
      </c>
      <c r="D42">
        <v>16883125.899999999</v>
      </c>
      <c r="E42">
        <v>17524172.5</v>
      </c>
    </row>
    <row r="43" spans="1:5" ht="15.75" x14ac:dyDescent="0.25">
      <c r="A43" s="4" t="s">
        <v>40</v>
      </c>
      <c r="B43">
        <v>47876137.299999997</v>
      </c>
      <c r="C43">
        <v>62350880.5</v>
      </c>
      <c r="D43">
        <v>59720471.600000001</v>
      </c>
      <c r="E43">
        <v>60973927.5</v>
      </c>
    </row>
    <row r="44" spans="1:5" ht="15.75" x14ac:dyDescent="0.25">
      <c r="A44" s="4" t="s">
        <v>713</v>
      </c>
      <c r="B44">
        <v>0</v>
      </c>
      <c r="C44">
        <v>0</v>
      </c>
      <c r="D44">
        <v>0</v>
      </c>
      <c r="E44">
        <v>0</v>
      </c>
    </row>
    <row r="45" spans="1:5" ht="15.75" x14ac:dyDescent="0.25">
      <c r="A45" s="4" t="s">
        <v>714</v>
      </c>
      <c r="B45">
        <v>0</v>
      </c>
      <c r="C45">
        <v>0</v>
      </c>
      <c r="D45">
        <v>0</v>
      </c>
      <c r="E45">
        <v>0</v>
      </c>
    </row>
    <row r="46" spans="1:5" ht="15.75" x14ac:dyDescent="0.25">
      <c r="A46" s="4" t="s">
        <v>545</v>
      </c>
      <c r="B46">
        <v>25798</v>
      </c>
      <c r="C46">
        <v>28143.3</v>
      </c>
      <c r="D46">
        <v>30488.6</v>
      </c>
      <c r="E46">
        <v>32833.9</v>
      </c>
    </row>
    <row r="47" spans="1:5" ht="15.75" x14ac:dyDescent="0.25">
      <c r="A47" s="4" t="s">
        <v>629</v>
      </c>
      <c r="B47">
        <v>47718</v>
      </c>
      <c r="C47">
        <v>52489.8</v>
      </c>
      <c r="D47">
        <v>54586.5</v>
      </c>
      <c r="E47">
        <v>56773.5</v>
      </c>
    </row>
    <row r="48" spans="1:5" ht="15.75" x14ac:dyDescent="0.25">
      <c r="A48" s="5" t="s">
        <v>631</v>
      </c>
      <c r="B48">
        <v>0</v>
      </c>
      <c r="C48">
        <v>-300847229.30000001</v>
      </c>
      <c r="D48">
        <v>-325427686.30000001</v>
      </c>
      <c r="E48">
        <v>-359928812</v>
      </c>
    </row>
    <row r="49" spans="1:9" ht="15.75" x14ac:dyDescent="0.25">
      <c r="A49" s="5" t="s">
        <v>715</v>
      </c>
      <c r="B49">
        <v>0</v>
      </c>
      <c r="C49">
        <v>-106394112</v>
      </c>
      <c r="D49">
        <v>40923256</v>
      </c>
      <c r="E49">
        <v>172590231</v>
      </c>
    </row>
    <row r="50" spans="1:9" ht="15.75" x14ac:dyDescent="0.25">
      <c r="A50" s="5" t="s">
        <v>716</v>
      </c>
      <c r="B50">
        <v>0</v>
      </c>
      <c r="C50">
        <v>0</v>
      </c>
      <c r="D50">
        <v>0</v>
      </c>
      <c r="E50">
        <v>0</v>
      </c>
    </row>
    <row r="51" spans="1:9" ht="15.75" x14ac:dyDescent="0.25">
      <c r="A51" s="3" t="s">
        <v>42</v>
      </c>
      <c r="B51">
        <v>2528436688.7000003</v>
      </c>
      <c r="C51">
        <v>3012031437.4000001</v>
      </c>
      <c r="D51">
        <v>3222191132.0999999</v>
      </c>
      <c r="E51">
        <v>3460604706.5</v>
      </c>
    </row>
    <row r="52" spans="1:9" ht="15.75" x14ac:dyDescent="0.25">
      <c r="A52" s="4" t="s">
        <v>44</v>
      </c>
      <c r="B52">
        <v>2432735911.8000002</v>
      </c>
      <c r="C52">
        <v>2913334614.9000001</v>
      </c>
      <c r="D52">
        <v>3115890621.5</v>
      </c>
      <c r="E52">
        <v>3348738990.5999999</v>
      </c>
    </row>
    <row r="53" spans="1:9" ht="15.75" x14ac:dyDescent="0.25">
      <c r="A53" s="4" t="s">
        <v>46</v>
      </c>
      <c r="B53">
        <v>95700776.899999991</v>
      </c>
      <c r="C53">
        <v>98696822.500000015</v>
      </c>
      <c r="D53">
        <v>106300510.60000001</v>
      </c>
      <c r="E53">
        <v>111865715.89999999</v>
      </c>
    </row>
    <row r="54" spans="1:9" ht="15.75" x14ac:dyDescent="0.25">
      <c r="A54" s="4" t="s">
        <v>717</v>
      </c>
      <c r="B54">
        <v>8419.2999999999993</v>
      </c>
      <c r="C54">
        <v>8419.2999999999993</v>
      </c>
      <c r="D54">
        <v>8734</v>
      </c>
      <c r="E54">
        <v>9071.4</v>
      </c>
      <c r="F54">
        <f>B54+B55+B56</f>
        <v>1860100.7000000002</v>
      </c>
      <c r="G54">
        <f t="shared" ref="G54:I54" si="0">C54+C55+C56</f>
        <v>1564970.5</v>
      </c>
      <c r="H54">
        <f t="shared" si="0"/>
        <v>1623474</v>
      </c>
      <c r="I54">
        <f t="shared" si="0"/>
        <v>1682162.7</v>
      </c>
    </row>
    <row r="55" spans="1:9" ht="15.75" x14ac:dyDescent="0.25">
      <c r="A55" s="4" t="s">
        <v>718</v>
      </c>
      <c r="B55">
        <v>1850520.1</v>
      </c>
      <c r="C55">
        <v>1556551.2</v>
      </c>
      <c r="D55">
        <v>1614740</v>
      </c>
      <c r="E55">
        <v>1673091.3</v>
      </c>
    </row>
    <row r="56" spans="1:9" ht="15.75" x14ac:dyDescent="0.25">
      <c r="A56" s="4" t="s">
        <v>719</v>
      </c>
      <c r="B56">
        <v>1161.3</v>
      </c>
      <c r="C56">
        <v>0</v>
      </c>
      <c r="D56">
        <v>0</v>
      </c>
      <c r="E56">
        <v>0</v>
      </c>
    </row>
    <row r="57" spans="1:9" ht="15.75" x14ac:dyDescent="0.25">
      <c r="A57" s="4" t="s">
        <v>546</v>
      </c>
      <c r="B57">
        <v>714453.5</v>
      </c>
      <c r="C57">
        <v>603996.80000000005</v>
      </c>
      <c r="D57">
        <v>628561.19999999995</v>
      </c>
      <c r="E57">
        <v>653125.69999999995</v>
      </c>
    </row>
    <row r="58" spans="1:9" ht="15.75" x14ac:dyDescent="0.25">
      <c r="A58" s="4" t="s">
        <v>547</v>
      </c>
      <c r="B58">
        <v>21507151.899999999</v>
      </c>
      <c r="C58">
        <v>21776731.399999999</v>
      </c>
      <c r="D58">
        <v>25426330.600000001</v>
      </c>
      <c r="E58">
        <v>26953264.699999999</v>
      </c>
    </row>
    <row r="59" spans="1:9" ht="15.75" x14ac:dyDescent="0.25">
      <c r="A59" s="4" t="s">
        <v>548</v>
      </c>
      <c r="B59">
        <v>25058.6</v>
      </c>
      <c r="C59">
        <v>0</v>
      </c>
      <c r="D59">
        <v>0</v>
      </c>
      <c r="E59">
        <v>0</v>
      </c>
    </row>
    <row r="60" spans="1:9" ht="15.75" x14ac:dyDescent="0.25">
      <c r="A60" s="4" t="s">
        <v>549</v>
      </c>
      <c r="B60">
        <v>31287095.800000001</v>
      </c>
      <c r="C60">
        <v>34243361.700000003</v>
      </c>
      <c r="D60">
        <v>36391305.899999999</v>
      </c>
      <c r="E60">
        <v>38567556.700000003</v>
      </c>
    </row>
    <row r="61" spans="1:9" ht="15.75" x14ac:dyDescent="0.25">
      <c r="A61" s="4" t="s">
        <v>550</v>
      </c>
      <c r="B61">
        <v>-100.7</v>
      </c>
      <c r="C61">
        <v>0</v>
      </c>
      <c r="D61">
        <v>0</v>
      </c>
      <c r="E61">
        <v>0</v>
      </c>
    </row>
    <row r="62" spans="1:9" ht="15.75" x14ac:dyDescent="0.25">
      <c r="A62" s="4" t="s">
        <v>551</v>
      </c>
      <c r="B62">
        <v>1098113.3</v>
      </c>
      <c r="C62">
        <v>918000</v>
      </c>
      <c r="D62">
        <v>954720</v>
      </c>
      <c r="E62">
        <v>992970</v>
      </c>
    </row>
    <row r="63" spans="1:9" ht="15.75" x14ac:dyDescent="0.25">
      <c r="A63" s="4" t="s">
        <v>552</v>
      </c>
      <c r="B63">
        <v>6648123.5</v>
      </c>
      <c r="C63">
        <v>6931800</v>
      </c>
      <c r="D63">
        <v>7274900</v>
      </c>
      <c r="E63">
        <v>7618000</v>
      </c>
    </row>
    <row r="64" spans="1:9" ht="15.75" x14ac:dyDescent="0.25">
      <c r="A64" s="4" t="s">
        <v>553</v>
      </c>
      <c r="B64">
        <v>5889804.5999999996</v>
      </c>
      <c r="C64">
        <v>4195679.9000000004</v>
      </c>
      <c r="D64">
        <v>4395474.2</v>
      </c>
      <c r="E64">
        <v>4595268.5</v>
      </c>
    </row>
    <row r="65" spans="1:5" ht="15.75" x14ac:dyDescent="0.25">
      <c r="A65" s="4" t="s">
        <v>554</v>
      </c>
      <c r="B65">
        <v>23799761.899999999</v>
      </c>
      <c r="C65">
        <v>27562100</v>
      </c>
      <c r="D65">
        <v>28668800</v>
      </c>
      <c r="E65">
        <v>29828200</v>
      </c>
    </row>
    <row r="66" spans="1:5" ht="15.75" x14ac:dyDescent="0.25">
      <c r="A66" s="4" t="s">
        <v>555</v>
      </c>
      <c r="B66">
        <v>138007.29999999999</v>
      </c>
      <c r="C66">
        <v>108053.3</v>
      </c>
      <c r="D66">
        <v>113198.7</v>
      </c>
      <c r="E66">
        <v>118344.1</v>
      </c>
    </row>
    <row r="67" spans="1:5" ht="15.75" x14ac:dyDescent="0.25">
      <c r="A67" s="4" t="s">
        <v>556</v>
      </c>
      <c r="B67">
        <v>8234.2999999999993</v>
      </c>
      <c r="C67">
        <v>418</v>
      </c>
      <c r="D67">
        <v>435</v>
      </c>
      <c r="E67">
        <v>452</v>
      </c>
    </row>
    <row r="68" spans="1:5" ht="15.75" x14ac:dyDescent="0.25">
      <c r="A68" s="4" t="s">
        <v>557</v>
      </c>
      <c r="B68">
        <v>644.5</v>
      </c>
      <c r="C68">
        <v>0</v>
      </c>
      <c r="D68">
        <v>0</v>
      </c>
      <c r="E68">
        <v>0</v>
      </c>
    </row>
    <row r="69" spans="1:5" ht="15.75" x14ac:dyDescent="0.25">
      <c r="A69" s="4" t="s">
        <v>720</v>
      </c>
      <c r="B69">
        <v>0</v>
      </c>
      <c r="C69">
        <v>0</v>
      </c>
      <c r="D69">
        <v>0</v>
      </c>
      <c r="E69">
        <v>0</v>
      </c>
    </row>
    <row r="70" spans="1:5" ht="15.75" x14ac:dyDescent="0.25">
      <c r="A70" s="4" t="s">
        <v>558</v>
      </c>
      <c r="B70">
        <v>17063.400000000001</v>
      </c>
      <c r="C70">
        <v>17038.900000000001</v>
      </c>
      <c r="D70">
        <v>17581</v>
      </c>
      <c r="E70">
        <v>18283.5</v>
      </c>
    </row>
    <row r="71" spans="1:5" ht="15.75" x14ac:dyDescent="0.25">
      <c r="A71" s="4" t="s">
        <v>559</v>
      </c>
      <c r="B71">
        <v>64862</v>
      </c>
      <c r="C71">
        <v>17712</v>
      </c>
      <c r="D71">
        <v>18450</v>
      </c>
      <c r="E71">
        <v>19188</v>
      </c>
    </row>
    <row r="72" spans="1:5" ht="15.75" x14ac:dyDescent="0.25">
      <c r="A72" s="4" t="s">
        <v>560</v>
      </c>
      <c r="B72">
        <v>46006.7</v>
      </c>
      <c r="C72">
        <v>1920</v>
      </c>
      <c r="D72">
        <v>2080</v>
      </c>
      <c r="E72">
        <v>2240</v>
      </c>
    </row>
    <row r="73" spans="1:5" ht="15.75" x14ac:dyDescent="0.25">
      <c r="A73" s="4" t="s">
        <v>561</v>
      </c>
      <c r="B73">
        <v>2596395.6</v>
      </c>
      <c r="C73">
        <v>755040</v>
      </c>
      <c r="D73">
        <v>785200</v>
      </c>
      <c r="E73">
        <v>816660</v>
      </c>
    </row>
    <row r="74" spans="1:5" ht="15.75" x14ac:dyDescent="0.25">
      <c r="A74" s="5" t="s">
        <v>700</v>
      </c>
      <c r="B74">
        <v>0</v>
      </c>
      <c r="C74">
        <v>0</v>
      </c>
      <c r="D74">
        <v>0</v>
      </c>
      <c r="E74">
        <v>0</v>
      </c>
    </row>
    <row r="75" spans="1:5" ht="15.75" x14ac:dyDescent="0.25">
      <c r="A75" s="3" t="s">
        <v>698</v>
      </c>
      <c r="B75">
        <v>0</v>
      </c>
      <c r="C75">
        <v>0</v>
      </c>
      <c r="D75">
        <v>0</v>
      </c>
      <c r="E75">
        <v>0</v>
      </c>
    </row>
    <row r="76" spans="1:5" ht="15.75" x14ac:dyDescent="0.25">
      <c r="A76" s="3" t="s">
        <v>48</v>
      </c>
      <c r="B76">
        <v>5912606109.7000008</v>
      </c>
      <c r="C76">
        <v>6247893841</v>
      </c>
      <c r="D76">
        <v>6355855714.499999</v>
      </c>
      <c r="E76">
        <v>6775793793.3000002</v>
      </c>
    </row>
    <row r="77" spans="1:5" ht="15.75" x14ac:dyDescent="0.25">
      <c r="A77" s="4" t="s">
        <v>50</v>
      </c>
      <c r="B77">
        <v>5873792536</v>
      </c>
      <c r="C77">
        <v>6112897387</v>
      </c>
      <c r="D77">
        <v>6239412908</v>
      </c>
      <c r="E77">
        <v>6655324228</v>
      </c>
    </row>
    <row r="78" spans="1:5" ht="15.75" x14ac:dyDescent="0.25">
      <c r="A78" s="4" t="s">
        <v>52</v>
      </c>
      <c r="B78">
        <v>5823665790</v>
      </c>
      <c r="C78">
        <v>6059293796</v>
      </c>
      <c r="D78">
        <v>6185374740</v>
      </c>
      <c r="E78">
        <v>6600315326</v>
      </c>
    </row>
    <row r="79" spans="1:5" ht="15.75" x14ac:dyDescent="0.25">
      <c r="A79" s="4" t="s">
        <v>54</v>
      </c>
      <c r="B79">
        <v>5051699677</v>
      </c>
      <c r="C79">
        <v>5254383413</v>
      </c>
      <c r="D79">
        <v>5387311953</v>
      </c>
      <c r="E79">
        <v>5754956767</v>
      </c>
    </row>
    <row r="80" spans="1:5" ht="15.75" x14ac:dyDescent="0.25">
      <c r="A80" s="4" t="s">
        <v>56</v>
      </c>
      <c r="B80">
        <v>622601034</v>
      </c>
      <c r="C80">
        <v>612658006</v>
      </c>
      <c r="D80">
        <v>575659207</v>
      </c>
      <c r="E80">
        <v>587616384</v>
      </c>
    </row>
    <row r="81" spans="1:5" ht="15.75" x14ac:dyDescent="0.25">
      <c r="A81" s="4" t="s">
        <v>58</v>
      </c>
      <c r="B81">
        <v>149365079</v>
      </c>
      <c r="C81">
        <v>192252377</v>
      </c>
      <c r="D81">
        <v>222403580</v>
      </c>
      <c r="E81">
        <v>257742175</v>
      </c>
    </row>
    <row r="82" spans="1:5" ht="15.75" x14ac:dyDescent="0.25">
      <c r="A82" s="4" t="s">
        <v>721</v>
      </c>
      <c r="B82">
        <v>0</v>
      </c>
      <c r="C82">
        <v>0</v>
      </c>
      <c r="D82">
        <v>0</v>
      </c>
      <c r="E82">
        <v>0</v>
      </c>
    </row>
    <row r="83" spans="1:5" ht="15.75" x14ac:dyDescent="0.25">
      <c r="A83" s="4" t="s">
        <v>60</v>
      </c>
      <c r="B83">
        <v>21489110</v>
      </c>
      <c r="C83">
        <v>22617595</v>
      </c>
      <c r="D83">
        <v>22872067</v>
      </c>
      <c r="E83">
        <v>23316843</v>
      </c>
    </row>
    <row r="84" spans="1:5" ht="15.75" x14ac:dyDescent="0.25">
      <c r="A84" s="4" t="s">
        <v>62</v>
      </c>
      <c r="B84">
        <v>20694912</v>
      </c>
      <c r="C84">
        <v>22507122</v>
      </c>
      <c r="D84">
        <v>22545211</v>
      </c>
      <c r="E84">
        <v>23011421</v>
      </c>
    </row>
    <row r="85" spans="1:5" ht="15.75" x14ac:dyDescent="0.25">
      <c r="A85" s="4" t="s">
        <v>722</v>
      </c>
      <c r="B85">
        <v>0</v>
      </c>
      <c r="C85">
        <v>0</v>
      </c>
      <c r="D85">
        <v>0</v>
      </c>
      <c r="E85">
        <v>0</v>
      </c>
    </row>
    <row r="86" spans="1:5" ht="15.75" x14ac:dyDescent="0.25">
      <c r="A86" s="4" t="s">
        <v>64</v>
      </c>
      <c r="B86">
        <v>6649049</v>
      </c>
      <c r="C86">
        <v>7158390</v>
      </c>
      <c r="D86">
        <v>7272790</v>
      </c>
      <c r="E86">
        <v>7332538</v>
      </c>
    </row>
    <row r="87" spans="1:5" ht="15.75" x14ac:dyDescent="0.25">
      <c r="A87" s="4" t="s">
        <v>539</v>
      </c>
      <c r="B87">
        <v>1293675</v>
      </c>
      <c r="C87">
        <v>1320484</v>
      </c>
      <c r="D87">
        <v>1348100</v>
      </c>
      <c r="E87">
        <v>1348100</v>
      </c>
    </row>
    <row r="88" spans="1:5" ht="15.75" x14ac:dyDescent="0.25">
      <c r="A88" s="4" t="s">
        <v>66</v>
      </c>
      <c r="B88">
        <v>35620620.100000001</v>
      </c>
      <c r="C88">
        <v>28290268</v>
      </c>
      <c r="D88">
        <v>26795216</v>
      </c>
      <c r="E88">
        <v>25509754</v>
      </c>
    </row>
    <row r="89" spans="1:5" ht="15.75" x14ac:dyDescent="0.25">
      <c r="A89" s="4" t="s">
        <v>68</v>
      </c>
      <c r="B89">
        <v>1324927</v>
      </c>
      <c r="C89">
        <v>624814</v>
      </c>
      <c r="D89">
        <v>617393</v>
      </c>
      <c r="E89">
        <v>619328</v>
      </c>
    </row>
    <row r="90" spans="1:5" ht="15.75" x14ac:dyDescent="0.25">
      <c r="A90" s="4" t="s">
        <v>70</v>
      </c>
      <c r="B90">
        <v>34295693</v>
      </c>
      <c r="C90">
        <v>27665454</v>
      </c>
      <c r="D90">
        <v>26177823</v>
      </c>
      <c r="E90">
        <v>24890426</v>
      </c>
    </row>
    <row r="91" spans="1:5" ht="15.75" x14ac:dyDescent="0.25">
      <c r="A91" s="4" t="s">
        <v>72</v>
      </c>
      <c r="B91">
        <v>0.1</v>
      </c>
      <c r="C91">
        <v>0</v>
      </c>
      <c r="D91">
        <v>0</v>
      </c>
      <c r="E91">
        <v>0</v>
      </c>
    </row>
    <row r="92" spans="1:5" ht="15.75" x14ac:dyDescent="0.25">
      <c r="A92" s="4" t="s">
        <v>74</v>
      </c>
      <c r="B92">
        <v>2712452.6</v>
      </c>
      <c r="C92">
        <v>3089281.8</v>
      </c>
      <c r="D92">
        <v>3531609.2</v>
      </c>
      <c r="E92">
        <v>4039498.7</v>
      </c>
    </row>
    <row r="93" spans="1:5" ht="15.75" x14ac:dyDescent="0.25">
      <c r="A93" s="4" t="s">
        <v>76</v>
      </c>
      <c r="B93">
        <v>480501</v>
      </c>
      <c r="C93">
        <v>495394.2</v>
      </c>
      <c r="D93">
        <v>510747.4</v>
      </c>
      <c r="E93">
        <v>526573</v>
      </c>
    </row>
    <row r="94" spans="1:5" ht="15.75" x14ac:dyDescent="0.25">
      <c r="A94" s="4" t="s">
        <v>723</v>
      </c>
      <c r="B94">
        <v>0</v>
      </c>
      <c r="C94">
        <v>0</v>
      </c>
      <c r="D94">
        <v>0</v>
      </c>
      <c r="E94">
        <v>0</v>
      </c>
    </row>
    <row r="95" spans="1:5" ht="15.75" x14ac:dyDescent="0.25">
      <c r="A95" s="4" t="s">
        <v>78</v>
      </c>
      <c r="B95">
        <v>462359</v>
      </c>
      <c r="C95">
        <v>476690.2</v>
      </c>
      <c r="D95">
        <v>491465.4</v>
      </c>
      <c r="E95">
        <v>506684</v>
      </c>
    </row>
    <row r="96" spans="1:5" ht="15.75" x14ac:dyDescent="0.25">
      <c r="A96" s="4" t="s">
        <v>80</v>
      </c>
      <c r="B96">
        <v>18142</v>
      </c>
      <c r="C96">
        <v>18704</v>
      </c>
      <c r="D96">
        <v>19282</v>
      </c>
      <c r="E96">
        <v>19889</v>
      </c>
    </row>
    <row r="97" spans="1:5" ht="15.75" x14ac:dyDescent="0.25">
      <c r="A97" s="5" t="s">
        <v>633</v>
      </c>
      <c r="B97">
        <v>0</v>
      </c>
      <c r="C97">
        <v>103121510</v>
      </c>
      <c r="D97">
        <v>85605233.900000006</v>
      </c>
      <c r="E97">
        <v>90393739.599999994</v>
      </c>
    </row>
    <row r="98" spans="1:5" ht="15.75" x14ac:dyDescent="0.25">
      <c r="A98" s="3" t="s">
        <v>82</v>
      </c>
      <c r="B98">
        <v>96167585.899999991</v>
      </c>
      <c r="C98">
        <v>105897689.19999999</v>
      </c>
      <c r="D98">
        <v>112310903.5</v>
      </c>
      <c r="E98">
        <v>114791511.30000001</v>
      </c>
    </row>
    <row r="99" spans="1:5" ht="15.75" x14ac:dyDescent="0.25">
      <c r="A99" s="4" t="s">
        <v>84</v>
      </c>
      <c r="B99">
        <v>14164210</v>
      </c>
      <c r="C99">
        <v>14841605</v>
      </c>
      <c r="D99">
        <v>15547200</v>
      </c>
      <c r="E99">
        <v>16281817</v>
      </c>
    </row>
    <row r="100" spans="1:5" ht="15.75" x14ac:dyDescent="0.25">
      <c r="A100" s="4" t="s">
        <v>86</v>
      </c>
      <c r="B100">
        <v>5115</v>
      </c>
      <c r="C100">
        <v>5115</v>
      </c>
      <c r="D100">
        <v>5115</v>
      </c>
      <c r="E100">
        <v>5115</v>
      </c>
    </row>
    <row r="101" spans="1:5" ht="15.75" x14ac:dyDescent="0.25">
      <c r="A101" s="4" t="s">
        <v>724</v>
      </c>
      <c r="B101">
        <v>0</v>
      </c>
      <c r="C101">
        <v>0</v>
      </c>
      <c r="D101">
        <v>0</v>
      </c>
      <c r="E101">
        <v>0</v>
      </c>
    </row>
    <row r="102" spans="1:5" ht="15.75" x14ac:dyDescent="0.25">
      <c r="A102" s="4" t="s">
        <v>725</v>
      </c>
      <c r="B102">
        <v>0</v>
      </c>
      <c r="C102">
        <v>0</v>
      </c>
      <c r="D102">
        <v>0</v>
      </c>
      <c r="E102">
        <v>0</v>
      </c>
    </row>
    <row r="103" spans="1:5" ht="15.75" x14ac:dyDescent="0.25">
      <c r="A103" s="4" t="s">
        <v>88</v>
      </c>
      <c r="B103">
        <v>110700</v>
      </c>
      <c r="C103">
        <v>116100</v>
      </c>
      <c r="D103">
        <v>120150</v>
      </c>
      <c r="E103">
        <v>125550</v>
      </c>
    </row>
    <row r="104" spans="1:5" ht="15.75" x14ac:dyDescent="0.25">
      <c r="A104" s="4" t="s">
        <v>90</v>
      </c>
      <c r="B104">
        <v>2434565.5</v>
      </c>
      <c r="C104">
        <v>2434565.5</v>
      </c>
      <c r="D104">
        <v>2434565.5</v>
      </c>
      <c r="E104">
        <v>2434565.5</v>
      </c>
    </row>
    <row r="105" spans="1:5" ht="15.75" x14ac:dyDescent="0.25">
      <c r="A105" s="4" t="s">
        <v>92</v>
      </c>
      <c r="B105">
        <v>16054686.300000001</v>
      </c>
      <c r="C105">
        <v>20011991.699999999</v>
      </c>
      <c r="D105">
        <v>19969767.5</v>
      </c>
      <c r="E105">
        <v>19978469.300000001</v>
      </c>
    </row>
    <row r="106" spans="1:5" ht="15.75" x14ac:dyDescent="0.25">
      <c r="A106" s="4" t="s">
        <v>94</v>
      </c>
      <c r="B106">
        <v>61166915.5</v>
      </c>
      <c r="C106">
        <v>65918082.399999999</v>
      </c>
      <c r="D106">
        <v>71632840.200000003</v>
      </c>
      <c r="E106">
        <v>73347139.100000009</v>
      </c>
    </row>
    <row r="107" spans="1:5" ht="15.75" x14ac:dyDescent="0.25">
      <c r="A107" s="4" t="s">
        <v>96</v>
      </c>
      <c r="B107">
        <v>3203444</v>
      </c>
      <c r="C107">
        <v>3245326</v>
      </c>
      <c r="D107">
        <v>3242374</v>
      </c>
      <c r="E107">
        <v>3239422</v>
      </c>
    </row>
    <row r="108" spans="1:5" ht="15.75" x14ac:dyDescent="0.25">
      <c r="A108" s="4" t="s">
        <v>98</v>
      </c>
      <c r="B108">
        <v>20679108.300000001</v>
      </c>
      <c r="C108">
        <v>20792785.300000001</v>
      </c>
      <c r="D108">
        <v>20914470.399999999</v>
      </c>
      <c r="E108">
        <v>21019011.899999999</v>
      </c>
    </row>
    <row r="109" spans="1:5" ht="15.75" x14ac:dyDescent="0.25">
      <c r="A109" s="4" t="s">
        <v>100</v>
      </c>
      <c r="B109">
        <v>1040</v>
      </c>
      <c r="C109">
        <v>1040</v>
      </c>
      <c r="D109">
        <v>1040</v>
      </c>
      <c r="E109">
        <v>1040</v>
      </c>
    </row>
    <row r="110" spans="1:5" ht="15.75" x14ac:dyDescent="0.25">
      <c r="A110" s="4" t="s">
        <v>102</v>
      </c>
      <c r="B110">
        <v>220000</v>
      </c>
      <c r="C110">
        <v>270000</v>
      </c>
      <c r="D110">
        <v>270000</v>
      </c>
      <c r="E110">
        <v>270000</v>
      </c>
    </row>
    <row r="111" spans="1:5" ht="15.75" x14ac:dyDescent="0.25">
      <c r="A111" s="4" t="s">
        <v>104</v>
      </c>
      <c r="B111">
        <v>47750</v>
      </c>
      <c r="C111">
        <v>48500</v>
      </c>
      <c r="D111">
        <v>48500</v>
      </c>
      <c r="E111">
        <v>48500</v>
      </c>
    </row>
    <row r="112" spans="1:5" ht="15.75" x14ac:dyDescent="0.25">
      <c r="A112" s="4" t="s">
        <v>106</v>
      </c>
      <c r="B112">
        <v>0</v>
      </c>
      <c r="C112">
        <v>0</v>
      </c>
      <c r="D112">
        <v>0</v>
      </c>
      <c r="E112">
        <v>0</v>
      </c>
    </row>
    <row r="113" spans="1:5" ht="15.75" x14ac:dyDescent="0.25">
      <c r="A113" s="4" t="s">
        <v>726</v>
      </c>
      <c r="B113">
        <v>0</v>
      </c>
      <c r="C113">
        <v>0</v>
      </c>
      <c r="D113">
        <v>0</v>
      </c>
      <c r="E113">
        <v>0</v>
      </c>
    </row>
    <row r="114" spans="1:5" ht="15.75" x14ac:dyDescent="0.25">
      <c r="A114" s="4" t="s">
        <v>562</v>
      </c>
      <c r="B114">
        <v>207900.9</v>
      </c>
      <c r="C114">
        <v>207900.9</v>
      </c>
      <c r="D114">
        <v>207900.9</v>
      </c>
      <c r="E114">
        <v>207900.9</v>
      </c>
    </row>
    <row r="115" spans="1:5" ht="15.75" x14ac:dyDescent="0.25">
      <c r="A115" s="4" t="s">
        <v>563</v>
      </c>
      <c r="B115">
        <v>80144</v>
      </c>
      <c r="C115">
        <v>80144</v>
      </c>
      <c r="D115">
        <v>80144</v>
      </c>
      <c r="E115">
        <v>80144</v>
      </c>
    </row>
    <row r="116" spans="1:5" ht="15.75" x14ac:dyDescent="0.25">
      <c r="A116" s="4" t="s">
        <v>107</v>
      </c>
      <c r="B116">
        <v>1873453.4</v>
      </c>
      <c r="C116">
        <v>1966964.2</v>
      </c>
      <c r="D116">
        <v>1841143.6</v>
      </c>
      <c r="E116">
        <v>3305048.1</v>
      </c>
    </row>
    <row r="117" spans="1:5" ht="15.75" x14ac:dyDescent="0.25">
      <c r="A117" s="4" t="s">
        <v>109</v>
      </c>
      <c r="B117">
        <v>51905</v>
      </c>
      <c r="C117">
        <v>51905</v>
      </c>
      <c r="D117">
        <v>51905</v>
      </c>
      <c r="E117">
        <v>51905</v>
      </c>
    </row>
    <row r="118" spans="1:5" ht="15.75" x14ac:dyDescent="0.25">
      <c r="A118" s="4" t="s">
        <v>111</v>
      </c>
      <c r="B118">
        <v>2681454.7000000002</v>
      </c>
      <c r="C118">
        <v>2559672.4</v>
      </c>
      <c r="D118">
        <v>2551892.2000000002</v>
      </c>
      <c r="E118">
        <v>2550882.7000000002</v>
      </c>
    </row>
    <row r="119" spans="1:5" ht="15.75" x14ac:dyDescent="0.25">
      <c r="A119" s="4" t="s">
        <v>727</v>
      </c>
      <c r="B119">
        <v>0</v>
      </c>
      <c r="C119">
        <v>0</v>
      </c>
      <c r="D119">
        <v>0</v>
      </c>
      <c r="E119">
        <v>0</v>
      </c>
    </row>
    <row r="120" spans="1:5" ht="15.75" x14ac:dyDescent="0.25">
      <c r="A120" s="4" t="s">
        <v>728</v>
      </c>
      <c r="B120">
        <v>0</v>
      </c>
      <c r="C120">
        <v>0</v>
      </c>
      <c r="D120">
        <v>0</v>
      </c>
      <c r="E120">
        <v>0</v>
      </c>
    </row>
    <row r="121" spans="1:5" ht="15.75" x14ac:dyDescent="0.25">
      <c r="A121" s="4" t="s">
        <v>729</v>
      </c>
      <c r="B121">
        <v>0</v>
      </c>
      <c r="C121">
        <v>0</v>
      </c>
      <c r="D121">
        <v>0</v>
      </c>
      <c r="E121">
        <v>0</v>
      </c>
    </row>
    <row r="122" spans="1:5" ht="15.75" x14ac:dyDescent="0.25">
      <c r="A122" s="4" t="s">
        <v>113</v>
      </c>
      <c r="B122">
        <v>27005791.300000001</v>
      </c>
      <c r="C122">
        <v>31745846.399999999</v>
      </c>
      <c r="D122">
        <v>37505430.899999999</v>
      </c>
      <c r="E122">
        <v>37652002.700000003</v>
      </c>
    </row>
    <row r="123" spans="1:5" ht="15.75" x14ac:dyDescent="0.25">
      <c r="A123" s="4" t="s">
        <v>115</v>
      </c>
      <c r="B123">
        <v>434098</v>
      </c>
      <c r="C123">
        <v>434098</v>
      </c>
      <c r="D123">
        <v>434098</v>
      </c>
      <c r="E123">
        <v>434098</v>
      </c>
    </row>
    <row r="124" spans="1:5" ht="15.75" x14ac:dyDescent="0.25">
      <c r="A124" s="4" t="s">
        <v>117</v>
      </c>
      <c r="B124">
        <v>25783.200000000001</v>
      </c>
      <c r="C124">
        <v>38662</v>
      </c>
      <c r="D124">
        <v>39552.9</v>
      </c>
      <c r="E124">
        <v>39552.9</v>
      </c>
    </row>
    <row r="125" spans="1:5" ht="15.75" x14ac:dyDescent="0.25">
      <c r="A125" s="4" t="s">
        <v>119</v>
      </c>
      <c r="B125">
        <v>349900.5</v>
      </c>
      <c r="C125">
        <v>370896.5</v>
      </c>
      <c r="D125">
        <v>370896.5</v>
      </c>
      <c r="E125">
        <v>370896.5</v>
      </c>
    </row>
    <row r="126" spans="1:5" ht="15.75" x14ac:dyDescent="0.25">
      <c r="A126" s="4" t="s">
        <v>121</v>
      </c>
      <c r="B126">
        <v>2100504.4</v>
      </c>
      <c r="C126">
        <v>1890548.5</v>
      </c>
      <c r="D126">
        <v>1866813.6</v>
      </c>
      <c r="E126">
        <v>1873047.2</v>
      </c>
    </row>
    <row r="127" spans="1:5" ht="15.75" x14ac:dyDescent="0.25">
      <c r="A127" s="4" t="s">
        <v>123</v>
      </c>
      <c r="B127">
        <v>3575</v>
      </c>
      <c r="C127">
        <v>5850</v>
      </c>
      <c r="D127">
        <v>5850</v>
      </c>
      <c r="E127">
        <v>5850</v>
      </c>
    </row>
    <row r="128" spans="1:5" ht="15.75" x14ac:dyDescent="0.25">
      <c r="A128" s="4" t="s">
        <v>125</v>
      </c>
      <c r="B128">
        <v>4000</v>
      </c>
      <c r="C128">
        <v>2240</v>
      </c>
      <c r="D128">
        <v>2240</v>
      </c>
      <c r="E128">
        <v>2240</v>
      </c>
    </row>
    <row r="129" spans="1:5" ht="15.75" x14ac:dyDescent="0.25">
      <c r="A129" s="4" t="s">
        <v>127</v>
      </c>
      <c r="B129">
        <v>13715</v>
      </c>
      <c r="C129">
        <v>16575</v>
      </c>
      <c r="D129">
        <v>16575</v>
      </c>
      <c r="E129">
        <v>16575</v>
      </c>
    </row>
    <row r="130" spans="1:5" ht="15.75" x14ac:dyDescent="0.25">
      <c r="A130" s="4" t="s">
        <v>129</v>
      </c>
      <c r="B130">
        <v>547850</v>
      </c>
      <c r="C130">
        <v>547850</v>
      </c>
      <c r="D130">
        <v>547850</v>
      </c>
      <c r="E130">
        <v>547850</v>
      </c>
    </row>
    <row r="131" spans="1:5" ht="15.75" x14ac:dyDescent="0.25">
      <c r="A131" s="4" t="s">
        <v>131</v>
      </c>
      <c r="B131">
        <v>59.4</v>
      </c>
      <c r="C131">
        <v>26.8</v>
      </c>
      <c r="D131">
        <v>26.8</v>
      </c>
      <c r="E131">
        <v>26.8</v>
      </c>
    </row>
    <row r="132" spans="1:5" ht="15.75" x14ac:dyDescent="0.25">
      <c r="A132" s="4" t="s">
        <v>133</v>
      </c>
      <c r="B132">
        <v>50750</v>
      </c>
      <c r="C132">
        <v>50750</v>
      </c>
      <c r="D132">
        <v>50750</v>
      </c>
      <c r="E132">
        <v>50750</v>
      </c>
    </row>
    <row r="133" spans="1:5" ht="15.75" x14ac:dyDescent="0.25">
      <c r="A133" s="4" t="s">
        <v>730</v>
      </c>
      <c r="B133">
        <v>0</v>
      </c>
      <c r="C133">
        <v>0</v>
      </c>
      <c r="D133">
        <v>0</v>
      </c>
      <c r="E133">
        <v>0</v>
      </c>
    </row>
    <row r="134" spans="1:5" ht="15.75" x14ac:dyDescent="0.25">
      <c r="A134" s="4" t="s">
        <v>135</v>
      </c>
      <c r="B134">
        <v>8540</v>
      </c>
      <c r="C134">
        <v>8540</v>
      </c>
      <c r="D134">
        <v>8540</v>
      </c>
      <c r="E134">
        <v>8540</v>
      </c>
    </row>
    <row r="135" spans="1:5" ht="15.75" x14ac:dyDescent="0.25">
      <c r="A135" s="4" t="s">
        <v>137</v>
      </c>
      <c r="B135">
        <v>20471</v>
      </c>
      <c r="C135">
        <v>20471</v>
      </c>
      <c r="D135">
        <v>20471</v>
      </c>
      <c r="E135">
        <v>20471</v>
      </c>
    </row>
    <row r="136" spans="1:5" ht="15.75" x14ac:dyDescent="0.25">
      <c r="A136" s="4" t="s">
        <v>139</v>
      </c>
      <c r="B136">
        <v>208</v>
      </c>
      <c r="C136">
        <v>720</v>
      </c>
      <c r="D136">
        <v>720</v>
      </c>
      <c r="E136">
        <v>720</v>
      </c>
    </row>
    <row r="137" spans="1:5" ht="15.75" x14ac:dyDescent="0.25">
      <c r="A137" s="4" t="s">
        <v>141</v>
      </c>
      <c r="B137">
        <v>146580</v>
      </c>
      <c r="C137">
        <v>143796</v>
      </c>
      <c r="D137">
        <v>141063</v>
      </c>
      <c r="E137">
        <v>138384</v>
      </c>
    </row>
    <row r="138" spans="1:5" ht="15.75" x14ac:dyDescent="0.25">
      <c r="A138" s="4" t="s">
        <v>143</v>
      </c>
      <c r="B138">
        <v>24000</v>
      </c>
      <c r="C138">
        <v>28000</v>
      </c>
      <c r="D138">
        <v>24000</v>
      </c>
      <c r="E138">
        <v>24000</v>
      </c>
    </row>
    <row r="139" spans="1:5" ht="15.75" x14ac:dyDescent="0.25">
      <c r="A139" s="4" t="s">
        <v>145</v>
      </c>
      <c r="B139">
        <v>56700</v>
      </c>
      <c r="C139">
        <v>56700</v>
      </c>
      <c r="D139">
        <v>56700</v>
      </c>
      <c r="E139">
        <v>56700</v>
      </c>
    </row>
    <row r="140" spans="1:5" ht="15.75" x14ac:dyDescent="0.25">
      <c r="A140" s="4" t="s">
        <v>147</v>
      </c>
      <c r="B140">
        <v>41.2</v>
      </c>
      <c r="C140">
        <v>41.2</v>
      </c>
      <c r="D140">
        <v>41.2</v>
      </c>
      <c r="E140">
        <v>41.2</v>
      </c>
    </row>
    <row r="141" spans="1:5" ht="15.75" x14ac:dyDescent="0.25">
      <c r="A141" s="4" t="s">
        <v>149</v>
      </c>
      <c r="B141">
        <v>7200</v>
      </c>
      <c r="C141">
        <v>6840</v>
      </c>
      <c r="D141">
        <v>6490</v>
      </c>
      <c r="E141">
        <v>6170</v>
      </c>
    </row>
    <row r="142" spans="1:5" ht="15.75" x14ac:dyDescent="0.25">
      <c r="A142" s="4" t="s">
        <v>635</v>
      </c>
      <c r="B142">
        <v>0</v>
      </c>
      <c r="C142">
        <v>122.5</v>
      </c>
      <c r="D142">
        <v>122.5</v>
      </c>
      <c r="E142">
        <v>122.5</v>
      </c>
    </row>
    <row r="143" spans="1:5" ht="15.75" x14ac:dyDescent="0.25">
      <c r="A143" s="4" t="s">
        <v>564</v>
      </c>
      <c r="B143">
        <v>5484.2</v>
      </c>
      <c r="C143">
        <v>9228.7000000000007</v>
      </c>
      <c r="D143">
        <v>9228.7000000000007</v>
      </c>
      <c r="E143">
        <v>9228.7000000000007</v>
      </c>
    </row>
    <row r="144" spans="1:5" ht="15.75" x14ac:dyDescent="0.25">
      <c r="A144" s="4" t="s">
        <v>637</v>
      </c>
      <c r="B144">
        <v>661680</v>
      </c>
      <c r="C144">
        <v>656200</v>
      </c>
      <c r="D144">
        <v>656200</v>
      </c>
      <c r="E144">
        <v>656200</v>
      </c>
    </row>
    <row r="145" spans="1:5" ht="15.75" x14ac:dyDescent="0.25">
      <c r="A145" s="4" t="s">
        <v>639</v>
      </c>
      <c r="B145">
        <v>7550</v>
      </c>
      <c r="C145">
        <v>7550</v>
      </c>
      <c r="D145">
        <v>7550</v>
      </c>
      <c r="E145">
        <v>7550</v>
      </c>
    </row>
    <row r="146" spans="1:5" ht="15.75" x14ac:dyDescent="0.25">
      <c r="A146" s="4" t="s">
        <v>641</v>
      </c>
      <c r="B146">
        <v>617943</v>
      </c>
      <c r="C146">
        <v>622500</v>
      </c>
      <c r="D146">
        <v>622500</v>
      </c>
      <c r="E146">
        <v>622500</v>
      </c>
    </row>
    <row r="147" spans="1:5" ht="15.75" x14ac:dyDescent="0.25">
      <c r="A147" s="4" t="s">
        <v>643</v>
      </c>
      <c r="B147">
        <v>27877</v>
      </c>
      <c r="C147">
        <v>28800</v>
      </c>
      <c r="D147">
        <v>28800</v>
      </c>
      <c r="E147">
        <v>28800</v>
      </c>
    </row>
    <row r="148" spans="1:5" ht="15.75" x14ac:dyDescent="0.25">
      <c r="A148" s="4" t="s">
        <v>645</v>
      </c>
      <c r="B148">
        <v>24</v>
      </c>
      <c r="C148">
        <v>56</v>
      </c>
      <c r="D148">
        <v>24</v>
      </c>
      <c r="E148">
        <v>32</v>
      </c>
    </row>
    <row r="149" spans="1:5" ht="15.75" x14ac:dyDescent="0.25">
      <c r="A149" s="4" t="s">
        <v>647</v>
      </c>
      <c r="B149">
        <v>84</v>
      </c>
      <c r="C149">
        <v>201.6</v>
      </c>
      <c r="D149">
        <v>201.6</v>
      </c>
      <c r="E149">
        <v>201.6</v>
      </c>
    </row>
    <row r="150" spans="1:5" ht="15.75" x14ac:dyDescent="0.25">
      <c r="A150" s="4" t="s">
        <v>649</v>
      </c>
      <c r="B150">
        <v>306</v>
      </c>
      <c r="C150">
        <v>734.4</v>
      </c>
      <c r="D150">
        <v>734.4</v>
      </c>
      <c r="E150">
        <v>734.4</v>
      </c>
    </row>
    <row r="151" spans="1:5" ht="15.75" x14ac:dyDescent="0.25">
      <c r="A151" s="4" t="s">
        <v>151</v>
      </c>
      <c r="B151">
        <v>1320000</v>
      </c>
      <c r="C151">
        <v>1200000</v>
      </c>
      <c r="D151">
        <v>1200000</v>
      </c>
      <c r="E151">
        <v>1200000</v>
      </c>
    </row>
    <row r="152" spans="1:5" ht="15.75" x14ac:dyDescent="0.25">
      <c r="A152" s="4" t="s">
        <v>153</v>
      </c>
      <c r="B152">
        <v>69976.5</v>
      </c>
      <c r="C152">
        <v>70219.3</v>
      </c>
      <c r="D152">
        <v>70277.2</v>
      </c>
      <c r="E152">
        <v>70164.7</v>
      </c>
    </row>
    <row r="153" spans="1:5" ht="15.75" x14ac:dyDescent="0.25">
      <c r="A153" s="4" t="s">
        <v>155</v>
      </c>
      <c r="B153">
        <v>645792.1</v>
      </c>
      <c r="C153">
        <v>627617.1</v>
      </c>
      <c r="D153">
        <v>636704.6</v>
      </c>
      <c r="E153">
        <v>632160.80000000005</v>
      </c>
    </row>
    <row r="154" spans="1:5" ht="15.75" x14ac:dyDescent="0.25">
      <c r="A154" s="4" t="s">
        <v>157</v>
      </c>
      <c r="B154">
        <v>9205</v>
      </c>
      <c r="C154">
        <v>9240</v>
      </c>
      <c r="D154">
        <v>9222.5</v>
      </c>
      <c r="E154">
        <v>9233</v>
      </c>
    </row>
    <row r="155" spans="1:5" ht="15.75" x14ac:dyDescent="0.25">
      <c r="A155" s="5" t="s">
        <v>651</v>
      </c>
      <c r="B155">
        <v>28594.2</v>
      </c>
      <c r="C155">
        <v>115320</v>
      </c>
      <c r="D155">
        <v>116271</v>
      </c>
      <c r="E155">
        <v>117550</v>
      </c>
    </row>
    <row r="156" spans="1:5" ht="15.75" x14ac:dyDescent="0.25">
      <c r="A156" s="5" t="s">
        <v>653</v>
      </c>
      <c r="B156">
        <v>157825.79999999999</v>
      </c>
      <c r="C156">
        <v>547833.19999999995</v>
      </c>
      <c r="D156">
        <v>568790</v>
      </c>
      <c r="E156">
        <v>589746.9</v>
      </c>
    </row>
    <row r="157" spans="1:5" ht="15.75" x14ac:dyDescent="0.25">
      <c r="A157" s="3" t="s">
        <v>159</v>
      </c>
      <c r="B157">
        <v>300840</v>
      </c>
      <c r="C157">
        <v>221600</v>
      </c>
      <c r="D157">
        <v>210400</v>
      </c>
      <c r="E157">
        <v>206200</v>
      </c>
    </row>
    <row r="158" spans="1:5" ht="15.75" x14ac:dyDescent="0.25">
      <c r="A158" s="4" t="s">
        <v>731</v>
      </c>
      <c r="B158">
        <v>0</v>
      </c>
      <c r="C158">
        <v>0</v>
      </c>
      <c r="D158">
        <v>0</v>
      </c>
      <c r="E158">
        <v>0</v>
      </c>
    </row>
    <row r="159" spans="1:5" ht="15.75" x14ac:dyDescent="0.25">
      <c r="A159" s="4" t="s">
        <v>732</v>
      </c>
      <c r="B159">
        <v>0</v>
      </c>
      <c r="C159">
        <v>0</v>
      </c>
      <c r="D159">
        <v>0</v>
      </c>
      <c r="E159">
        <v>0</v>
      </c>
    </row>
    <row r="160" spans="1:5" ht="15.75" x14ac:dyDescent="0.25">
      <c r="A160" s="4" t="s">
        <v>733</v>
      </c>
      <c r="B160">
        <v>0</v>
      </c>
      <c r="C160">
        <v>0</v>
      </c>
      <c r="D160">
        <v>0</v>
      </c>
      <c r="E160">
        <v>0</v>
      </c>
    </row>
    <row r="161" spans="1:5" ht="15.75" x14ac:dyDescent="0.25">
      <c r="A161" s="4" t="s">
        <v>734</v>
      </c>
      <c r="B161">
        <v>0</v>
      </c>
      <c r="C161">
        <v>0</v>
      </c>
      <c r="D161">
        <v>0</v>
      </c>
      <c r="E161">
        <v>0</v>
      </c>
    </row>
    <row r="162" spans="1:5" ht="15.75" x14ac:dyDescent="0.25">
      <c r="A162" s="4" t="s">
        <v>735</v>
      </c>
      <c r="B162">
        <v>0</v>
      </c>
      <c r="C162">
        <v>0</v>
      </c>
      <c r="D162">
        <v>0</v>
      </c>
      <c r="E162">
        <v>0</v>
      </c>
    </row>
    <row r="163" spans="1:5" ht="15.75" x14ac:dyDescent="0.25">
      <c r="A163" s="4" t="s">
        <v>736</v>
      </c>
      <c r="B163">
        <v>0</v>
      </c>
      <c r="C163">
        <v>0</v>
      </c>
      <c r="D163">
        <v>0</v>
      </c>
      <c r="E163">
        <v>0</v>
      </c>
    </row>
    <row r="164" spans="1:5" ht="15.75" x14ac:dyDescent="0.25">
      <c r="A164" s="4" t="s">
        <v>737</v>
      </c>
      <c r="B164">
        <v>0</v>
      </c>
      <c r="C164">
        <v>0</v>
      </c>
      <c r="D164">
        <v>0</v>
      </c>
      <c r="E164">
        <v>0</v>
      </c>
    </row>
    <row r="165" spans="1:5" ht="15.75" x14ac:dyDescent="0.25">
      <c r="A165" s="4" t="s">
        <v>738</v>
      </c>
      <c r="B165">
        <v>0</v>
      </c>
      <c r="C165">
        <v>0</v>
      </c>
      <c r="D165">
        <v>0</v>
      </c>
      <c r="E165">
        <v>0</v>
      </c>
    </row>
    <row r="166" spans="1:5" ht="15.75" x14ac:dyDescent="0.25">
      <c r="A166" s="4" t="s">
        <v>739</v>
      </c>
      <c r="B166">
        <v>0</v>
      </c>
      <c r="C166">
        <v>0</v>
      </c>
      <c r="D166">
        <v>0</v>
      </c>
      <c r="E166">
        <v>0</v>
      </c>
    </row>
    <row r="167" spans="1:5" ht="15.75" x14ac:dyDescent="0.25">
      <c r="A167" s="4" t="s">
        <v>740</v>
      </c>
      <c r="B167">
        <v>0</v>
      </c>
      <c r="C167">
        <v>0</v>
      </c>
      <c r="D167">
        <v>0</v>
      </c>
      <c r="E167">
        <v>0</v>
      </c>
    </row>
    <row r="168" spans="1:5" ht="15.75" x14ac:dyDescent="0.25">
      <c r="A168" s="4" t="s">
        <v>741</v>
      </c>
      <c r="B168">
        <v>0</v>
      </c>
      <c r="C168">
        <v>0</v>
      </c>
      <c r="D168">
        <v>0</v>
      </c>
      <c r="E168">
        <v>0</v>
      </c>
    </row>
    <row r="169" spans="1:5" ht="15.75" x14ac:dyDescent="0.25">
      <c r="A169" s="4" t="s">
        <v>742</v>
      </c>
      <c r="B169">
        <v>0</v>
      </c>
      <c r="C169">
        <v>0</v>
      </c>
      <c r="D169">
        <v>0</v>
      </c>
      <c r="E169">
        <v>0</v>
      </c>
    </row>
    <row r="170" spans="1:5" ht="15.75" x14ac:dyDescent="0.25">
      <c r="A170" s="4" t="s">
        <v>743</v>
      </c>
      <c r="B170">
        <v>0</v>
      </c>
      <c r="C170">
        <v>0</v>
      </c>
      <c r="D170">
        <v>0</v>
      </c>
      <c r="E170">
        <v>0</v>
      </c>
    </row>
    <row r="171" spans="1:5" ht="15.75" x14ac:dyDescent="0.25">
      <c r="A171" s="4" t="s">
        <v>744</v>
      </c>
      <c r="B171">
        <v>0</v>
      </c>
      <c r="C171">
        <v>0</v>
      </c>
      <c r="D171">
        <v>0</v>
      </c>
      <c r="E171">
        <v>0</v>
      </c>
    </row>
    <row r="172" spans="1:5" ht="15.75" x14ac:dyDescent="0.25">
      <c r="A172" s="4" t="s">
        <v>745</v>
      </c>
      <c r="B172">
        <v>0</v>
      </c>
      <c r="C172">
        <v>0</v>
      </c>
      <c r="D172">
        <v>0</v>
      </c>
      <c r="E172">
        <v>0</v>
      </c>
    </row>
    <row r="173" spans="1:5" ht="15.75" x14ac:dyDescent="0.25">
      <c r="A173" s="4" t="s">
        <v>746</v>
      </c>
      <c r="B173">
        <v>0</v>
      </c>
      <c r="C173">
        <v>0</v>
      </c>
      <c r="D173">
        <v>0</v>
      </c>
      <c r="E173">
        <v>0</v>
      </c>
    </row>
    <row r="174" spans="1:5" ht="15.75" x14ac:dyDescent="0.25">
      <c r="A174" s="4" t="s">
        <v>747</v>
      </c>
      <c r="B174">
        <v>0</v>
      </c>
      <c r="C174">
        <v>0</v>
      </c>
      <c r="D174">
        <v>0</v>
      </c>
      <c r="E174">
        <v>0</v>
      </c>
    </row>
    <row r="175" spans="1:5" ht="15.75" x14ac:dyDescent="0.25">
      <c r="A175" s="4" t="s">
        <v>748</v>
      </c>
      <c r="B175">
        <v>0</v>
      </c>
      <c r="C175">
        <v>0</v>
      </c>
      <c r="D175">
        <v>0</v>
      </c>
      <c r="E175">
        <v>0</v>
      </c>
    </row>
    <row r="176" spans="1:5" ht="15.75" x14ac:dyDescent="0.25">
      <c r="A176" s="4" t="s">
        <v>749</v>
      </c>
      <c r="B176">
        <v>0</v>
      </c>
      <c r="C176">
        <v>0</v>
      </c>
      <c r="D176">
        <v>0</v>
      </c>
      <c r="E176">
        <v>0</v>
      </c>
    </row>
    <row r="177" spans="1:5" ht="15.75" x14ac:dyDescent="0.25">
      <c r="A177" s="4" t="s">
        <v>750</v>
      </c>
      <c r="B177">
        <v>0</v>
      </c>
      <c r="C177">
        <v>0</v>
      </c>
      <c r="D177">
        <v>0</v>
      </c>
      <c r="E177">
        <v>0</v>
      </c>
    </row>
    <row r="178" spans="1:5" ht="15.75" x14ac:dyDescent="0.25">
      <c r="A178" s="4" t="s">
        <v>751</v>
      </c>
      <c r="B178">
        <v>0</v>
      </c>
      <c r="C178">
        <v>0</v>
      </c>
      <c r="D178">
        <v>0</v>
      </c>
      <c r="E178">
        <v>0</v>
      </c>
    </row>
    <row r="179" spans="1:5" ht="15.75" x14ac:dyDescent="0.25">
      <c r="A179" s="3" t="s">
        <v>161</v>
      </c>
      <c r="B179">
        <v>3568337303.3999996</v>
      </c>
      <c r="C179">
        <v>3134039255.8999996</v>
      </c>
      <c r="D179">
        <v>2725833574.2999997</v>
      </c>
      <c r="E179">
        <v>2473470033.6999998</v>
      </c>
    </row>
    <row r="180" spans="1:5" ht="15.75" x14ac:dyDescent="0.25">
      <c r="A180" s="4" t="s">
        <v>163</v>
      </c>
      <c r="B180">
        <v>2910381163.0999999</v>
      </c>
      <c r="C180">
        <v>2458177727</v>
      </c>
      <c r="D180">
        <v>2011847811.3</v>
      </c>
      <c r="E180">
        <v>1710350763</v>
      </c>
    </row>
    <row r="181" spans="1:5" ht="15.75" x14ac:dyDescent="0.25">
      <c r="A181" s="4" t="s">
        <v>669</v>
      </c>
      <c r="B181">
        <v>0</v>
      </c>
      <c r="C181">
        <v>0</v>
      </c>
      <c r="D181">
        <v>0</v>
      </c>
      <c r="E181">
        <v>0</v>
      </c>
    </row>
    <row r="182" spans="1:5" ht="15.75" x14ac:dyDescent="0.25">
      <c r="A182" s="4" t="s">
        <v>166</v>
      </c>
      <c r="B182">
        <v>2910381163.0999999</v>
      </c>
      <c r="C182">
        <v>2458177727</v>
      </c>
      <c r="D182">
        <v>2011847811.3</v>
      </c>
      <c r="E182">
        <v>1710350763</v>
      </c>
    </row>
    <row r="183" spans="1:5" ht="15.75" x14ac:dyDescent="0.25">
      <c r="A183" s="4" t="s">
        <v>670</v>
      </c>
      <c r="B183">
        <v>1524244269.7</v>
      </c>
      <c r="C183">
        <v>1221653660.0999999</v>
      </c>
      <c r="D183">
        <v>891767735.20000005</v>
      </c>
      <c r="E183">
        <v>666087639.20000005</v>
      </c>
    </row>
    <row r="184" spans="1:5" ht="15.75" x14ac:dyDescent="0.25">
      <c r="A184" s="4" t="s">
        <v>671</v>
      </c>
      <c r="B184">
        <v>743970058.70000005</v>
      </c>
      <c r="C184">
        <v>721733684.60000002</v>
      </c>
      <c r="D184">
        <v>745987464.39999998</v>
      </c>
      <c r="E184">
        <v>781735540</v>
      </c>
    </row>
    <row r="185" spans="1:5" ht="15.75" x14ac:dyDescent="0.25">
      <c r="A185" s="4" t="s">
        <v>672</v>
      </c>
      <c r="B185">
        <v>622436990.10000002</v>
      </c>
      <c r="C185">
        <v>493293438.5</v>
      </c>
      <c r="D185">
        <v>352955370.5</v>
      </c>
      <c r="E185">
        <v>239626670.09999999</v>
      </c>
    </row>
    <row r="186" spans="1:5" ht="15.75" x14ac:dyDescent="0.25">
      <c r="A186" s="4" t="s">
        <v>673</v>
      </c>
      <c r="B186">
        <v>19729844.600000001</v>
      </c>
      <c r="C186">
        <v>21496943.800000001</v>
      </c>
      <c r="D186">
        <v>21137241.199999999</v>
      </c>
      <c r="E186">
        <v>22900913.699999999</v>
      </c>
    </row>
    <row r="187" spans="1:5" ht="15.75" x14ac:dyDescent="0.25">
      <c r="A187" s="4" t="s">
        <v>674</v>
      </c>
      <c r="B187">
        <v>20670860.399999999</v>
      </c>
      <c r="C187">
        <v>23413262.100000001</v>
      </c>
      <c r="D187">
        <v>23892763.800000001</v>
      </c>
      <c r="E187">
        <v>25425066.899999999</v>
      </c>
    </row>
    <row r="188" spans="1:5" ht="15.75" x14ac:dyDescent="0.25">
      <c r="A188" s="4" t="s">
        <v>752</v>
      </c>
      <c r="B188">
        <v>0</v>
      </c>
      <c r="C188">
        <v>0</v>
      </c>
      <c r="D188">
        <v>0</v>
      </c>
      <c r="E188">
        <v>0</v>
      </c>
    </row>
    <row r="189" spans="1:5" ht="15.75" x14ac:dyDescent="0.25">
      <c r="A189" s="4" t="s">
        <v>753</v>
      </c>
      <c r="B189">
        <v>0</v>
      </c>
      <c r="C189">
        <v>0</v>
      </c>
      <c r="D189">
        <v>0</v>
      </c>
      <c r="E189">
        <v>0</v>
      </c>
    </row>
    <row r="190" spans="1:5" ht="15.75" x14ac:dyDescent="0.25">
      <c r="A190" s="4" t="s">
        <v>675</v>
      </c>
      <c r="B190">
        <v>13909164.5</v>
      </c>
      <c r="C190">
        <v>14564935.699999999</v>
      </c>
      <c r="D190">
        <v>14540021</v>
      </c>
      <c r="E190">
        <v>14571232.6</v>
      </c>
    </row>
    <row r="191" spans="1:5" ht="15.75" x14ac:dyDescent="0.25">
      <c r="A191" s="4" t="s">
        <v>681</v>
      </c>
      <c r="B191">
        <v>471.2</v>
      </c>
      <c r="C191">
        <v>471.2</v>
      </c>
      <c r="D191">
        <v>471.2</v>
      </c>
      <c r="E191">
        <v>471.2</v>
      </c>
    </row>
    <row r="192" spans="1:5" ht="15.75" x14ac:dyDescent="0.25">
      <c r="A192" s="4" t="s">
        <v>676</v>
      </c>
      <c r="B192">
        <v>0</v>
      </c>
      <c r="C192">
        <v>0</v>
      </c>
      <c r="D192">
        <v>0</v>
      </c>
      <c r="E192">
        <v>0</v>
      </c>
    </row>
    <row r="193" spans="1:5" ht="15.75" x14ac:dyDescent="0.25">
      <c r="A193" s="4" t="s">
        <v>677</v>
      </c>
      <c r="B193">
        <v>0</v>
      </c>
      <c r="C193">
        <v>0</v>
      </c>
      <c r="D193">
        <v>0</v>
      </c>
      <c r="E193">
        <v>0</v>
      </c>
    </row>
    <row r="194" spans="1:5" ht="15.75" x14ac:dyDescent="0.25">
      <c r="A194" s="4" t="s">
        <v>177</v>
      </c>
      <c r="B194">
        <v>623375644.20000005</v>
      </c>
      <c r="C194">
        <v>637882859.89999998</v>
      </c>
      <c r="D194">
        <v>675552506.99999988</v>
      </c>
      <c r="E194">
        <v>723122500</v>
      </c>
    </row>
    <row r="195" spans="1:5" ht="15.75" x14ac:dyDescent="0.25">
      <c r="A195" s="4" t="s">
        <v>754</v>
      </c>
      <c r="B195">
        <v>0</v>
      </c>
      <c r="C195">
        <v>0</v>
      </c>
      <c r="D195">
        <v>0</v>
      </c>
      <c r="E195">
        <v>0</v>
      </c>
    </row>
    <row r="196" spans="1:5" ht="15.75" x14ac:dyDescent="0.25">
      <c r="A196" s="4" t="s">
        <v>755</v>
      </c>
      <c r="B196">
        <v>0</v>
      </c>
      <c r="C196">
        <v>0</v>
      </c>
      <c r="D196">
        <v>0</v>
      </c>
      <c r="E196">
        <v>0</v>
      </c>
    </row>
    <row r="197" spans="1:5" ht="15.75" x14ac:dyDescent="0.25">
      <c r="A197" s="4" t="s">
        <v>756</v>
      </c>
      <c r="B197">
        <v>0</v>
      </c>
      <c r="C197">
        <v>0</v>
      </c>
      <c r="D197">
        <v>0</v>
      </c>
      <c r="E197">
        <v>0</v>
      </c>
    </row>
    <row r="198" spans="1:5" ht="15.75" x14ac:dyDescent="0.25">
      <c r="A198" s="4" t="s">
        <v>757</v>
      </c>
      <c r="B198">
        <v>0</v>
      </c>
      <c r="C198">
        <v>0</v>
      </c>
      <c r="D198">
        <v>0</v>
      </c>
      <c r="E198">
        <v>0</v>
      </c>
    </row>
    <row r="199" spans="1:5" ht="15.75" x14ac:dyDescent="0.25">
      <c r="A199" s="4" t="s">
        <v>678</v>
      </c>
      <c r="B199">
        <v>536063493.80000001</v>
      </c>
      <c r="C199">
        <v>548253308.10000002</v>
      </c>
      <c r="D199">
        <v>580695223.60000002</v>
      </c>
      <c r="E199">
        <v>621557869</v>
      </c>
    </row>
    <row r="200" spans="1:5" ht="15.75" x14ac:dyDescent="0.25">
      <c r="A200" s="4" t="s">
        <v>683</v>
      </c>
      <c r="B200">
        <v>32082514</v>
      </c>
      <c r="C200">
        <v>32904480.800000001</v>
      </c>
      <c r="D200">
        <v>34861285.399999999</v>
      </c>
      <c r="E200">
        <v>37318647.100000001</v>
      </c>
    </row>
    <row r="201" spans="1:5" ht="15.75" x14ac:dyDescent="0.25">
      <c r="A201" s="4" t="s">
        <v>684</v>
      </c>
      <c r="B201">
        <v>32266166.699999999</v>
      </c>
      <c r="C201">
        <v>33062571</v>
      </c>
      <c r="D201">
        <v>34997264.100000001</v>
      </c>
      <c r="E201">
        <v>37482520.100000001</v>
      </c>
    </row>
    <row r="202" spans="1:5" ht="15.75" x14ac:dyDescent="0.25">
      <c r="A202" s="4" t="s">
        <v>758</v>
      </c>
      <c r="B202">
        <v>0</v>
      </c>
      <c r="C202">
        <v>0</v>
      </c>
      <c r="D202">
        <v>0</v>
      </c>
      <c r="E202">
        <v>0</v>
      </c>
    </row>
    <row r="203" spans="1:5" ht="15.75" x14ac:dyDescent="0.25">
      <c r="A203" s="4" t="s">
        <v>759</v>
      </c>
      <c r="B203">
        <v>0</v>
      </c>
      <c r="C203">
        <v>0</v>
      </c>
      <c r="D203">
        <v>0</v>
      </c>
      <c r="E203">
        <v>0</v>
      </c>
    </row>
    <row r="204" spans="1:5" ht="15.75" x14ac:dyDescent="0.25">
      <c r="A204" s="4" t="s">
        <v>760</v>
      </c>
      <c r="B204">
        <v>0</v>
      </c>
      <c r="C204">
        <v>0</v>
      </c>
      <c r="D204">
        <v>0</v>
      </c>
      <c r="E204">
        <v>0</v>
      </c>
    </row>
    <row r="205" spans="1:5" ht="15.75" x14ac:dyDescent="0.25">
      <c r="A205" s="4" t="s">
        <v>761</v>
      </c>
      <c r="B205">
        <v>0</v>
      </c>
      <c r="C205">
        <v>0</v>
      </c>
      <c r="D205">
        <v>0</v>
      </c>
      <c r="E205">
        <v>0</v>
      </c>
    </row>
    <row r="206" spans="1:5" ht="15.75" x14ac:dyDescent="0.25">
      <c r="A206" s="4" t="s">
        <v>762</v>
      </c>
      <c r="B206">
        <v>0</v>
      </c>
      <c r="C206">
        <v>0</v>
      </c>
      <c r="D206">
        <v>0</v>
      </c>
      <c r="E206">
        <v>0</v>
      </c>
    </row>
    <row r="207" spans="1:5" ht="15.75" x14ac:dyDescent="0.25">
      <c r="A207" s="4" t="s">
        <v>679</v>
      </c>
      <c r="B207">
        <v>4536552</v>
      </c>
      <c r="C207">
        <v>4593155.4000000004</v>
      </c>
      <c r="D207">
        <v>4853498.5999999996</v>
      </c>
      <c r="E207">
        <v>5198575.4000000004</v>
      </c>
    </row>
    <row r="208" spans="1:5" ht="15.75" x14ac:dyDescent="0.25">
      <c r="A208" s="4" t="s">
        <v>685</v>
      </c>
      <c r="B208">
        <v>224927.6</v>
      </c>
      <c r="C208">
        <v>230806</v>
      </c>
      <c r="D208">
        <v>245364.3</v>
      </c>
      <c r="E208">
        <v>262463</v>
      </c>
    </row>
    <row r="209" spans="1:5" ht="15.75" x14ac:dyDescent="0.25">
      <c r="A209" s="4" t="s">
        <v>686</v>
      </c>
      <c r="B209">
        <v>705605.4</v>
      </c>
      <c r="C209">
        <v>714649.7</v>
      </c>
      <c r="D209">
        <v>755626.9</v>
      </c>
      <c r="E209">
        <v>809642.8</v>
      </c>
    </row>
    <row r="210" spans="1:5" ht="15.75" x14ac:dyDescent="0.25">
      <c r="A210" s="4" t="s">
        <v>680</v>
      </c>
      <c r="B210">
        <v>0</v>
      </c>
      <c r="C210">
        <v>0</v>
      </c>
      <c r="D210">
        <v>0</v>
      </c>
      <c r="E210">
        <v>0</v>
      </c>
    </row>
    <row r="211" spans="1:5" ht="15.75" x14ac:dyDescent="0.25">
      <c r="A211" s="4" t="s">
        <v>688</v>
      </c>
      <c r="B211">
        <v>5272999.3</v>
      </c>
      <c r="C211">
        <v>5383004.2000000002</v>
      </c>
      <c r="D211">
        <v>5704405.7999999998</v>
      </c>
      <c r="E211">
        <v>6106176.9000000004</v>
      </c>
    </row>
    <row r="212" spans="1:5" ht="15.75" x14ac:dyDescent="0.25">
      <c r="A212" s="4" t="s">
        <v>687</v>
      </c>
      <c r="B212">
        <v>0</v>
      </c>
      <c r="C212">
        <v>0</v>
      </c>
      <c r="D212">
        <v>0</v>
      </c>
      <c r="E212">
        <v>0</v>
      </c>
    </row>
    <row r="213" spans="1:5" ht="15.75" x14ac:dyDescent="0.25">
      <c r="A213" s="4" t="s">
        <v>689</v>
      </c>
      <c r="B213">
        <v>0</v>
      </c>
      <c r="C213">
        <v>0</v>
      </c>
      <c r="D213">
        <v>0</v>
      </c>
      <c r="E213">
        <v>0</v>
      </c>
    </row>
    <row r="214" spans="1:5" ht="15.75" x14ac:dyDescent="0.25">
      <c r="A214" s="4" t="s">
        <v>691</v>
      </c>
      <c r="B214">
        <v>0</v>
      </c>
      <c r="C214">
        <v>0</v>
      </c>
      <c r="D214">
        <v>0</v>
      </c>
      <c r="E214">
        <v>0</v>
      </c>
    </row>
    <row r="215" spans="1:5" ht="15.75" x14ac:dyDescent="0.25">
      <c r="A215" s="4" t="s">
        <v>693</v>
      </c>
      <c r="B215">
        <v>0</v>
      </c>
      <c r="C215">
        <v>0</v>
      </c>
      <c r="D215">
        <v>0</v>
      </c>
      <c r="E215">
        <v>0</v>
      </c>
    </row>
    <row r="216" spans="1:5" ht="15.75" x14ac:dyDescent="0.25">
      <c r="A216" s="4" t="s">
        <v>690</v>
      </c>
      <c r="B216">
        <v>66293.7</v>
      </c>
      <c r="C216">
        <v>68072</v>
      </c>
      <c r="D216">
        <v>72096.800000000003</v>
      </c>
      <c r="E216">
        <v>77192</v>
      </c>
    </row>
    <row r="217" spans="1:5" ht="15.75" x14ac:dyDescent="0.25">
      <c r="A217" s="4" t="s">
        <v>692</v>
      </c>
      <c r="B217">
        <v>12047040</v>
      </c>
      <c r="C217">
        <v>12562284.800000001</v>
      </c>
      <c r="D217">
        <v>13250916</v>
      </c>
      <c r="E217">
        <v>14184280.6</v>
      </c>
    </row>
    <row r="218" spans="1:5" ht="15.75" x14ac:dyDescent="0.25">
      <c r="A218" s="4" t="s">
        <v>694</v>
      </c>
      <c r="B218">
        <v>110051.7</v>
      </c>
      <c r="C218">
        <v>110527.9</v>
      </c>
      <c r="D218">
        <v>116825.5</v>
      </c>
      <c r="E218">
        <v>125133.1</v>
      </c>
    </row>
    <row r="219" spans="1:5" ht="15.75" x14ac:dyDescent="0.25">
      <c r="A219" s="3" t="s">
        <v>189</v>
      </c>
      <c r="B219">
        <v>504759096.10000002</v>
      </c>
      <c r="C219">
        <v>790936282.30000007</v>
      </c>
      <c r="D219">
        <v>823840122.79999995</v>
      </c>
      <c r="E219">
        <v>851637836.60000002</v>
      </c>
    </row>
    <row r="220" spans="1:5" ht="15.75" x14ac:dyDescent="0.25">
      <c r="A220" s="4" t="s">
        <v>191</v>
      </c>
      <c r="B220">
        <v>278846763.60000002</v>
      </c>
      <c r="C220">
        <v>588256902.20000005</v>
      </c>
      <c r="D220">
        <v>626076303.20000005</v>
      </c>
      <c r="E220">
        <v>675166680.29999995</v>
      </c>
    </row>
    <row r="221" spans="1:5" ht="15.75" x14ac:dyDescent="0.25">
      <c r="A221" s="4" t="s">
        <v>565</v>
      </c>
      <c r="B221">
        <v>144991347.09999999</v>
      </c>
      <c r="C221">
        <v>132088657.59999999</v>
      </c>
      <c r="D221">
        <v>131152519.80000001</v>
      </c>
      <c r="E221">
        <v>113512247</v>
      </c>
    </row>
    <row r="222" spans="1:5" ht="15.75" x14ac:dyDescent="0.25">
      <c r="A222" s="4" t="s">
        <v>193</v>
      </c>
      <c r="B222">
        <v>80417087.099999994</v>
      </c>
      <c r="C222">
        <v>78776320.099999994</v>
      </c>
      <c r="D222">
        <v>77578102.200000003</v>
      </c>
      <c r="E222">
        <v>60439305.299999997</v>
      </c>
    </row>
    <row r="223" spans="1:5" ht="15.75" x14ac:dyDescent="0.25">
      <c r="A223" s="4" t="s">
        <v>195</v>
      </c>
      <c r="B223">
        <v>0</v>
      </c>
      <c r="C223">
        <v>0</v>
      </c>
      <c r="D223">
        <v>0</v>
      </c>
      <c r="E223">
        <v>0</v>
      </c>
    </row>
    <row r="224" spans="1:5" ht="15.75" x14ac:dyDescent="0.25">
      <c r="A224" s="4" t="s">
        <v>196</v>
      </c>
      <c r="B224">
        <v>64574260</v>
      </c>
      <c r="C224">
        <v>53312337.5</v>
      </c>
      <c r="D224">
        <v>53574417.600000001</v>
      </c>
      <c r="E224">
        <v>53072941.700000003</v>
      </c>
    </row>
    <row r="225" spans="1:5" ht="15.75" x14ac:dyDescent="0.25">
      <c r="A225" s="4" t="s">
        <v>763</v>
      </c>
      <c r="B225">
        <v>0</v>
      </c>
      <c r="C225">
        <v>0</v>
      </c>
      <c r="D225">
        <v>0</v>
      </c>
      <c r="E225">
        <v>0</v>
      </c>
    </row>
    <row r="226" spans="1:5" ht="15.75" x14ac:dyDescent="0.25">
      <c r="A226" s="4" t="s">
        <v>566</v>
      </c>
      <c r="B226">
        <v>1457224.4</v>
      </c>
      <c r="C226">
        <v>1344789.1</v>
      </c>
      <c r="D226">
        <v>1263636.7</v>
      </c>
      <c r="E226">
        <v>1175481.7</v>
      </c>
    </row>
    <row r="227" spans="1:5" ht="15.75" x14ac:dyDescent="0.25">
      <c r="A227" s="4" t="s">
        <v>198</v>
      </c>
      <c r="B227">
        <v>1364374.4</v>
      </c>
      <c r="C227">
        <v>1269789.1000000001</v>
      </c>
      <c r="D227">
        <v>1188636.7</v>
      </c>
      <c r="E227">
        <v>1072209.8</v>
      </c>
    </row>
    <row r="228" spans="1:5" ht="15.75" x14ac:dyDescent="0.25">
      <c r="A228" s="4" t="s">
        <v>200</v>
      </c>
      <c r="B228">
        <v>92850</v>
      </c>
      <c r="C228">
        <v>75000</v>
      </c>
      <c r="D228">
        <v>75000</v>
      </c>
      <c r="E228">
        <v>103271.9</v>
      </c>
    </row>
    <row r="229" spans="1:5" ht="15.75" x14ac:dyDescent="0.25">
      <c r="A229" s="4" t="s">
        <v>202</v>
      </c>
      <c r="B229">
        <v>50377081</v>
      </c>
      <c r="C229">
        <v>41118179.899999999</v>
      </c>
      <c r="D229">
        <v>36453613.400000006</v>
      </c>
      <c r="E229">
        <v>31529647.399999999</v>
      </c>
    </row>
    <row r="230" spans="1:5" ht="15.75" x14ac:dyDescent="0.25">
      <c r="A230" s="4" t="s">
        <v>204</v>
      </c>
      <c r="B230">
        <v>50246070.5</v>
      </c>
      <c r="C230">
        <v>40996759.399999999</v>
      </c>
      <c r="D230">
        <v>36341951.700000003</v>
      </c>
      <c r="E230">
        <v>31426685.399999999</v>
      </c>
    </row>
    <row r="231" spans="1:5" ht="15.75" x14ac:dyDescent="0.25">
      <c r="A231" s="4" t="s">
        <v>206</v>
      </c>
      <c r="B231">
        <v>113149.8</v>
      </c>
      <c r="C231">
        <v>110637</v>
      </c>
      <c r="D231">
        <v>105184.1</v>
      </c>
      <c r="E231">
        <v>99273.1</v>
      </c>
    </row>
    <row r="232" spans="1:5" ht="15.75" x14ac:dyDescent="0.25">
      <c r="A232" s="4" t="s">
        <v>208</v>
      </c>
      <c r="B232">
        <v>17860.7</v>
      </c>
      <c r="C232">
        <v>10783.5</v>
      </c>
      <c r="D232">
        <v>6477.6</v>
      </c>
      <c r="E232">
        <v>3688.9</v>
      </c>
    </row>
    <row r="233" spans="1:5" ht="15.75" x14ac:dyDescent="0.25">
      <c r="A233" s="4" t="s">
        <v>210</v>
      </c>
      <c r="B233">
        <v>17999089.999999996</v>
      </c>
      <c r="C233">
        <v>17613067</v>
      </c>
      <c r="D233">
        <v>18046155.399999999</v>
      </c>
      <c r="E233">
        <v>18769435.600000005</v>
      </c>
    </row>
    <row r="234" spans="1:5" ht="15.75" x14ac:dyDescent="0.25">
      <c r="A234" s="4" t="s">
        <v>212</v>
      </c>
      <c r="B234">
        <v>9840673</v>
      </c>
      <c r="C234">
        <v>9609051.4000000004</v>
      </c>
      <c r="D234">
        <v>9939373.5</v>
      </c>
      <c r="E234">
        <v>10318411.800000001</v>
      </c>
    </row>
    <row r="235" spans="1:5" ht="15.75" x14ac:dyDescent="0.25">
      <c r="A235" s="4" t="s">
        <v>214</v>
      </c>
      <c r="B235">
        <v>9803.2000000000007</v>
      </c>
      <c r="C235">
        <v>12204.3</v>
      </c>
      <c r="D235">
        <v>12204.3</v>
      </c>
      <c r="E235">
        <v>12204.3</v>
      </c>
    </row>
    <row r="236" spans="1:5" ht="15.75" x14ac:dyDescent="0.25">
      <c r="A236" s="4" t="s">
        <v>216</v>
      </c>
      <c r="B236">
        <v>5131170.0999999996</v>
      </c>
      <c r="C236">
        <v>5099855</v>
      </c>
      <c r="D236">
        <v>5116969.2</v>
      </c>
      <c r="E236">
        <v>5351392.4000000004</v>
      </c>
    </row>
    <row r="237" spans="1:5" ht="15.75" x14ac:dyDescent="0.25">
      <c r="A237" s="4" t="s">
        <v>218</v>
      </c>
      <c r="B237">
        <v>181555.6</v>
      </c>
      <c r="C237">
        <v>180890.7</v>
      </c>
      <c r="D237">
        <v>175565.1</v>
      </c>
      <c r="E237">
        <v>179337.1</v>
      </c>
    </row>
    <row r="238" spans="1:5" ht="15.75" x14ac:dyDescent="0.25">
      <c r="A238" s="4" t="s">
        <v>219</v>
      </c>
      <c r="B238">
        <v>8438.6</v>
      </c>
      <c r="C238">
        <v>5842.6</v>
      </c>
      <c r="D238">
        <v>6516.7</v>
      </c>
      <c r="E238">
        <v>7190.8</v>
      </c>
    </row>
    <row r="239" spans="1:5" ht="15.75" x14ac:dyDescent="0.25">
      <c r="A239" s="4" t="s">
        <v>221</v>
      </c>
      <c r="B239">
        <v>2710689.4</v>
      </c>
      <c r="C239">
        <v>2573811.4</v>
      </c>
      <c r="D239">
        <v>2666468.6</v>
      </c>
      <c r="E239">
        <v>2772060.8</v>
      </c>
    </row>
    <row r="240" spans="1:5" ht="15.75" x14ac:dyDescent="0.25">
      <c r="A240" s="4" t="s">
        <v>764</v>
      </c>
      <c r="B240">
        <v>0</v>
      </c>
      <c r="C240">
        <v>0</v>
      </c>
      <c r="D240">
        <v>0</v>
      </c>
      <c r="E240">
        <v>0</v>
      </c>
    </row>
    <row r="241" spans="1:5" ht="15.75" x14ac:dyDescent="0.25">
      <c r="A241" s="4" t="s">
        <v>223</v>
      </c>
      <c r="B241">
        <v>92672.7</v>
      </c>
      <c r="C241">
        <v>108056.1</v>
      </c>
      <c r="D241">
        <v>107218.2</v>
      </c>
      <c r="E241">
        <v>107554.3</v>
      </c>
    </row>
    <row r="242" spans="1:5" ht="15.75" x14ac:dyDescent="0.25">
      <c r="A242" s="4" t="s">
        <v>225</v>
      </c>
      <c r="B242">
        <v>24087.4</v>
      </c>
      <c r="C242">
        <v>23355.5</v>
      </c>
      <c r="D242">
        <v>21839.8</v>
      </c>
      <c r="E242">
        <v>21284.1</v>
      </c>
    </row>
    <row r="243" spans="1:5" ht="15.75" x14ac:dyDescent="0.25">
      <c r="A243" s="4" t="s">
        <v>227</v>
      </c>
      <c r="B243">
        <v>0</v>
      </c>
      <c r="C243">
        <v>0</v>
      </c>
      <c r="D243">
        <v>0</v>
      </c>
      <c r="E243">
        <v>0</v>
      </c>
    </row>
    <row r="244" spans="1:5" ht="15.75" x14ac:dyDescent="0.25">
      <c r="A244" s="4" t="s">
        <v>228</v>
      </c>
      <c r="B244">
        <v>5380016.4000000004</v>
      </c>
      <c r="C244">
        <v>3727116.1</v>
      </c>
      <c r="D244">
        <v>3990149.6</v>
      </c>
      <c r="E244">
        <v>4413450.8</v>
      </c>
    </row>
    <row r="245" spans="1:5" ht="15.75" x14ac:dyDescent="0.25">
      <c r="A245" s="4" t="s">
        <v>655</v>
      </c>
      <c r="B245">
        <v>129.6</v>
      </c>
      <c r="C245">
        <v>0</v>
      </c>
      <c r="D245">
        <v>0</v>
      </c>
      <c r="E245">
        <v>0</v>
      </c>
    </row>
    <row r="246" spans="1:5" ht="15.75" x14ac:dyDescent="0.25">
      <c r="A246" s="4" t="s">
        <v>230</v>
      </c>
      <c r="B246">
        <v>2726320.3</v>
      </c>
      <c r="C246">
        <v>2541932.5</v>
      </c>
      <c r="D246">
        <v>2485231.4</v>
      </c>
      <c r="E246">
        <v>2582547</v>
      </c>
    </row>
    <row r="247" spans="1:5" ht="15.75" x14ac:dyDescent="0.25">
      <c r="A247" s="4" t="s">
        <v>232</v>
      </c>
      <c r="B247">
        <v>2320.5</v>
      </c>
      <c r="C247">
        <v>25</v>
      </c>
      <c r="D247">
        <v>25</v>
      </c>
      <c r="E247">
        <v>25</v>
      </c>
    </row>
    <row r="248" spans="1:5" ht="15.75" x14ac:dyDescent="0.25">
      <c r="A248" s="4" t="s">
        <v>234</v>
      </c>
      <c r="B248">
        <v>4714.2</v>
      </c>
      <c r="C248">
        <v>1161.5</v>
      </c>
      <c r="D248">
        <v>1548.8</v>
      </c>
      <c r="E248">
        <v>1577.2</v>
      </c>
    </row>
    <row r="249" spans="1:5" ht="15.75" x14ac:dyDescent="0.25">
      <c r="A249" s="4" t="s">
        <v>236</v>
      </c>
      <c r="B249">
        <v>604373.6</v>
      </c>
      <c r="C249">
        <v>1753972</v>
      </c>
      <c r="D249">
        <v>1757839.3</v>
      </c>
      <c r="E249">
        <v>1755117.6</v>
      </c>
    </row>
    <row r="250" spans="1:5" ht="15.75" x14ac:dyDescent="0.25">
      <c r="A250" s="4" t="s">
        <v>238</v>
      </c>
      <c r="B250">
        <v>700</v>
      </c>
      <c r="C250">
        <v>700</v>
      </c>
      <c r="D250">
        <v>700</v>
      </c>
      <c r="E250">
        <v>700</v>
      </c>
    </row>
    <row r="251" spans="1:5" ht="15.75" x14ac:dyDescent="0.25">
      <c r="A251" s="4" t="s">
        <v>657</v>
      </c>
      <c r="B251">
        <v>12000</v>
      </c>
      <c r="C251">
        <v>15000</v>
      </c>
      <c r="D251">
        <v>15000</v>
      </c>
      <c r="E251">
        <v>15000</v>
      </c>
    </row>
    <row r="252" spans="1:5" ht="15.75" x14ac:dyDescent="0.25">
      <c r="A252" s="4" t="s">
        <v>240</v>
      </c>
      <c r="B252">
        <v>8000</v>
      </c>
      <c r="C252">
        <v>4425</v>
      </c>
      <c r="D252">
        <v>4425</v>
      </c>
      <c r="E252">
        <v>4425</v>
      </c>
    </row>
    <row r="253" spans="1:5" ht="15.75" x14ac:dyDescent="0.25">
      <c r="A253" s="4" t="s">
        <v>682</v>
      </c>
      <c r="B253">
        <v>94902.399999999994</v>
      </c>
      <c r="C253">
        <v>103536.4</v>
      </c>
      <c r="D253">
        <v>107816.2</v>
      </c>
      <c r="E253">
        <v>102085</v>
      </c>
    </row>
    <row r="254" spans="1:5" ht="15.75" x14ac:dyDescent="0.25">
      <c r="A254" s="4" t="s">
        <v>695</v>
      </c>
      <c r="B254">
        <v>2254113</v>
      </c>
      <c r="C254">
        <v>2366818</v>
      </c>
      <c r="D254">
        <v>2485159</v>
      </c>
      <c r="E254">
        <v>2609417</v>
      </c>
    </row>
    <row r="255" spans="1:5" ht="15.75" x14ac:dyDescent="0.25">
      <c r="A255" s="3" t="s">
        <v>242</v>
      </c>
      <c r="B255">
        <v>337522943.60000002</v>
      </c>
      <c r="C255">
        <v>447158737.60000002</v>
      </c>
      <c r="D255">
        <v>471319878.30000001</v>
      </c>
      <c r="E255">
        <v>451635262.90000004</v>
      </c>
    </row>
    <row r="256" spans="1:5" ht="15.75" x14ac:dyDescent="0.25">
      <c r="A256" s="4" t="s">
        <v>244</v>
      </c>
      <c r="B256">
        <v>537119.39999999991</v>
      </c>
      <c r="C256">
        <v>780322</v>
      </c>
      <c r="D256">
        <v>811535</v>
      </c>
      <c r="E256">
        <v>780322</v>
      </c>
    </row>
    <row r="257" spans="1:5" ht="15.75" x14ac:dyDescent="0.25">
      <c r="A257" s="4" t="s">
        <v>246</v>
      </c>
      <c r="B257">
        <v>83523.7</v>
      </c>
      <c r="C257">
        <v>203476</v>
      </c>
      <c r="D257">
        <v>211615</v>
      </c>
      <c r="E257">
        <v>203476</v>
      </c>
    </row>
    <row r="258" spans="1:5" ht="15.75" x14ac:dyDescent="0.25">
      <c r="A258" s="4" t="s">
        <v>248</v>
      </c>
      <c r="B258">
        <v>5.0999999999999996</v>
      </c>
      <c r="C258">
        <v>0</v>
      </c>
      <c r="D258">
        <v>0</v>
      </c>
      <c r="E258">
        <v>0</v>
      </c>
    </row>
    <row r="259" spans="1:5" ht="15.75" x14ac:dyDescent="0.25">
      <c r="A259" s="4" t="s">
        <v>249</v>
      </c>
      <c r="B259">
        <v>102670</v>
      </c>
      <c r="C259">
        <v>165852</v>
      </c>
      <c r="D259">
        <v>172486</v>
      </c>
      <c r="E259">
        <v>165852</v>
      </c>
    </row>
    <row r="260" spans="1:5" ht="15.75" x14ac:dyDescent="0.25">
      <c r="A260" s="4" t="s">
        <v>251</v>
      </c>
      <c r="B260">
        <v>717.5</v>
      </c>
      <c r="C260">
        <v>0</v>
      </c>
      <c r="D260">
        <v>0</v>
      </c>
      <c r="E260">
        <v>0</v>
      </c>
    </row>
    <row r="261" spans="1:5" ht="15.75" x14ac:dyDescent="0.25">
      <c r="A261" s="4" t="s">
        <v>659</v>
      </c>
      <c r="B261">
        <v>317364.09999999998</v>
      </c>
      <c r="C261">
        <v>370589</v>
      </c>
      <c r="D261">
        <v>385412</v>
      </c>
      <c r="E261">
        <v>370589</v>
      </c>
    </row>
    <row r="262" spans="1:5" ht="15.75" x14ac:dyDescent="0.25">
      <c r="A262" s="4" t="s">
        <v>661</v>
      </c>
      <c r="B262">
        <v>15441</v>
      </c>
      <c r="C262">
        <v>15441</v>
      </c>
      <c r="D262">
        <v>16059</v>
      </c>
      <c r="E262">
        <v>15441</v>
      </c>
    </row>
    <row r="263" spans="1:5" ht="15.75" x14ac:dyDescent="0.25">
      <c r="A263" s="4" t="s">
        <v>252</v>
      </c>
      <c r="B263">
        <v>0</v>
      </c>
      <c r="C263">
        <v>0</v>
      </c>
      <c r="D263">
        <v>0</v>
      </c>
      <c r="E263">
        <v>0</v>
      </c>
    </row>
    <row r="264" spans="1:5" ht="15.75" x14ac:dyDescent="0.25">
      <c r="A264" s="4" t="s">
        <v>253</v>
      </c>
      <c r="B264">
        <v>17398</v>
      </c>
      <c r="C264">
        <v>24964</v>
      </c>
      <c r="D264">
        <v>25963</v>
      </c>
      <c r="E264">
        <v>24964</v>
      </c>
    </row>
    <row r="265" spans="1:5" ht="15.75" x14ac:dyDescent="0.25">
      <c r="A265" s="4" t="s">
        <v>255</v>
      </c>
      <c r="B265">
        <v>29511810.600000001</v>
      </c>
      <c r="C265">
        <v>41496257.799999997</v>
      </c>
      <c r="D265">
        <v>41549584.100000001</v>
      </c>
      <c r="E265">
        <v>41605776.200000003</v>
      </c>
    </row>
    <row r="266" spans="1:5" ht="15.75" x14ac:dyDescent="0.25">
      <c r="A266" s="4" t="s">
        <v>257</v>
      </c>
      <c r="B266">
        <v>27977963</v>
      </c>
      <c r="C266">
        <v>40109865.700000003</v>
      </c>
      <c r="D266">
        <v>40109865.700000003</v>
      </c>
      <c r="E266">
        <v>40109865.700000003</v>
      </c>
    </row>
    <row r="267" spans="1:5" ht="15.75" x14ac:dyDescent="0.25">
      <c r="A267" s="4" t="s">
        <v>259</v>
      </c>
      <c r="B267">
        <v>772600</v>
      </c>
      <c r="C267">
        <v>816000</v>
      </c>
      <c r="D267">
        <v>861800</v>
      </c>
      <c r="E267">
        <v>910000</v>
      </c>
    </row>
    <row r="268" spans="1:5" ht="15.75" x14ac:dyDescent="0.25">
      <c r="A268" s="4" t="s">
        <v>261</v>
      </c>
      <c r="B268">
        <v>10420.6</v>
      </c>
      <c r="C268">
        <v>11797.8</v>
      </c>
      <c r="D268">
        <v>11724.1</v>
      </c>
      <c r="E268">
        <v>11816.2</v>
      </c>
    </row>
    <row r="269" spans="1:5" ht="15.75" x14ac:dyDescent="0.25">
      <c r="A269" s="4" t="s">
        <v>263</v>
      </c>
      <c r="B269">
        <v>494353.1</v>
      </c>
      <c r="C269">
        <v>331193</v>
      </c>
      <c r="D269">
        <v>331193</v>
      </c>
      <c r="E269">
        <v>331193</v>
      </c>
    </row>
    <row r="270" spans="1:5" ht="15.75" x14ac:dyDescent="0.25">
      <c r="A270" s="4" t="s">
        <v>265</v>
      </c>
      <c r="B270">
        <v>4743</v>
      </c>
      <c r="C270">
        <v>0</v>
      </c>
      <c r="D270">
        <v>0</v>
      </c>
      <c r="E270">
        <v>0</v>
      </c>
    </row>
    <row r="271" spans="1:5" ht="15.75" x14ac:dyDescent="0.25">
      <c r="A271" s="4" t="s">
        <v>267</v>
      </c>
      <c r="B271">
        <v>185500</v>
      </c>
      <c r="C271">
        <v>192800</v>
      </c>
      <c r="D271">
        <v>200400</v>
      </c>
      <c r="E271">
        <v>208300</v>
      </c>
    </row>
    <row r="272" spans="1:5" ht="15.75" x14ac:dyDescent="0.25">
      <c r="A272" s="4" t="s">
        <v>269</v>
      </c>
      <c r="B272">
        <v>66230.899999999994</v>
      </c>
      <c r="C272">
        <v>34601.300000000003</v>
      </c>
      <c r="D272">
        <v>34601.300000000003</v>
      </c>
      <c r="E272">
        <v>34601.300000000003</v>
      </c>
    </row>
    <row r="273" spans="1:5" ht="15.75" x14ac:dyDescent="0.25">
      <c r="A273" s="4" t="s">
        <v>271</v>
      </c>
      <c r="B273">
        <v>1589243.1</v>
      </c>
      <c r="C273">
        <v>1645909.8</v>
      </c>
      <c r="D273">
        <v>1643334</v>
      </c>
      <c r="E273">
        <v>1648485.6</v>
      </c>
    </row>
    <row r="274" spans="1:5" ht="15.75" x14ac:dyDescent="0.25">
      <c r="A274" s="4" t="s">
        <v>273</v>
      </c>
      <c r="B274">
        <v>30666146.699999999</v>
      </c>
      <c r="C274">
        <v>37322986.099999994</v>
      </c>
      <c r="D274">
        <v>41795094.899999999</v>
      </c>
      <c r="E274">
        <v>41795094.899999999</v>
      </c>
    </row>
    <row r="275" spans="1:5" ht="15.75" x14ac:dyDescent="0.25">
      <c r="A275" s="4" t="s">
        <v>275</v>
      </c>
      <c r="B275">
        <v>2691471.2</v>
      </c>
      <c r="C275">
        <v>3100773.3</v>
      </c>
      <c r="D275">
        <v>3410850.6</v>
      </c>
      <c r="E275">
        <v>3410850.6</v>
      </c>
    </row>
    <row r="276" spans="1:5" ht="15.75" x14ac:dyDescent="0.25">
      <c r="A276" s="4" t="s">
        <v>277</v>
      </c>
      <c r="B276">
        <v>27949671</v>
      </c>
      <c r="C276">
        <v>34197212.799999997</v>
      </c>
      <c r="D276">
        <v>38359244.299999997</v>
      </c>
      <c r="E276">
        <v>38359244.299999997</v>
      </c>
    </row>
    <row r="277" spans="1:5" ht="15.75" x14ac:dyDescent="0.25">
      <c r="A277" s="4" t="s">
        <v>279</v>
      </c>
      <c r="B277">
        <v>25004.5</v>
      </c>
      <c r="C277">
        <v>25000</v>
      </c>
      <c r="D277">
        <v>25000</v>
      </c>
      <c r="E277">
        <v>25000</v>
      </c>
    </row>
    <row r="278" spans="1:5" ht="15.75" x14ac:dyDescent="0.25">
      <c r="A278" s="4" t="s">
        <v>765</v>
      </c>
      <c r="B278">
        <v>0</v>
      </c>
      <c r="C278">
        <v>0</v>
      </c>
      <c r="D278">
        <v>0</v>
      </c>
      <c r="E278">
        <v>0</v>
      </c>
    </row>
    <row r="279" spans="1:5" ht="15.75" x14ac:dyDescent="0.25">
      <c r="A279" s="4" t="s">
        <v>766</v>
      </c>
      <c r="B279">
        <v>0</v>
      </c>
      <c r="C279">
        <v>0</v>
      </c>
      <c r="D279">
        <v>0</v>
      </c>
      <c r="E279">
        <v>0</v>
      </c>
    </row>
    <row r="280" spans="1:5" ht="15.75" x14ac:dyDescent="0.25">
      <c r="A280" s="4" t="s">
        <v>281</v>
      </c>
      <c r="B280">
        <v>0</v>
      </c>
      <c r="C280">
        <v>0</v>
      </c>
      <c r="D280">
        <v>0</v>
      </c>
      <c r="E280">
        <v>0</v>
      </c>
    </row>
    <row r="281" spans="1:5" ht="15.75" x14ac:dyDescent="0.25">
      <c r="A281" s="4" t="s">
        <v>282</v>
      </c>
      <c r="B281">
        <v>17025135.199999999</v>
      </c>
      <c r="C281">
        <v>19368204.899999999</v>
      </c>
      <c r="D281">
        <v>22256052.199999999</v>
      </c>
      <c r="E281">
        <v>25617029</v>
      </c>
    </row>
    <row r="282" spans="1:5" ht="15.75" x14ac:dyDescent="0.25">
      <c r="A282" s="4" t="s">
        <v>284</v>
      </c>
      <c r="B282">
        <v>87057.9</v>
      </c>
      <c r="C282">
        <v>81221.2</v>
      </c>
      <c r="D282">
        <v>81221.2</v>
      </c>
      <c r="E282">
        <v>81221.2</v>
      </c>
    </row>
    <row r="283" spans="1:5" ht="15.75" x14ac:dyDescent="0.25">
      <c r="A283" s="4" t="s">
        <v>567</v>
      </c>
      <c r="B283">
        <v>420929.7</v>
      </c>
      <c r="C283">
        <v>420929.7</v>
      </c>
      <c r="D283">
        <v>420929.7</v>
      </c>
      <c r="E283">
        <v>420929.7</v>
      </c>
    </row>
    <row r="284" spans="1:5" ht="15.75" x14ac:dyDescent="0.25">
      <c r="A284" s="4" t="s">
        <v>286</v>
      </c>
      <c r="B284">
        <v>354774.9</v>
      </c>
      <c r="C284">
        <v>41274098.200000003</v>
      </c>
      <c r="D284">
        <v>41374110.700000003</v>
      </c>
      <c r="E284">
        <v>374025.7</v>
      </c>
    </row>
    <row r="285" spans="1:5" ht="15.75" x14ac:dyDescent="0.25">
      <c r="A285" s="4" t="s">
        <v>288</v>
      </c>
      <c r="B285">
        <v>254409871.59999999</v>
      </c>
      <c r="C285">
        <v>301086309.30000001</v>
      </c>
      <c r="D285">
        <v>315435398.69999999</v>
      </c>
      <c r="E285">
        <v>330960169.60000002</v>
      </c>
    </row>
    <row r="286" spans="1:5" ht="15.75" x14ac:dyDescent="0.25">
      <c r="A286" s="4" t="s">
        <v>290</v>
      </c>
      <c r="B286">
        <v>2560134.5</v>
      </c>
      <c r="C286">
        <v>3321778.6</v>
      </c>
      <c r="D286">
        <v>5591897.7999999998</v>
      </c>
      <c r="E286">
        <v>7991489</v>
      </c>
    </row>
    <row r="287" spans="1:5" ht="15.75" x14ac:dyDescent="0.25">
      <c r="A287" s="4" t="s">
        <v>291</v>
      </c>
      <c r="B287">
        <v>360720</v>
      </c>
      <c r="C287">
        <v>360720</v>
      </c>
      <c r="D287">
        <v>360720</v>
      </c>
      <c r="E287">
        <v>360720</v>
      </c>
    </row>
    <row r="288" spans="1:5" ht="15.75" x14ac:dyDescent="0.25">
      <c r="A288" s="3" t="s">
        <v>293</v>
      </c>
      <c r="B288">
        <v>128473005.69999999</v>
      </c>
      <c r="C288">
        <v>107992268.7</v>
      </c>
      <c r="D288">
        <v>108323211.89999999</v>
      </c>
      <c r="E288">
        <v>109327285.99999999</v>
      </c>
    </row>
    <row r="289" spans="1:5" ht="15.75" x14ac:dyDescent="0.25">
      <c r="A289" s="4" t="s">
        <v>295</v>
      </c>
      <c r="B289">
        <v>93533424.299999997</v>
      </c>
      <c r="C289">
        <v>77400719</v>
      </c>
      <c r="D289">
        <v>77172535.199999988</v>
      </c>
      <c r="E289">
        <v>77505277.699999988</v>
      </c>
    </row>
    <row r="290" spans="1:5" ht="15.75" x14ac:dyDescent="0.25">
      <c r="A290" s="4" t="s">
        <v>767</v>
      </c>
      <c r="B290">
        <v>0</v>
      </c>
      <c r="C290">
        <v>0</v>
      </c>
      <c r="D290">
        <v>0</v>
      </c>
      <c r="E290">
        <v>0</v>
      </c>
    </row>
    <row r="291" spans="1:5" ht="15.75" x14ac:dyDescent="0.25">
      <c r="A291" s="4" t="s">
        <v>297</v>
      </c>
      <c r="B291">
        <v>559131</v>
      </c>
      <c r="C291">
        <v>503541</v>
      </c>
      <c r="D291">
        <v>453411</v>
      </c>
      <c r="E291">
        <v>408231</v>
      </c>
    </row>
    <row r="292" spans="1:5" ht="15.75" x14ac:dyDescent="0.25">
      <c r="A292" s="4" t="s">
        <v>299</v>
      </c>
      <c r="B292">
        <v>189.9</v>
      </c>
      <c r="C292">
        <v>170.9</v>
      </c>
      <c r="D292">
        <v>170.9</v>
      </c>
      <c r="E292">
        <v>170.9</v>
      </c>
    </row>
    <row r="293" spans="1:5" ht="15.75" x14ac:dyDescent="0.25">
      <c r="A293" s="4" t="s">
        <v>541</v>
      </c>
      <c r="B293">
        <v>189398.9</v>
      </c>
      <c r="C293">
        <v>188978.6</v>
      </c>
      <c r="D293">
        <v>189231.7</v>
      </c>
      <c r="E293">
        <v>185711.3</v>
      </c>
    </row>
    <row r="294" spans="1:5" ht="15.75" x14ac:dyDescent="0.25">
      <c r="A294" s="4" t="s">
        <v>301</v>
      </c>
      <c r="B294">
        <v>333077.3</v>
      </c>
      <c r="C294">
        <v>333077.3</v>
      </c>
      <c r="D294">
        <v>333077.3</v>
      </c>
      <c r="E294">
        <v>333077.3</v>
      </c>
    </row>
    <row r="295" spans="1:5" ht="15.75" x14ac:dyDescent="0.25">
      <c r="A295" s="4" t="s">
        <v>303</v>
      </c>
      <c r="B295">
        <v>662909.6</v>
      </c>
      <c r="C295">
        <v>693473.3</v>
      </c>
      <c r="D295">
        <v>715282</v>
      </c>
      <c r="E295">
        <v>742772.2</v>
      </c>
    </row>
    <row r="296" spans="1:5" ht="15.75" x14ac:dyDescent="0.25">
      <c r="A296" s="4" t="s">
        <v>305</v>
      </c>
      <c r="B296">
        <v>632.5</v>
      </c>
      <c r="C296">
        <v>632.5</v>
      </c>
      <c r="D296">
        <v>632.5</v>
      </c>
      <c r="E296">
        <v>632.5</v>
      </c>
    </row>
    <row r="297" spans="1:5" ht="15.75" x14ac:dyDescent="0.25">
      <c r="A297" s="4" t="s">
        <v>307</v>
      </c>
      <c r="B297">
        <v>37315</v>
      </c>
      <c r="C297">
        <v>5000</v>
      </c>
      <c r="D297">
        <v>20000</v>
      </c>
      <c r="E297">
        <v>35000</v>
      </c>
    </row>
    <row r="298" spans="1:5" ht="15.75" x14ac:dyDescent="0.25">
      <c r="A298" s="4" t="s">
        <v>768</v>
      </c>
      <c r="B298">
        <v>0</v>
      </c>
      <c r="C298">
        <v>0</v>
      </c>
      <c r="D298">
        <v>0</v>
      </c>
      <c r="E298">
        <v>0</v>
      </c>
    </row>
    <row r="299" spans="1:5" ht="15.75" x14ac:dyDescent="0.25">
      <c r="A299" s="4" t="s">
        <v>568</v>
      </c>
      <c r="B299">
        <v>29229518.699999999</v>
      </c>
      <c r="C299">
        <v>29829520.5</v>
      </c>
      <c r="D299">
        <v>29829520.5</v>
      </c>
      <c r="E299">
        <v>29829520.5</v>
      </c>
    </row>
    <row r="300" spans="1:5" ht="15.75" x14ac:dyDescent="0.25">
      <c r="A300" s="4" t="s">
        <v>309</v>
      </c>
      <c r="B300">
        <v>452200</v>
      </c>
      <c r="C300">
        <v>452200</v>
      </c>
      <c r="D300">
        <v>452200</v>
      </c>
      <c r="E300">
        <v>452200</v>
      </c>
    </row>
    <row r="301" spans="1:5" ht="15.75" x14ac:dyDescent="0.25">
      <c r="A301" s="4" t="s">
        <v>769</v>
      </c>
      <c r="B301">
        <v>0</v>
      </c>
      <c r="C301">
        <v>0</v>
      </c>
      <c r="D301">
        <v>0</v>
      </c>
      <c r="E301">
        <v>0</v>
      </c>
    </row>
    <row r="302" spans="1:5" ht="15.75" x14ac:dyDescent="0.25">
      <c r="A302" s="4" t="s">
        <v>311</v>
      </c>
      <c r="B302">
        <v>24982470.600000001</v>
      </c>
      <c r="C302">
        <v>17433963</v>
      </c>
      <c r="D302">
        <v>16676041.4</v>
      </c>
      <c r="E302">
        <v>16241845.4</v>
      </c>
    </row>
    <row r="303" spans="1:5" ht="15.75" x14ac:dyDescent="0.25">
      <c r="A303" s="4" t="s">
        <v>770</v>
      </c>
      <c r="B303">
        <v>0</v>
      </c>
      <c r="C303">
        <v>0</v>
      </c>
      <c r="D303">
        <v>0</v>
      </c>
      <c r="E303">
        <v>0</v>
      </c>
    </row>
    <row r="304" spans="1:5" ht="15.75" x14ac:dyDescent="0.25">
      <c r="A304" s="4" t="s">
        <v>313</v>
      </c>
      <c r="B304">
        <v>55000</v>
      </c>
      <c r="C304">
        <v>56600</v>
      </c>
      <c r="D304">
        <v>56600</v>
      </c>
      <c r="E304">
        <v>57700</v>
      </c>
    </row>
    <row r="305" spans="1:5" ht="15.75" x14ac:dyDescent="0.25">
      <c r="A305" s="4" t="s">
        <v>315</v>
      </c>
      <c r="B305">
        <v>7734847.2999999998</v>
      </c>
      <c r="C305">
        <v>0</v>
      </c>
      <c r="D305">
        <v>0</v>
      </c>
      <c r="E305">
        <v>0</v>
      </c>
    </row>
    <row r="306" spans="1:5" ht="15.75" x14ac:dyDescent="0.25">
      <c r="A306" s="4" t="s">
        <v>317</v>
      </c>
      <c r="B306">
        <v>10087961</v>
      </c>
      <c r="C306">
        <v>10100053.5</v>
      </c>
      <c r="D306">
        <v>10635712.9</v>
      </c>
      <c r="E306">
        <v>10866830.9</v>
      </c>
    </row>
    <row r="307" spans="1:5" ht="15.75" x14ac:dyDescent="0.25">
      <c r="A307" s="4" t="s">
        <v>319</v>
      </c>
      <c r="B307">
        <v>8612.6</v>
      </c>
      <c r="C307">
        <v>4584.2</v>
      </c>
      <c r="D307">
        <v>4584.2</v>
      </c>
      <c r="E307">
        <v>2292.1</v>
      </c>
    </row>
    <row r="308" spans="1:5" ht="15.75" x14ac:dyDescent="0.25">
      <c r="A308" s="4" t="s">
        <v>321</v>
      </c>
      <c r="B308">
        <v>1551185.3</v>
      </c>
      <c r="C308">
        <v>1570689.4</v>
      </c>
      <c r="D308">
        <v>1586904</v>
      </c>
      <c r="E308">
        <v>1611085.8</v>
      </c>
    </row>
    <row r="309" spans="1:5" ht="15.75" x14ac:dyDescent="0.25">
      <c r="A309" s="4" t="s">
        <v>323</v>
      </c>
      <c r="B309">
        <v>4961.5</v>
      </c>
      <c r="C309">
        <v>5231.2</v>
      </c>
      <c r="D309">
        <v>5185</v>
      </c>
      <c r="E309">
        <v>5212.3999999999996</v>
      </c>
    </row>
    <row r="310" spans="1:5" ht="15.75" x14ac:dyDescent="0.25">
      <c r="A310" s="4" t="s">
        <v>325</v>
      </c>
      <c r="B310">
        <v>5710</v>
      </c>
      <c r="C310">
        <v>5710</v>
      </c>
      <c r="D310">
        <v>5710</v>
      </c>
      <c r="E310">
        <v>5710</v>
      </c>
    </row>
    <row r="311" spans="1:5" ht="15.75" x14ac:dyDescent="0.25">
      <c r="A311" s="4" t="s">
        <v>327</v>
      </c>
      <c r="B311">
        <v>1224929.3999999999</v>
      </c>
      <c r="C311">
        <v>1545870.9</v>
      </c>
      <c r="D311">
        <v>1526015</v>
      </c>
      <c r="E311">
        <v>1905683.8</v>
      </c>
    </row>
    <row r="312" spans="1:5" ht="15.75" x14ac:dyDescent="0.25">
      <c r="A312" s="4" t="s">
        <v>329</v>
      </c>
      <c r="B312">
        <v>385</v>
      </c>
      <c r="C312">
        <v>432</v>
      </c>
      <c r="D312">
        <v>484</v>
      </c>
      <c r="E312">
        <v>540</v>
      </c>
    </row>
    <row r="313" spans="1:5" ht="15.75" x14ac:dyDescent="0.25">
      <c r="A313" s="4" t="s">
        <v>771</v>
      </c>
      <c r="B313">
        <v>0</v>
      </c>
      <c r="C313">
        <v>0</v>
      </c>
      <c r="D313">
        <v>0</v>
      </c>
      <c r="E313">
        <v>0</v>
      </c>
    </row>
    <row r="314" spans="1:5" ht="15.75" x14ac:dyDescent="0.25">
      <c r="A314" s="4" t="s">
        <v>331</v>
      </c>
      <c r="B314">
        <v>11961.3</v>
      </c>
      <c r="C314">
        <v>12287.3</v>
      </c>
      <c r="D314">
        <v>12264.3</v>
      </c>
      <c r="E314">
        <v>12596.5</v>
      </c>
    </row>
    <row r="315" spans="1:5" ht="15.75" x14ac:dyDescent="0.25">
      <c r="A315" s="4" t="s">
        <v>333</v>
      </c>
      <c r="B315">
        <v>16401027.4</v>
      </c>
      <c r="C315">
        <v>14658703.4</v>
      </c>
      <c r="D315">
        <v>14669508.5</v>
      </c>
      <c r="E315">
        <v>14808465.1</v>
      </c>
    </row>
    <row r="316" spans="1:5" ht="15.75" x14ac:dyDescent="0.25">
      <c r="A316" s="4" t="s">
        <v>335</v>
      </c>
      <c r="B316">
        <v>34939581.399999999</v>
      </c>
      <c r="C316">
        <v>30591549.700000003</v>
      </c>
      <c r="D316">
        <v>31150676.699999999</v>
      </c>
      <c r="E316">
        <v>31822008.300000001</v>
      </c>
    </row>
    <row r="317" spans="1:5" ht="15.75" x14ac:dyDescent="0.25">
      <c r="A317" s="4" t="s">
        <v>772</v>
      </c>
      <c r="B317">
        <v>0</v>
      </c>
      <c r="C317">
        <v>0</v>
      </c>
      <c r="D317">
        <v>0</v>
      </c>
      <c r="E317">
        <v>0</v>
      </c>
    </row>
    <row r="318" spans="1:5" ht="15.75" x14ac:dyDescent="0.25">
      <c r="A318" s="4" t="s">
        <v>337</v>
      </c>
      <c r="B318">
        <v>0</v>
      </c>
      <c r="C318">
        <v>0</v>
      </c>
      <c r="D318">
        <v>0</v>
      </c>
      <c r="E318">
        <v>0</v>
      </c>
    </row>
    <row r="319" spans="1:5" ht="15.75" x14ac:dyDescent="0.25">
      <c r="A319" s="4" t="s">
        <v>338</v>
      </c>
      <c r="B319">
        <v>259977.5</v>
      </c>
      <c r="C319">
        <v>261108</v>
      </c>
      <c r="D319">
        <v>261319.8</v>
      </c>
      <c r="E319">
        <v>260801.8</v>
      </c>
    </row>
    <row r="320" spans="1:5" ht="15.75" x14ac:dyDescent="0.25">
      <c r="A320" s="4" t="s">
        <v>773</v>
      </c>
      <c r="B320">
        <v>0</v>
      </c>
      <c r="C320">
        <v>0</v>
      </c>
      <c r="D320">
        <v>0</v>
      </c>
      <c r="E320">
        <v>0</v>
      </c>
    </row>
    <row r="321" spans="1:5" ht="15.75" x14ac:dyDescent="0.25">
      <c r="A321" s="4" t="s">
        <v>340</v>
      </c>
      <c r="B321">
        <v>2778520.8</v>
      </c>
      <c r="C321">
        <v>2763678.5</v>
      </c>
      <c r="D321">
        <v>2795247.8</v>
      </c>
      <c r="E321">
        <v>2844268.7</v>
      </c>
    </row>
    <row r="322" spans="1:5" ht="15.75" x14ac:dyDescent="0.25">
      <c r="A322" s="4" t="s">
        <v>664</v>
      </c>
      <c r="B322">
        <v>34.5</v>
      </c>
      <c r="C322">
        <v>34.5</v>
      </c>
      <c r="D322">
        <v>34.5</v>
      </c>
      <c r="E322">
        <v>34.5</v>
      </c>
    </row>
    <row r="323" spans="1:5" ht="15.75" x14ac:dyDescent="0.25">
      <c r="A323" s="4" t="s">
        <v>342</v>
      </c>
      <c r="B323">
        <v>25</v>
      </c>
      <c r="C323">
        <v>25</v>
      </c>
      <c r="D323">
        <v>25</v>
      </c>
      <c r="E323">
        <v>25</v>
      </c>
    </row>
    <row r="324" spans="1:5" ht="15.75" x14ac:dyDescent="0.25">
      <c r="A324" s="4" t="s">
        <v>696</v>
      </c>
      <c r="B324">
        <v>4424013.9000000004</v>
      </c>
      <c r="C324">
        <v>4489839.4000000004</v>
      </c>
      <c r="D324">
        <v>4499421.2</v>
      </c>
      <c r="E324">
        <v>4471091.5</v>
      </c>
    </row>
    <row r="325" spans="1:5" ht="15.75" x14ac:dyDescent="0.25">
      <c r="A325" s="4" t="s">
        <v>344</v>
      </c>
      <c r="B325">
        <v>27477009.699999999</v>
      </c>
      <c r="C325">
        <v>23076864.300000001</v>
      </c>
      <c r="D325">
        <v>23594628.399999999</v>
      </c>
      <c r="E325">
        <v>24245786.800000001</v>
      </c>
    </row>
    <row r="326" spans="1:5" ht="15.75" x14ac:dyDescent="0.25">
      <c r="A326" s="3" t="s">
        <v>346</v>
      </c>
      <c r="B326">
        <v>133114312.8</v>
      </c>
      <c r="C326">
        <v>107135409.5</v>
      </c>
      <c r="D326">
        <v>95379788.699999988</v>
      </c>
      <c r="E326">
        <v>93579345.399999991</v>
      </c>
    </row>
    <row r="327" spans="1:5" ht="15.75" x14ac:dyDescent="0.25">
      <c r="A327" s="4" t="s">
        <v>348</v>
      </c>
      <c r="B327">
        <v>15259.9</v>
      </c>
      <c r="C327">
        <v>96150.5</v>
      </c>
      <c r="D327">
        <v>96150.5</v>
      </c>
      <c r="E327">
        <v>96150.5</v>
      </c>
    </row>
    <row r="328" spans="1:5" ht="15.75" x14ac:dyDescent="0.25">
      <c r="A328" s="4" t="s">
        <v>350</v>
      </c>
      <c r="B328">
        <v>17923089.900000002</v>
      </c>
      <c r="C328">
        <v>13360524.699999999</v>
      </c>
      <c r="D328">
        <v>11888267.5</v>
      </c>
      <c r="E328">
        <v>14851074.799999999</v>
      </c>
    </row>
    <row r="329" spans="1:5" ht="15.75" x14ac:dyDescent="0.25">
      <c r="A329" s="4" t="s">
        <v>352</v>
      </c>
      <c r="B329">
        <v>17812.599999999999</v>
      </c>
      <c r="C329">
        <v>17140.3</v>
      </c>
      <c r="D329">
        <v>17599.5</v>
      </c>
      <c r="E329">
        <v>17529</v>
      </c>
    </row>
    <row r="330" spans="1:5" ht="15.75" x14ac:dyDescent="0.25">
      <c r="A330" s="4" t="s">
        <v>356</v>
      </c>
      <c r="B330">
        <v>3503254.1</v>
      </c>
      <c r="C330">
        <v>1354877.8</v>
      </c>
      <c r="D330">
        <v>1390203.8</v>
      </c>
      <c r="E330">
        <v>2394212.7999999998</v>
      </c>
    </row>
    <row r="331" spans="1:5" ht="15.75" x14ac:dyDescent="0.25">
      <c r="A331" s="4" t="s">
        <v>774</v>
      </c>
      <c r="B331">
        <v>0</v>
      </c>
      <c r="C331">
        <v>0</v>
      </c>
      <c r="D331">
        <v>0</v>
      </c>
      <c r="E331">
        <v>0</v>
      </c>
    </row>
    <row r="332" spans="1:5" ht="15.75" x14ac:dyDescent="0.25">
      <c r="A332" s="4" t="s">
        <v>362</v>
      </c>
      <c r="B332">
        <v>123658.3</v>
      </c>
      <c r="C332">
        <v>0</v>
      </c>
      <c r="D332">
        <v>0</v>
      </c>
      <c r="E332">
        <v>0</v>
      </c>
    </row>
    <row r="333" spans="1:5" ht="15.75" x14ac:dyDescent="0.25">
      <c r="A333" s="4" t="s">
        <v>366</v>
      </c>
      <c r="B333">
        <v>141352.29999999999</v>
      </c>
      <c r="C333">
        <v>0</v>
      </c>
      <c r="D333">
        <v>0</v>
      </c>
      <c r="E333">
        <v>0</v>
      </c>
    </row>
    <row r="334" spans="1:5" ht="15.75" x14ac:dyDescent="0.25">
      <c r="A334" s="4" t="s">
        <v>370</v>
      </c>
      <c r="B334">
        <v>662072.19999999995</v>
      </c>
      <c r="C334">
        <v>555233.5</v>
      </c>
      <c r="D334">
        <v>555233.5</v>
      </c>
      <c r="E334">
        <v>555233.5</v>
      </c>
    </row>
    <row r="335" spans="1:5" ht="15.75" x14ac:dyDescent="0.25">
      <c r="A335" s="4" t="s">
        <v>354</v>
      </c>
      <c r="B335">
        <v>294189.8</v>
      </c>
      <c r="C335">
        <v>268760.5</v>
      </c>
      <c r="D335">
        <v>277564.5</v>
      </c>
      <c r="E335">
        <v>257146.6</v>
      </c>
    </row>
    <row r="336" spans="1:5" ht="15.75" x14ac:dyDescent="0.25">
      <c r="A336" s="4" t="s">
        <v>358</v>
      </c>
      <c r="B336">
        <v>1767072.7</v>
      </c>
      <c r="C336">
        <v>2005834.9</v>
      </c>
      <c r="D336">
        <v>2012737.6</v>
      </c>
      <c r="E336">
        <v>2014384.7</v>
      </c>
    </row>
    <row r="337" spans="1:5" ht="15.75" x14ac:dyDescent="0.25">
      <c r="A337" s="4" t="s">
        <v>360</v>
      </c>
      <c r="B337">
        <v>2371084.6</v>
      </c>
      <c r="C337">
        <v>976542.8</v>
      </c>
      <c r="D337">
        <v>1020246.2</v>
      </c>
      <c r="E337">
        <v>1010581.7</v>
      </c>
    </row>
    <row r="338" spans="1:5" ht="15.75" x14ac:dyDescent="0.25">
      <c r="A338" s="4" t="s">
        <v>363</v>
      </c>
      <c r="B338">
        <v>624901.5</v>
      </c>
      <c r="C338">
        <v>0</v>
      </c>
      <c r="D338">
        <v>0</v>
      </c>
      <c r="E338">
        <v>0</v>
      </c>
    </row>
    <row r="339" spans="1:5" ht="15.75" x14ac:dyDescent="0.25">
      <c r="A339" s="4" t="s">
        <v>775</v>
      </c>
      <c r="B339">
        <v>0</v>
      </c>
      <c r="C339">
        <v>0</v>
      </c>
      <c r="D339">
        <v>0</v>
      </c>
      <c r="E339">
        <v>0</v>
      </c>
    </row>
    <row r="340" spans="1:5" ht="15.75" x14ac:dyDescent="0.25">
      <c r="A340" s="4" t="s">
        <v>365</v>
      </c>
      <c r="B340">
        <v>0.3</v>
      </c>
      <c r="C340">
        <v>0</v>
      </c>
      <c r="D340">
        <v>0</v>
      </c>
      <c r="E340">
        <v>0</v>
      </c>
    </row>
    <row r="341" spans="1:5" ht="15.75" x14ac:dyDescent="0.25">
      <c r="A341" s="4" t="s">
        <v>368</v>
      </c>
      <c r="B341">
        <v>5354988.7</v>
      </c>
      <c r="C341">
        <v>5003269.2</v>
      </c>
      <c r="D341">
        <v>3323901.2</v>
      </c>
      <c r="E341">
        <v>5246958.4000000004</v>
      </c>
    </row>
    <row r="342" spans="1:5" ht="15.75" x14ac:dyDescent="0.25">
      <c r="A342" s="4" t="s">
        <v>372</v>
      </c>
      <c r="B342">
        <v>3062702.8</v>
      </c>
      <c r="C342">
        <v>3178865.7</v>
      </c>
      <c r="D342">
        <v>3290781.2</v>
      </c>
      <c r="E342">
        <v>3355028.1</v>
      </c>
    </row>
    <row r="343" spans="1:5" ht="15.75" x14ac:dyDescent="0.25">
      <c r="A343" s="4" t="s">
        <v>374</v>
      </c>
      <c r="B343">
        <v>3068.1</v>
      </c>
      <c r="C343">
        <v>3679.6</v>
      </c>
      <c r="D343">
        <v>3679.6</v>
      </c>
      <c r="E343">
        <v>3679.6</v>
      </c>
    </row>
    <row r="344" spans="1:5" ht="15.75" x14ac:dyDescent="0.25">
      <c r="A344" s="4" t="s">
        <v>378</v>
      </c>
      <c r="B344">
        <v>72701.399999999994</v>
      </c>
      <c r="C344">
        <v>49621.1</v>
      </c>
      <c r="D344">
        <v>49691</v>
      </c>
      <c r="E344">
        <v>49682.8</v>
      </c>
    </row>
    <row r="345" spans="1:5" ht="15.75" x14ac:dyDescent="0.25">
      <c r="A345" s="4" t="s">
        <v>376</v>
      </c>
      <c r="B345">
        <v>9906</v>
      </c>
      <c r="C345">
        <v>26102.9</v>
      </c>
      <c r="D345">
        <v>26102.9</v>
      </c>
      <c r="E345">
        <v>26102.9</v>
      </c>
    </row>
    <row r="346" spans="1:5" ht="15.75" x14ac:dyDescent="0.25">
      <c r="A346" s="4" t="s">
        <v>380</v>
      </c>
      <c r="B346">
        <v>155933.20000000001</v>
      </c>
      <c r="C346">
        <v>179968.5</v>
      </c>
      <c r="D346">
        <v>170905.4</v>
      </c>
      <c r="E346">
        <v>172707.5</v>
      </c>
    </row>
    <row r="347" spans="1:5" ht="15.75" x14ac:dyDescent="0.25">
      <c r="A347" s="4" t="s">
        <v>382</v>
      </c>
      <c r="B347">
        <v>354388.4</v>
      </c>
      <c r="C347">
        <v>304603.2</v>
      </c>
      <c r="D347">
        <v>304603.2</v>
      </c>
      <c r="E347">
        <v>304603.2</v>
      </c>
    </row>
    <row r="348" spans="1:5" ht="15.75" x14ac:dyDescent="0.25">
      <c r="A348" s="4" t="s">
        <v>384</v>
      </c>
      <c r="B348">
        <v>0</v>
      </c>
      <c r="C348">
        <v>444.4</v>
      </c>
      <c r="D348">
        <v>444.4</v>
      </c>
      <c r="E348">
        <v>444.4</v>
      </c>
    </row>
    <row r="349" spans="1:5" ht="15.75" x14ac:dyDescent="0.25">
      <c r="A349" s="4" t="s">
        <v>386</v>
      </c>
      <c r="B349">
        <v>17609563.5</v>
      </c>
      <c r="C349">
        <v>13068095.1</v>
      </c>
      <c r="D349">
        <v>13130308</v>
      </c>
      <c r="E349">
        <v>12111153.1</v>
      </c>
    </row>
    <row r="350" spans="1:5" ht="15.75" x14ac:dyDescent="0.25">
      <c r="A350" s="4" t="s">
        <v>388</v>
      </c>
      <c r="B350">
        <v>17368446.399999999</v>
      </c>
      <c r="C350">
        <v>13021715.800000001</v>
      </c>
      <c r="D350">
        <v>12393815.4</v>
      </c>
      <c r="E350">
        <v>11535157.1</v>
      </c>
    </row>
    <row r="351" spans="1:5" ht="15.75" x14ac:dyDescent="0.25">
      <c r="A351" s="4" t="s">
        <v>390</v>
      </c>
      <c r="B351">
        <v>7431538.7999999998</v>
      </c>
      <c r="C351">
        <v>6255071.2999999998</v>
      </c>
      <c r="D351">
        <v>5834660.2000000002</v>
      </c>
      <c r="E351">
        <v>3893492</v>
      </c>
    </row>
    <row r="352" spans="1:5" ht="15.75" x14ac:dyDescent="0.25">
      <c r="A352" s="4" t="s">
        <v>392</v>
      </c>
      <c r="B352">
        <v>664170.30000000005</v>
      </c>
      <c r="C352">
        <v>516726.5</v>
      </c>
      <c r="D352">
        <v>536197.4</v>
      </c>
      <c r="E352">
        <v>557430.80000000005</v>
      </c>
    </row>
    <row r="353" spans="1:5" ht="15.75" x14ac:dyDescent="0.25">
      <c r="A353" s="4" t="s">
        <v>776</v>
      </c>
      <c r="B353">
        <v>0</v>
      </c>
      <c r="C353">
        <v>0</v>
      </c>
      <c r="D353">
        <v>0</v>
      </c>
      <c r="E353">
        <v>0</v>
      </c>
    </row>
    <row r="354" spans="1:5" ht="15.75" x14ac:dyDescent="0.25">
      <c r="A354" s="4" t="s">
        <v>394</v>
      </c>
      <c r="B354">
        <v>493744.2</v>
      </c>
      <c r="C354">
        <v>0</v>
      </c>
      <c r="D354">
        <v>0</v>
      </c>
      <c r="E354">
        <v>0</v>
      </c>
    </row>
    <row r="355" spans="1:5" ht="15.75" x14ac:dyDescent="0.25">
      <c r="A355" s="4" t="s">
        <v>777</v>
      </c>
      <c r="B355">
        <v>0</v>
      </c>
      <c r="C355">
        <v>0</v>
      </c>
      <c r="D355">
        <v>0</v>
      </c>
      <c r="E355">
        <v>0</v>
      </c>
    </row>
    <row r="356" spans="1:5" ht="15.75" x14ac:dyDescent="0.25">
      <c r="A356" s="4" t="s">
        <v>569</v>
      </c>
      <c r="B356">
        <v>28984353.5</v>
      </c>
      <c r="C356">
        <v>12224635.6</v>
      </c>
      <c r="D356">
        <v>0</v>
      </c>
      <c r="E356">
        <v>0</v>
      </c>
    </row>
    <row r="357" spans="1:5" ht="15.75" x14ac:dyDescent="0.25">
      <c r="A357" s="4" t="s">
        <v>570</v>
      </c>
      <c r="B357">
        <v>17449541.800000001</v>
      </c>
      <c r="C357">
        <v>24254529.300000001</v>
      </c>
      <c r="D357">
        <v>26871230.199999999</v>
      </c>
      <c r="E357">
        <v>25971851.699999999</v>
      </c>
    </row>
    <row r="358" spans="1:5" ht="15.75" x14ac:dyDescent="0.25">
      <c r="A358" s="4" t="s">
        <v>396</v>
      </c>
      <c r="B358">
        <v>24170170</v>
      </c>
      <c r="C358">
        <v>23773541</v>
      </c>
      <c r="D358">
        <v>24073733</v>
      </c>
      <c r="E358">
        <v>24005815</v>
      </c>
    </row>
    <row r="359" spans="1:5" ht="15.75" x14ac:dyDescent="0.25">
      <c r="A359" s="4" t="s">
        <v>398</v>
      </c>
      <c r="B359">
        <v>408437.4</v>
      </c>
      <c r="C359">
        <v>0</v>
      </c>
      <c r="D359">
        <v>0</v>
      </c>
      <c r="E359">
        <v>0</v>
      </c>
    </row>
    <row r="360" spans="1:5" ht="15.75" x14ac:dyDescent="0.25">
      <c r="A360" s="3" t="s">
        <v>400</v>
      </c>
      <c r="B360">
        <v>24314810.799999997</v>
      </c>
      <c r="C360">
        <v>25373751.399999995</v>
      </c>
      <c r="D360">
        <v>25409604.299999997</v>
      </c>
      <c r="E360">
        <v>25459678.899999995</v>
      </c>
    </row>
    <row r="361" spans="1:5" ht="15.75" x14ac:dyDescent="0.25">
      <c r="A361" s="4" t="s">
        <v>402</v>
      </c>
      <c r="B361">
        <v>17285088.699999999</v>
      </c>
      <c r="C361">
        <v>18088672.399999999</v>
      </c>
      <c r="D361">
        <v>18098021</v>
      </c>
      <c r="E361">
        <v>18129180.899999999</v>
      </c>
    </row>
    <row r="362" spans="1:5" ht="15.75" x14ac:dyDescent="0.25">
      <c r="A362" s="4" t="s">
        <v>404</v>
      </c>
      <c r="B362">
        <v>290325</v>
      </c>
      <c r="C362">
        <v>318965.5</v>
      </c>
      <c r="D362">
        <v>318965.5</v>
      </c>
      <c r="E362">
        <v>318965.5</v>
      </c>
    </row>
    <row r="363" spans="1:5" ht="15.75" x14ac:dyDescent="0.25">
      <c r="A363" s="4" t="s">
        <v>778</v>
      </c>
      <c r="B363">
        <v>0</v>
      </c>
      <c r="C363">
        <v>0</v>
      </c>
      <c r="D363">
        <v>0</v>
      </c>
      <c r="E363">
        <v>0</v>
      </c>
    </row>
    <row r="364" spans="1:5" ht="15.75" x14ac:dyDescent="0.25">
      <c r="A364" s="4" t="s">
        <v>406</v>
      </c>
      <c r="B364">
        <v>330</v>
      </c>
      <c r="C364">
        <v>330</v>
      </c>
      <c r="D364">
        <v>330</v>
      </c>
      <c r="E364">
        <v>330</v>
      </c>
    </row>
    <row r="365" spans="1:5" ht="15.75" x14ac:dyDescent="0.25">
      <c r="A365" s="4" t="s">
        <v>408</v>
      </c>
      <c r="B365">
        <v>3058.9</v>
      </c>
      <c r="C365">
        <v>3058.9</v>
      </c>
      <c r="D365">
        <v>3058.9</v>
      </c>
      <c r="E365">
        <v>3058.9</v>
      </c>
    </row>
    <row r="366" spans="1:5" ht="15.75" x14ac:dyDescent="0.25">
      <c r="A366" s="4" t="s">
        <v>410</v>
      </c>
      <c r="B366">
        <v>0</v>
      </c>
      <c r="C366">
        <v>0</v>
      </c>
      <c r="D366">
        <v>0</v>
      </c>
      <c r="E366">
        <v>0</v>
      </c>
    </row>
    <row r="367" spans="1:5" ht="15.75" x14ac:dyDescent="0.25">
      <c r="A367" s="4" t="s">
        <v>411</v>
      </c>
      <c r="B367">
        <v>34836.300000000003</v>
      </c>
      <c r="C367">
        <v>35439.4</v>
      </c>
      <c r="D367">
        <v>35954</v>
      </c>
      <c r="E367">
        <v>35409.9</v>
      </c>
    </row>
    <row r="368" spans="1:5" ht="15.75" x14ac:dyDescent="0.25">
      <c r="A368" s="4" t="s">
        <v>413</v>
      </c>
      <c r="B368">
        <v>4867079.7</v>
      </c>
      <c r="C368">
        <v>4968010</v>
      </c>
      <c r="D368">
        <v>4971166.7</v>
      </c>
      <c r="E368">
        <v>4974341.5</v>
      </c>
    </row>
    <row r="369" spans="1:5" ht="15.75" x14ac:dyDescent="0.25">
      <c r="A369" s="6" t="s">
        <v>415</v>
      </c>
      <c r="B369">
        <v>1541564.2</v>
      </c>
      <c r="C369">
        <v>1666747.2</v>
      </c>
      <c r="D369">
        <v>1689580.2</v>
      </c>
      <c r="E369">
        <v>1705864.2</v>
      </c>
    </row>
    <row r="370" spans="1:5" ht="15.75" x14ac:dyDescent="0.25">
      <c r="A370" s="6" t="s">
        <v>417</v>
      </c>
      <c r="B370">
        <v>292528</v>
      </c>
      <c r="C370">
        <v>292528</v>
      </c>
      <c r="D370">
        <v>292528</v>
      </c>
      <c r="E370">
        <v>292528</v>
      </c>
    </row>
    <row r="371" spans="1:5" ht="15.75" x14ac:dyDescent="0.25">
      <c r="A371" s="3" t="s">
        <v>419</v>
      </c>
      <c r="B371">
        <v>65137349.899999999</v>
      </c>
      <c r="C371">
        <v>60799364.000000007</v>
      </c>
      <c r="D371">
        <v>66508917.600000001</v>
      </c>
      <c r="E371">
        <v>71229430.700000003</v>
      </c>
    </row>
    <row r="372" spans="1:5" ht="15.75" x14ac:dyDescent="0.25">
      <c r="A372" s="4" t="s">
        <v>420</v>
      </c>
      <c r="B372">
        <v>1285622.8</v>
      </c>
      <c r="C372">
        <v>1249880</v>
      </c>
      <c r="D372">
        <v>1253686.2</v>
      </c>
      <c r="E372">
        <v>1242891.8</v>
      </c>
    </row>
    <row r="373" spans="1:5" ht="15.75" x14ac:dyDescent="0.25">
      <c r="A373" s="4" t="s">
        <v>422</v>
      </c>
      <c r="B373">
        <v>1305697.7</v>
      </c>
      <c r="C373">
        <v>1304666.1000000001</v>
      </c>
      <c r="D373">
        <v>1304666.1000000001</v>
      </c>
      <c r="E373">
        <v>1304666.1000000001</v>
      </c>
    </row>
    <row r="374" spans="1:5" ht="15.75" x14ac:dyDescent="0.25">
      <c r="A374" s="4" t="s">
        <v>424</v>
      </c>
      <c r="B374">
        <v>373.9</v>
      </c>
      <c r="C374">
        <v>290.3</v>
      </c>
      <c r="D374">
        <v>290.3</v>
      </c>
      <c r="E374">
        <v>290.3</v>
      </c>
    </row>
    <row r="375" spans="1:5" ht="15.75" x14ac:dyDescent="0.25">
      <c r="A375" s="4" t="s">
        <v>779</v>
      </c>
      <c r="B375">
        <v>0</v>
      </c>
      <c r="C375">
        <v>0</v>
      </c>
      <c r="D375">
        <v>0</v>
      </c>
      <c r="E375">
        <v>0</v>
      </c>
    </row>
    <row r="376" spans="1:5" ht="15.75" x14ac:dyDescent="0.25">
      <c r="A376" s="4" t="s">
        <v>426</v>
      </c>
      <c r="B376">
        <v>1100</v>
      </c>
      <c r="C376">
        <v>870</v>
      </c>
      <c r="D376">
        <v>870</v>
      </c>
      <c r="E376">
        <v>870</v>
      </c>
    </row>
    <row r="377" spans="1:5" ht="15.75" x14ac:dyDescent="0.25">
      <c r="A377" s="4" t="s">
        <v>780</v>
      </c>
      <c r="B377">
        <v>0</v>
      </c>
      <c r="C377">
        <v>0</v>
      </c>
      <c r="D377">
        <v>0</v>
      </c>
      <c r="E377">
        <v>0</v>
      </c>
    </row>
    <row r="378" spans="1:5" ht="15.75" x14ac:dyDescent="0.25">
      <c r="A378" s="4" t="s">
        <v>571</v>
      </c>
      <c r="B378">
        <v>968300</v>
      </c>
      <c r="C378">
        <v>1012850</v>
      </c>
      <c r="D378">
        <v>1047300</v>
      </c>
      <c r="E378">
        <v>1089200</v>
      </c>
    </row>
    <row r="379" spans="1:5" ht="15.75" x14ac:dyDescent="0.25">
      <c r="A379" s="4" t="s">
        <v>572</v>
      </c>
      <c r="B379">
        <v>88500</v>
      </c>
      <c r="C379">
        <v>89600</v>
      </c>
      <c r="D379">
        <v>90700</v>
      </c>
      <c r="E379">
        <v>91800</v>
      </c>
    </row>
    <row r="380" spans="1:5" ht="15.75" x14ac:dyDescent="0.25">
      <c r="A380" s="4" t="s">
        <v>573</v>
      </c>
      <c r="B380">
        <v>510000</v>
      </c>
      <c r="C380">
        <v>533460</v>
      </c>
      <c r="D380">
        <v>551600</v>
      </c>
      <c r="E380">
        <v>573700</v>
      </c>
    </row>
    <row r="381" spans="1:5" ht="15.75" x14ac:dyDescent="0.25">
      <c r="A381" s="4" t="s">
        <v>574</v>
      </c>
      <c r="B381">
        <v>31920</v>
      </c>
      <c r="C381">
        <v>31920</v>
      </c>
      <c r="D381">
        <v>31920</v>
      </c>
      <c r="E381">
        <v>31920</v>
      </c>
    </row>
    <row r="382" spans="1:5" ht="15.75" x14ac:dyDescent="0.25">
      <c r="A382" s="4" t="s">
        <v>428</v>
      </c>
      <c r="B382">
        <v>1402835</v>
      </c>
      <c r="C382">
        <v>1424163.2</v>
      </c>
      <c r="D382">
        <v>1471700.6</v>
      </c>
      <c r="E382">
        <v>1519108.7</v>
      </c>
    </row>
    <row r="383" spans="1:5" ht="15.75" x14ac:dyDescent="0.25">
      <c r="A383" s="4" t="s">
        <v>430</v>
      </c>
      <c r="B383">
        <v>932669.6</v>
      </c>
      <c r="C383">
        <v>571490.30000000005</v>
      </c>
      <c r="D383">
        <v>599664.1</v>
      </c>
      <c r="E383">
        <v>632383.19999999995</v>
      </c>
    </row>
    <row r="384" spans="1:5" ht="15.75" x14ac:dyDescent="0.25">
      <c r="A384" s="4" t="s">
        <v>781</v>
      </c>
      <c r="B384">
        <v>0</v>
      </c>
      <c r="C384">
        <v>0</v>
      </c>
      <c r="D384">
        <v>0</v>
      </c>
      <c r="E384">
        <v>0</v>
      </c>
    </row>
    <row r="385" spans="1:5" ht="15.75" x14ac:dyDescent="0.25">
      <c r="A385" s="4" t="s">
        <v>432</v>
      </c>
      <c r="B385">
        <v>1367095.3</v>
      </c>
      <c r="C385">
        <v>1211866.8999999999</v>
      </c>
      <c r="D385">
        <v>1244542.3999999999</v>
      </c>
      <c r="E385">
        <v>1232491.7</v>
      </c>
    </row>
    <row r="386" spans="1:5" ht="15.75" x14ac:dyDescent="0.25">
      <c r="A386" s="4" t="s">
        <v>782</v>
      </c>
      <c r="B386">
        <v>0</v>
      </c>
      <c r="C386">
        <v>0</v>
      </c>
      <c r="D386">
        <v>0</v>
      </c>
      <c r="E386">
        <v>0</v>
      </c>
    </row>
    <row r="387" spans="1:5" ht="15.75" x14ac:dyDescent="0.25">
      <c r="A387" s="4" t="s">
        <v>783</v>
      </c>
      <c r="B387">
        <v>0</v>
      </c>
      <c r="C387">
        <v>0</v>
      </c>
      <c r="D387">
        <v>0</v>
      </c>
      <c r="E387">
        <v>0</v>
      </c>
    </row>
    <row r="388" spans="1:5" ht="15.75" x14ac:dyDescent="0.25">
      <c r="A388" s="4" t="s">
        <v>434</v>
      </c>
      <c r="B388">
        <v>382932.8</v>
      </c>
      <c r="C388">
        <v>374164.3</v>
      </c>
      <c r="D388">
        <v>373527.7</v>
      </c>
      <c r="E388">
        <v>373461.3</v>
      </c>
    </row>
    <row r="389" spans="1:5" ht="15.75" x14ac:dyDescent="0.25">
      <c r="A389" s="4" t="s">
        <v>436</v>
      </c>
      <c r="B389">
        <v>1310628.8</v>
      </c>
      <c r="C389">
        <v>1075579.1000000001</v>
      </c>
      <c r="D389">
        <v>1075620.5</v>
      </c>
      <c r="E389">
        <v>1075629.8999999999</v>
      </c>
    </row>
    <row r="390" spans="1:5" ht="15.75" x14ac:dyDescent="0.25">
      <c r="A390" s="4" t="s">
        <v>438</v>
      </c>
      <c r="B390">
        <v>8066.3</v>
      </c>
      <c r="C390">
        <v>8936.1</v>
      </c>
      <c r="D390">
        <v>9245.9</v>
      </c>
      <c r="E390">
        <v>8691.2999999999993</v>
      </c>
    </row>
    <row r="391" spans="1:5" ht="15.75" x14ac:dyDescent="0.25">
      <c r="A391" s="4" t="s">
        <v>440</v>
      </c>
      <c r="B391">
        <v>184646.39999999999</v>
      </c>
      <c r="C391">
        <v>152763.5</v>
      </c>
      <c r="D391">
        <v>152655.6</v>
      </c>
      <c r="E391">
        <v>153078.6</v>
      </c>
    </row>
    <row r="392" spans="1:5" ht="15.75" x14ac:dyDescent="0.25">
      <c r="A392" s="4" t="s">
        <v>442</v>
      </c>
      <c r="B392">
        <v>263710.3</v>
      </c>
      <c r="C392">
        <v>263710.3</v>
      </c>
      <c r="D392">
        <v>263710.3</v>
      </c>
      <c r="E392">
        <v>263710.3</v>
      </c>
    </row>
    <row r="393" spans="1:5" ht="15.75" x14ac:dyDescent="0.25">
      <c r="A393" s="4" t="s">
        <v>444</v>
      </c>
      <c r="B393">
        <v>180000</v>
      </c>
      <c r="C393">
        <v>212000</v>
      </c>
      <c r="D393">
        <v>212500</v>
      </c>
      <c r="E393">
        <v>212500</v>
      </c>
    </row>
    <row r="394" spans="1:5" ht="15.75" x14ac:dyDescent="0.25">
      <c r="A394" s="4" t="s">
        <v>446</v>
      </c>
      <c r="B394">
        <v>0</v>
      </c>
      <c r="C394">
        <v>0</v>
      </c>
      <c r="D394">
        <v>0</v>
      </c>
      <c r="E394">
        <v>0</v>
      </c>
    </row>
    <row r="395" spans="1:5" ht="15.75" x14ac:dyDescent="0.25">
      <c r="A395" s="4" t="s">
        <v>447</v>
      </c>
      <c r="B395">
        <v>100000</v>
      </c>
      <c r="C395">
        <v>132000</v>
      </c>
      <c r="D395">
        <v>132300</v>
      </c>
      <c r="E395">
        <v>132300</v>
      </c>
    </row>
    <row r="396" spans="1:5" ht="15.75" x14ac:dyDescent="0.25">
      <c r="A396" s="4" t="s">
        <v>449</v>
      </c>
      <c r="B396">
        <v>864.6</v>
      </c>
      <c r="C396">
        <v>3151</v>
      </c>
      <c r="D396">
        <v>3151</v>
      </c>
      <c r="E396">
        <v>3151</v>
      </c>
    </row>
    <row r="397" spans="1:5" ht="15.75" x14ac:dyDescent="0.25">
      <c r="A397" s="4" t="s">
        <v>451</v>
      </c>
      <c r="B397">
        <v>746732.4</v>
      </c>
      <c r="C397">
        <v>746732.4</v>
      </c>
      <c r="D397">
        <v>746732.4</v>
      </c>
      <c r="E397">
        <v>746732.4</v>
      </c>
    </row>
    <row r="398" spans="1:5" ht="15.75" x14ac:dyDescent="0.25">
      <c r="A398" s="4" t="s">
        <v>453</v>
      </c>
      <c r="B398">
        <v>37319.699999999997</v>
      </c>
      <c r="C398">
        <v>39591.1</v>
      </c>
      <c r="D398">
        <v>39591.1</v>
      </c>
      <c r="E398">
        <v>39591.1</v>
      </c>
    </row>
    <row r="399" spans="1:5" ht="15.75" x14ac:dyDescent="0.25">
      <c r="A399" s="4" t="s">
        <v>455</v>
      </c>
      <c r="B399">
        <v>3300000</v>
      </c>
      <c r="C399">
        <v>3050000</v>
      </c>
      <c r="D399">
        <v>3050000</v>
      </c>
      <c r="E399">
        <v>3050000</v>
      </c>
    </row>
    <row r="400" spans="1:5" ht="15.75" x14ac:dyDescent="0.25">
      <c r="A400" s="4" t="s">
        <v>457</v>
      </c>
      <c r="B400">
        <v>4889154.2</v>
      </c>
      <c r="C400">
        <v>3854341.1</v>
      </c>
      <c r="D400">
        <v>3875205.4</v>
      </c>
      <c r="E400">
        <v>3871559.8</v>
      </c>
    </row>
    <row r="401" spans="1:5" ht="15.75" x14ac:dyDescent="0.25">
      <c r="A401" s="4" t="s">
        <v>784</v>
      </c>
      <c r="B401">
        <v>0</v>
      </c>
      <c r="C401">
        <v>0</v>
      </c>
      <c r="D401">
        <v>0</v>
      </c>
      <c r="E401">
        <v>0</v>
      </c>
    </row>
    <row r="402" spans="1:5" ht="15.75" x14ac:dyDescent="0.25">
      <c r="A402" s="4" t="s">
        <v>459</v>
      </c>
      <c r="B402">
        <v>798653</v>
      </c>
      <c r="C402">
        <v>1114150.7</v>
      </c>
      <c r="D402">
        <v>1116360.3</v>
      </c>
      <c r="E402">
        <v>1119048.2</v>
      </c>
    </row>
    <row r="403" spans="1:5" ht="15.75" x14ac:dyDescent="0.25">
      <c r="A403" s="4" t="s">
        <v>461</v>
      </c>
      <c r="B403">
        <v>127360.9</v>
      </c>
      <c r="C403">
        <v>118032.1</v>
      </c>
      <c r="D403">
        <v>117447.7</v>
      </c>
      <c r="E403">
        <v>114364.5</v>
      </c>
    </row>
    <row r="404" spans="1:5" ht="15.75" x14ac:dyDescent="0.25">
      <c r="A404" s="4" t="s">
        <v>463</v>
      </c>
      <c r="B404">
        <v>1094.3</v>
      </c>
      <c r="C404">
        <v>1075.5999999999999</v>
      </c>
      <c r="D404">
        <v>1049.2</v>
      </c>
      <c r="E404">
        <v>1059</v>
      </c>
    </row>
    <row r="405" spans="1:5" ht="15.75" x14ac:dyDescent="0.25">
      <c r="A405" s="4" t="s">
        <v>465</v>
      </c>
      <c r="B405">
        <v>3071.6</v>
      </c>
      <c r="C405">
        <v>3000</v>
      </c>
      <c r="D405">
        <v>3000</v>
      </c>
      <c r="E405">
        <v>3000</v>
      </c>
    </row>
    <row r="406" spans="1:5" ht="15.75" x14ac:dyDescent="0.25">
      <c r="A406" s="4" t="s">
        <v>785</v>
      </c>
      <c r="B406">
        <v>0</v>
      </c>
      <c r="C406">
        <v>0</v>
      </c>
      <c r="D406">
        <v>0</v>
      </c>
      <c r="E406">
        <v>0</v>
      </c>
    </row>
    <row r="407" spans="1:5" ht="15.75" x14ac:dyDescent="0.25">
      <c r="A407" s="4" t="s">
        <v>786</v>
      </c>
      <c r="B407">
        <v>0</v>
      </c>
      <c r="C407">
        <v>0</v>
      </c>
      <c r="D407">
        <v>0</v>
      </c>
      <c r="E407">
        <v>0</v>
      </c>
    </row>
    <row r="408" spans="1:5" ht="15.75" x14ac:dyDescent="0.25">
      <c r="A408" s="4" t="s">
        <v>787</v>
      </c>
      <c r="B408">
        <v>0</v>
      </c>
      <c r="C408">
        <v>0</v>
      </c>
      <c r="D408">
        <v>0</v>
      </c>
      <c r="E408">
        <v>0</v>
      </c>
    </row>
    <row r="409" spans="1:5" ht="15.75" x14ac:dyDescent="0.25">
      <c r="A409" s="4" t="s">
        <v>788</v>
      </c>
      <c r="B409">
        <v>0</v>
      </c>
      <c r="C409">
        <v>0</v>
      </c>
      <c r="D409">
        <v>0</v>
      </c>
      <c r="E409">
        <v>0</v>
      </c>
    </row>
    <row r="410" spans="1:5" ht="15.75" x14ac:dyDescent="0.25">
      <c r="A410" s="4" t="s">
        <v>467</v>
      </c>
      <c r="B410">
        <v>829662</v>
      </c>
      <c r="C410">
        <v>829200.5</v>
      </c>
      <c r="D410">
        <v>829200.5</v>
      </c>
      <c r="E410">
        <v>829200.5</v>
      </c>
    </row>
    <row r="411" spans="1:5" ht="15.75" x14ac:dyDescent="0.25">
      <c r="A411" s="4" t="s">
        <v>469</v>
      </c>
      <c r="B411">
        <v>200055.9</v>
      </c>
      <c r="C411">
        <v>174240.5</v>
      </c>
      <c r="D411">
        <v>174238.5</v>
      </c>
      <c r="E411">
        <v>174238.5</v>
      </c>
    </row>
    <row r="412" spans="1:5" ht="15.75" x14ac:dyDescent="0.25">
      <c r="A412" s="4" t="s">
        <v>471</v>
      </c>
      <c r="B412">
        <v>41717.300000000003</v>
      </c>
      <c r="C412">
        <v>45741.3</v>
      </c>
      <c r="D412">
        <v>45741.3</v>
      </c>
      <c r="E412">
        <v>45741.3</v>
      </c>
    </row>
    <row r="413" spans="1:5" ht="15.75" x14ac:dyDescent="0.25">
      <c r="A413" s="4" t="s">
        <v>473</v>
      </c>
      <c r="B413">
        <v>496722.4</v>
      </c>
      <c r="C413">
        <v>446671.7</v>
      </c>
      <c r="D413">
        <v>446671.7</v>
      </c>
      <c r="E413">
        <v>446671.7</v>
      </c>
    </row>
    <row r="414" spans="1:5" ht="15.75" x14ac:dyDescent="0.25">
      <c r="A414" s="4" t="s">
        <v>575</v>
      </c>
      <c r="B414">
        <v>1</v>
      </c>
      <c r="C414">
        <v>0</v>
      </c>
      <c r="D414">
        <v>0</v>
      </c>
      <c r="E414">
        <v>0</v>
      </c>
    </row>
    <row r="415" spans="1:5" ht="15.75" x14ac:dyDescent="0.25">
      <c r="A415" s="4" t="s">
        <v>475</v>
      </c>
      <c r="B415">
        <v>479074.4</v>
      </c>
      <c r="C415">
        <v>485938.6</v>
      </c>
      <c r="D415">
        <v>485358</v>
      </c>
      <c r="E415">
        <v>485423.2</v>
      </c>
    </row>
    <row r="416" spans="1:5" ht="15.75" x14ac:dyDescent="0.25">
      <c r="A416" s="4" t="s">
        <v>477</v>
      </c>
      <c r="B416">
        <v>484540.8</v>
      </c>
      <c r="C416">
        <v>482819.4</v>
      </c>
      <c r="D416">
        <v>482694</v>
      </c>
      <c r="E416">
        <v>482736.8</v>
      </c>
    </row>
    <row r="417" spans="1:5" ht="15.75" x14ac:dyDescent="0.25">
      <c r="A417" s="4" t="s">
        <v>789</v>
      </c>
      <c r="B417">
        <v>0</v>
      </c>
      <c r="C417">
        <v>0</v>
      </c>
      <c r="D417">
        <v>0</v>
      </c>
      <c r="E417">
        <v>0</v>
      </c>
    </row>
    <row r="418" spans="1:5" ht="15.75" x14ac:dyDescent="0.25">
      <c r="A418" s="4" t="s">
        <v>790</v>
      </c>
      <c r="B418">
        <v>0</v>
      </c>
      <c r="C418">
        <v>0</v>
      </c>
      <c r="D418">
        <v>0</v>
      </c>
      <c r="E418">
        <v>0</v>
      </c>
    </row>
    <row r="419" spans="1:5" ht="15.75" x14ac:dyDescent="0.25">
      <c r="A419" s="4" t="s">
        <v>791</v>
      </c>
      <c r="B419">
        <v>0</v>
      </c>
      <c r="C419">
        <v>0</v>
      </c>
      <c r="D419">
        <v>0</v>
      </c>
      <c r="E419">
        <v>0</v>
      </c>
    </row>
    <row r="420" spans="1:5" ht="15.75" x14ac:dyDescent="0.25">
      <c r="A420" s="4" t="s">
        <v>479</v>
      </c>
      <c r="B420">
        <v>402644</v>
      </c>
      <c r="C420">
        <v>200206.1</v>
      </c>
      <c r="D420">
        <v>136966.29999999999</v>
      </c>
      <c r="E420">
        <v>137475</v>
      </c>
    </row>
    <row r="421" spans="1:5" ht="15.75" x14ac:dyDescent="0.25">
      <c r="A421" s="4" t="s">
        <v>480</v>
      </c>
      <c r="B421">
        <v>32632</v>
      </c>
      <c r="C421">
        <v>182377</v>
      </c>
      <c r="D421">
        <v>188565</v>
      </c>
      <c r="E421">
        <v>196079</v>
      </c>
    </row>
    <row r="422" spans="1:5" ht="15.75" x14ac:dyDescent="0.25">
      <c r="A422" s="4" t="s">
        <v>482</v>
      </c>
      <c r="B422">
        <v>73093.899999999994</v>
      </c>
      <c r="C422">
        <v>34344.9</v>
      </c>
      <c r="D422">
        <v>34344.9</v>
      </c>
      <c r="E422">
        <v>34344.9</v>
      </c>
    </row>
    <row r="423" spans="1:5" ht="15.75" x14ac:dyDescent="0.25">
      <c r="A423" s="4" t="s">
        <v>484</v>
      </c>
      <c r="B423">
        <v>1848085.1</v>
      </c>
      <c r="C423">
        <v>853358.5</v>
      </c>
      <c r="D423">
        <v>811831.3</v>
      </c>
      <c r="E423">
        <v>800623.1</v>
      </c>
    </row>
    <row r="424" spans="1:5" ht="15.75" x14ac:dyDescent="0.25">
      <c r="A424" s="4" t="s">
        <v>486</v>
      </c>
      <c r="B424">
        <v>3520</v>
      </c>
      <c r="C424">
        <v>3000</v>
      </c>
      <c r="D424">
        <v>3000</v>
      </c>
      <c r="E424">
        <v>3000</v>
      </c>
    </row>
    <row r="425" spans="1:5" ht="15.75" x14ac:dyDescent="0.25">
      <c r="A425" s="4" t="s">
        <v>487</v>
      </c>
      <c r="B425">
        <v>67170</v>
      </c>
      <c r="C425">
        <v>70450</v>
      </c>
      <c r="D425">
        <v>73005</v>
      </c>
      <c r="E425">
        <v>75925</v>
      </c>
    </row>
    <row r="426" spans="1:5" ht="15.75" x14ac:dyDescent="0.25">
      <c r="A426" s="4" t="s">
        <v>489</v>
      </c>
      <c r="B426">
        <v>1019288.5</v>
      </c>
      <c r="C426">
        <v>1070252.8999999999</v>
      </c>
      <c r="D426">
        <v>1117344.1000000001</v>
      </c>
      <c r="E426">
        <v>1164272.5</v>
      </c>
    </row>
    <row r="427" spans="1:5" ht="15.75" x14ac:dyDescent="0.25">
      <c r="A427" s="4" t="s">
        <v>491</v>
      </c>
      <c r="B427">
        <v>1300</v>
      </c>
      <c r="C427">
        <v>3700</v>
      </c>
      <c r="D427">
        <v>3700</v>
      </c>
      <c r="E427">
        <v>3700</v>
      </c>
    </row>
    <row r="428" spans="1:5" ht="15.75" x14ac:dyDescent="0.25">
      <c r="A428" s="4" t="s">
        <v>493</v>
      </c>
      <c r="B428">
        <v>1500</v>
      </c>
      <c r="C428">
        <v>5000</v>
      </c>
      <c r="D428">
        <v>5000</v>
      </c>
      <c r="E428">
        <v>5000</v>
      </c>
    </row>
    <row r="429" spans="1:5" ht="15.75" x14ac:dyDescent="0.25">
      <c r="A429" s="4" t="s">
        <v>495</v>
      </c>
      <c r="B429">
        <v>4077664.5</v>
      </c>
      <c r="C429">
        <v>3610268.5</v>
      </c>
      <c r="D429">
        <v>3608735.1</v>
      </c>
      <c r="E429">
        <v>3620280.7</v>
      </c>
    </row>
    <row r="430" spans="1:5" ht="15.75" x14ac:dyDescent="0.25">
      <c r="A430" s="4" t="s">
        <v>792</v>
      </c>
      <c r="B430">
        <v>0</v>
      </c>
      <c r="C430">
        <v>0</v>
      </c>
      <c r="D430">
        <v>0</v>
      </c>
      <c r="E430">
        <v>0</v>
      </c>
    </row>
    <row r="431" spans="1:5" ht="15.75" x14ac:dyDescent="0.25">
      <c r="A431" s="4" t="s">
        <v>576</v>
      </c>
      <c r="B431">
        <v>8.1999999999999993</v>
      </c>
      <c r="C431">
        <v>8.1999999999999993</v>
      </c>
      <c r="D431">
        <v>8.1999999999999993</v>
      </c>
      <c r="E431">
        <v>8.1999999999999993</v>
      </c>
    </row>
    <row r="432" spans="1:5" ht="15.75" x14ac:dyDescent="0.25">
      <c r="A432" s="4" t="s">
        <v>497</v>
      </c>
      <c r="B432">
        <v>0</v>
      </c>
      <c r="C432">
        <v>2453.9</v>
      </c>
      <c r="D432">
        <v>2997</v>
      </c>
      <c r="E432">
        <v>8267.2000000000007</v>
      </c>
    </row>
    <row r="433" spans="1:5" ht="15.75" x14ac:dyDescent="0.25">
      <c r="A433" s="4" t="s">
        <v>793</v>
      </c>
      <c r="B433">
        <v>0</v>
      </c>
      <c r="C433">
        <v>0</v>
      </c>
      <c r="D433">
        <v>0</v>
      </c>
      <c r="E433">
        <v>0</v>
      </c>
    </row>
    <row r="434" spans="1:5" ht="15.75" x14ac:dyDescent="0.25">
      <c r="A434" s="4" t="s">
        <v>794</v>
      </c>
      <c r="B434">
        <v>0</v>
      </c>
      <c r="C434">
        <v>0</v>
      </c>
      <c r="D434">
        <v>0</v>
      </c>
      <c r="E434">
        <v>0</v>
      </c>
    </row>
    <row r="435" spans="1:5" ht="15.75" x14ac:dyDescent="0.25">
      <c r="A435" s="4" t="s">
        <v>499</v>
      </c>
      <c r="B435">
        <v>503600</v>
      </c>
      <c r="C435">
        <v>503600</v>
      </c>
      <c r="D435">
        <v>503600</v>
      </c>
      <c r="E435">
        <v>503600</v>
      </c>
    </row>
    <row r="436" spans="1:5" ht="15.75" x14ac:dyDescent="0.25">
      <c r="A436" s="4" t="s">
        <v>501</v>
      </c>
      <c r="B436">
        <v>21876548.300000001</v>
      </c>
      <c r="C436">
        <v>24499789.300000001</v>
      </c>
      <c r="D436">
        <v>30008316.300000001</v>
      </c>
      <c r="E436">
        <v>34560183.200000003</v>
      </c>
    </row>
    <row r="437" spans="1:5" ht="15.75" x14ac:dyDescent="0.25">
      <c r="A437" s="4" t="s">
        <v>503</v>
      </c>
      <c r="B437">
        <v>36870</v>
      </c>
      <c r="C437">
        <v>36870</v>
      </c>
      <c r="D437">
        <v>36870</v>
      </c>
      <c r="E437">
        <v>36870</v>
      </c>
    </row>
    <row r="438" spans="1:5" ht="15.75" x14ac:dyDescent="0.25">
      <c r="A438" s="4" t="s">
        <v>505</v>
      </c>
      <c r="B438">
        <v>752441.4</v>
      </c>
      <c r="C438">
        <v>708247</v>
      </c>
      <c r="D438">
        <v>737879</v>
      </c>
      <c r="E438">
        <v>721164.4</v>
      </c>
    </row>
    <row r="439" spans="1:5" ht="15.75" x14ac:dyDescent="0.25">
      <c r="A439" s="4" t="s">
        <v>507</v>
      </c>
      <c r="B439">
        <v>23804.1</v>
      </c>
      <c r="C439">
        <v>29777.200000000001</v>
      </c>
      <c r="D439">
        <v>29777.200000000001</v>
      </c>
      <c r="E439">
        <v>29777.200000000001</v>
      </c>
    </row>
    <row r="440" spans="1:5" ht="15.75" x14ac:dyDescent="0.25">
      <c r="A440" s="4" t="s">
        <v>509</v>
      </c>
      <c r="B440">
        <v>67592.600000000006</v>
      </c>
      <c r="C440">
        <v>66922.899999999994</v>
      </c>
      <c r="D440">
        <v>68455.3</v>
      </c>
      <c r="E440">
        <v>69827.600000000006</v>
      </c>
    </row>
    <row r="441" spans="1:5" ht="15.75" x14ac:dyDescent="0.25">
      <c r="A441" s="4" t="s">
        <v>511</v>
      </c>
      <c r="B441">
        <v>257000</v>
      </c>
      <c r="C441">
        <v>93000</v>
      </c>
      <c r="D441">
        <v>96200</v>
      </c>
      <c r="E441">
        <v>100000</v>
      </c>
    </row>
    <row r="442" spans="1:5" ht="15.75" x14ac:dyDescent="0.25">
      <c r="A442" s="4" t="s">
        <v>513</v>
      </c>
      <c r="B442">
        <v>67500</v>
      </c>
      <c r="C442">
        <v>70600</v>
      </c>
      <c r="D442">
        <v>73000</v>
      </c>
      <c r="E442">
        <v>75920</v>
      </c>
    </row>
    <row r="443" spans="1:5" ht="15.75" x14ac:dyDescent="0.25">
      <c r="A443" s="4" t="s">
        <v>515</v>
      </c>
      <c r="B443">
        <v>2000</v>
      </c>
      <c r="C443">
        <v>2000</v>
      </c>
      <c r="D443">
        <v>2000</v>
      </c>
      <c r="E443">
        <v>2000</v>
      </c>
    </row>
    <row r="444" spans="1:5" ht="15.75" x14ac:dyDescent="0.25">
      <c r="A444" s="4" t="s">
        <v>517</v>
      </c>
      <c r="B444">
        <v>11262963.9</v>
      </c>
      <c r="C444">
        <v>7708241.5</v>
      </c>
      <c r="D444">
        <v>7734382.0999999996</v>
      </c>
      <c r="E444">
        <v>7729901.5</v>
      </c>
    </row>
    <row r="445" spans="1:5" ht="15.75" x14ac:dyDescent="0.25">
      <c r="A445" s="4" t="s">
        <v>795</v>
      </c>
      <c r="B445">
        <v>0</v>
      </c>
      <c r="C445">
        <v>0</v>
      </c>
      <c r="D445">
        <v>0</v>
      </c>
      <c r="E445">
        <v>0</v>
      </c>
    </row>
    <row r="446" spans="1:5" ht="15.75" x14ac:dyDescent="0.25">
      <c r="A446" s="3" t="s">
        <v>519</v>
      </c>
      <c r="B446">
        <v>218953355.20000002</v>
      </c>
      <c r="C446">
        <v>283054209</v>
      </c>
      <c r="D446">
        <v>293622411.80000001</v>
      </c>
      <c r="E446">
        <v>303830108</v>
      </c>
    </row>
    <row r="447" spans="1:5" ht="15.75" x14ac:dyDescent="0.25">
      <c r="A447" s="4" t="s">
        <v>521</v>
      </c>
      <c r="B447">
        <v>0</v>
      </c>
      <c r="C447">
        <v>0</v>
      </c>
      <c r="D447">
        <v>0</v>
      </c>
      <c r="E447">
        <v>0</v>
      </c>
    </row>
    <row r="448" spans="1:5" ht="15.75" x14ac:dyDescent="0.25">
      <c r="A448" s="4" t="s">
        <v>524</v>
      </c>
      <c r="B448">
        <v>20150</v>
      </c>
      <c r="C448">
        <v>21080</v>
      </c>
      <c r="D448">
        <v>21800</v>
      </c>
      <c r="E448">
        <v>22670</v>
      </c>
    </row>
    <row r="449" spans="1:5" ht="15.75" x14ac:dyDescent="0.25">
      <c r="A449" s="4" t="s">
        <v>525</v>
      </c>
      <c r="B449">
        <v>204781954.59999999</v>
      </c>
      <c r="C449">
        <v>269086315.5</v>
      </c>
      <c r="D449">
        <v>279591435.60000002</v>
      </c>
      <c r="E449">
        <v>289771778.80000001</v>
      </c>
    </row>
    <row r="450" spans="1:5" ht="15.75" x14ac:dyDescent="0.25">
      <c r="A450" s="4" t="s">
        <v>527</v>
      </c>
      <c r="B450">
        <v>262</v>
      </c>
      <c r="C450">
        <v>0</v>
      </c>
      <c r="D450">
        <v>0</v>
      </c>
      <c r="E450">
        <v>0</v>
      </c>
    </row>
    <row r="451" spans="1:5" ht="15.75" x14ac:dyDescent="0.25">
      <c r="A451" s="4" t="s">
        <v>528</v>
      </c>
      <c r="B451">
        <v>92139</v>
      </c>
      <c r="C451">
        <v>89754</v>
      </c>
      <c r="D451">
        <v>90768</v>
      </c>
      <c r="E451">
        <v>90887</v>
      </c>
    </row>
    <row r="452" spans="1:5" ht="15.75" x14ac:dyDescent="0.25">
      <c r="A452" s="6" t="s">
        <v>530</v>
      </c>
      <c r="B452">
        <v>14057832.800000001</v>
      </c>
      <c r="C452">
        <v>13856042.699999999</v>
      </c>
      <c r="D452">
        <v>13917391.4</v>
      </c>
      <c r="E452">
        <v>13943755.4</v>
      </c>
    </row>
    <row r="453" spans="1:5" ht="15.75" x14ac:dyDescent="0.25">
      <c r="A453" s="4" t="s">
        <v>667</v>
      </c>
      <c r="B453">
        <v>1016.8</v>
      </c>
      <c r="C453">
        <v>1016.8</v>
      </c>
      <c r="D453">
        <v>1016.8</v>
      </c>
      <c r="E453">
        <v>1016.8</v>
      </c>
    </row>
    <row r="454" spans="1:5" ht="15.75" x14ac:dyDescent="0.25">
      <c r="A454" s="3" t="s">
        <v>534</v>
      </c>
      <c r="B454">
        <v>19.3</v>
      </c>
      <c r="C454">
        <v>0</v>
      </c>
      <c r="D454">
        <v>0</v>
      </c>
      <c r="E454">
        <v>0</v>
      </c>
    </row>
    <row r="455" spans="1:5" ht="15.75" x14ac:dyDescent="0.25">
      <c r="A455" s="4" t="s">
        <v>796</v>
      </c>
      <c r="B455">
        <v>19.3</v>
      </c>
      <c r="C455">
        <v>0</v>
      </c>
      <c r="D455">
        <v>0</v>
      </c>
      <c r="E455">
        <v>0</v>
      </c>
    </row>
    <row r="456" spans="1:5" ht="15.75" x14ac:dyDescent="0.25">
      <c r="A456" s="4" t="s">
        <v>797</v>
      </c>
      <c r="B456">
        <v>0</v>
      </c>
      <c r="C456">
        <v>0</v>
      </c>
      <c r="D456">
        <v>0</v>
      </c>
      <c r="E456">
        <v>0</v>
      </c>
    </row>
    <row r="457" spans="1:5" ht="15.75" x14ac:dyDescent="0.25">
      <c r="A457" s="3" t="s">
        <v>536</v>
      </c>
      <c r="B457">
        <v>39397615.5</v>
      </c>
      <c r="C457">
        <v>11742600.199999999</v>
      </c>
      <c r="D457">
        <v>5652800.2000000002</v>
      </c>
      <c r="E457">
        <v>5603342.6000000006</v>
      </c>
    </row>
    <row r="458" spans="1:5" ht="15.75" x14ac:dyDescent="0.25">
      <c r="A458" s="3" t="s">
        <v>798</v>
      </c>
      <c r="B458">
        <v>12567518.799999999</v>
      </c>
      <c r="C458">
        <v>11568315.1</v>
      </c>
      <c r="D458">
        <v>5478315.0999999996</v>
      </c>
      <c r="E458">
        <v>5428657.5</v>
      </c>
    </row>
    <row r="459" spans="1:5" ht="15.75" x14ac:dyDescent="0.25">
      <c r="A459" s="4" t="s">
        <v>799</v>
      </c>
      <c r="B459">
        <v>0</v>
      </c>
      <c r="C459">
        <v>0</v>
      </c>
      <c r="D459">
        <v>0</v>
      </c>
      <c r="E459">
        <v>0</v>
      </c>
    </row>
    <row r="460" spans="1:5" ht="15.75" x14ac:dyDescent="0.25">
      <c r="A460" s="4" t="s">
        <v>800</v>
      </c>
      <c r="B460">
        <v>0</v>
      </c>
      <c r="C460">
        <v>0</v>
      </c>
      <c r="D460">
        <v>0</v>
      </c>
      <c r="E460">
        <v>0</v>
      </c>
    </row>
    <row r="461" spans="1:5" ht="15.75" x14ac:dyDescent="0.25">
      <c r="A461" s="4" t="s">
        <v>801</v>
      </c>
      <c r="B461">
        <v>0</v>
      </c>
      <c r="C461">
        <v>0</v>
      </c>
      <c r="D461">
        <v>0</v>
      </c>
      <c r="E461">
        <v>0</v>
      </c>
    </row>
    <row r="462" spans="1:5" ht="15.75" x14ac:dyDescent="0.25">
      <c r="A462" s="4" t="s">
        <v>802</v>
      </c>
      <c r="B462">
        <v>0</v>
      </c>
      <c r="C462">
        <v>0</v>
      </c>
      <c r="D462">
        <v>0</v>
      </c>
      <c r="E462">
        <v>0</v>
      </c>
    </row>
    <row r="463" spans="1:5" ht="15.75" x14ac:dyDescent="0.25">
      <c r="A463" s="4" t="s">
        <v>803</v>
      </c>
      <c r="B463">
        <v>0</v>
      </c>
      <c r="C463">
        <v>0</v>
      </c>
      <c r="D463">
        <v>0</v>
      </c>
      <c r="E463">
        <v>0</v>
      </c>
    </row>
    <row r="464" spans="1:5" ht="15.75" x14ac:dyDescent="0.25">
      <c r="A464" s="4" t="s">
        <v>804</v>
      </c>
      <c r="B464">
        <v>0</v>
      </c>
      <c r="C464">
        <v>0</v>
      </c>
      <c r="D464">
        <v>0</v>
      </c>
      <c r="E464">
        <v>0</v>
      </c>
    </row>
    <row r="465" spans="1:5" ht="15.75" x14ac:dyDescent="0.25">
      <c r="A465" s="4" t="s">
        <v>805</v>
      </c>
      <c r="B465">
        <v>0</v>
      </c>
      <c r="C465">
        <v>0</v>
      </c>
      <c r="D465">
        <v>0</v>
      </c>
      <c r="E465">
        <v>0</v>
      </c>
    </row>
    <row r="466" spans="1:5" ht="15.75" x14ac:dyDescent="0.25">
      <c r="A466" s="4" t="s">
        <v>806</v>
      </c>
      <c r="B466">
        <v>0</v>
      </c>
      <c r="C466">
        <v>0</v>
      </c>
      <c r="D466">
        <v>0</v>
      </c>
      <c r="E466">
        <v>0</v>
      </c>
    </row>
    <row r="467" spans="1:5" ht="15.75" x14ac:dyDescent="0.25">
      <c r="A467" s="4" t="s">
        <v>807</v>
      </c>
      <c r="B467">
        <v>0</v>
      </c>
      <c r="C467">
        <v>0</v>
      </c>
      <c r="D467">
        <v>0</v>
      </c>
      <c r="E467">
        <v>0</v>
      </c>
    </row>
    <row r="468" spans="1:5" ht="15.75" x14ac:dyDescent="0.25">
      <c r="A468" s="4" t="s">
        <v>808</v>
      </c>
      <c r="B468">
        <v>0</v>
      </c>
      <c r="C468">
        <v>0</v>
      </c>
      <c r="D468">
        <v>0</v>
      </c>
      <c r="E468">
        <v>0</v>
      </c>
    </row>
    <row r="469" spans="1:5" ht="15.75" x14ac:dyDescent="0.25">
      <c r="A469" s="4" t="s">
        <v>809</v>
      </c>
      <c r="B469">
        <v>0</v>
      </c>
      <c r="C469">
        <v>0</v>
      </c>
      <c r="D469">
        <v>0</v>
      </c>
      <c r="E469">
        <v>0</v>
      </c>
    </row>
    <row r="470" spans="1:5" ht="15.75" x14ac:dyDescent="0.25">
      <c r="A470" s="4" t="s">
        <v>810</v>
      </c>
      <c r="B470">
        <v>0</v>
      </c>
      <c r="C470">
        <v>0</v>
      </c>
      <c r="D470">
        <v>0</v>
      </c>
      <c r="E470">
        <v>0</v>
      </c>
    </row>
    <row r="471" spans="1:5" ht="15.75" x14ac:dyDescent="0.25">
      <c r="A471" s="4" t="s">
        <v>811</v>
      </c>
      <c r="B471">
        <v>0</v>
      </c>
      <c r="C471">
        <v>0</v>
      </c>
      <c r="D471">
        <v>0</v>
      </c>
      <c r="E471">
        <v>0</v>
      </c>
    </row>
    <row r="472" spans="1:5" ht="15.75" x14ac:dyDescent="0.25">
      <c r="A472" s="4" t="s">
        <v>812</v>
      </c>
      <c r="B472">
        <v>6240000</v>
      </c>
      <c r="C472">
        <v>6240000</v>
      </c>
      <c r="D472">
        <v>0</v>
      </c>
      <c r="E472">
        <v>0</v>
      </c>
    </row>
    <row r="473" spans="1:5" ht="15.75" x14ac:dyDescent="0.25">
      <c r="A473" s="4" t="s">
        <v>813</v>
      </c>
      <c r="B473">
        <v>220832.5</v>
      </c>
      <c r="C473">
        <v>0</v>
      </c>
      <c r="D473">
        <v>0</v>
      </c>
      <c r="E473">
        <v>0</v>
      </c>
    </row>
    <row r="474" spans="1:5" ht="15.75" x14ac:dyDescent="0.25">
      <c r="A474" s="4" t="s">
        <v>814</v>
      </c>
      <c r="B474">
        <v>0</v>
      </c>
      <c r="C474">
        <v>0</v>
      </c>
      <c r="D474">
        <v>0</v>
      </c>
      <c r="E474">
        <v>0</v>
      </c>
    </row>
    <row r="475" spans="1:5" ht="15.75" x14ac:dyDescent="0.25">
      <c r="A475" s="4" t="s">
        <v>815</v>
      </c>
      <c r="B475">
        <v>19528</v>
      </c>
      <c r="C475">
        <v>0</v>
      </c>
      <c r="D475">
        <v>0</v>
      </c>
      <c r="E475">
        <v>0</v>
      </c>
    </row>
    <row r="476" spans="1:5" ht="15.75" x14ac:dyDescent="0.25">
      <c r="A476" s="4" t="s">
        <v>816</v>
      </c>
      <c r="B476">
        <v>728166</v>
      </c>
      <c r="C476">
        <v>50000</v>
      </c>
      <c r="D476">
        <v>200000</v>
      </c>
      <c r="E476">
        <v>150342.39999999999</v>
      </c>
    </row>
    <row r="477" spans="1:5" ht="15.75" x14ac:dyDescent="0.25">
      <c r="A477" s="4" t="s">
        <v>817</v>
      </c>
      <c r="B477">
        <v>10000</v>
      </c>
      <c r="C477">
        <v>0</v>
      </c>
      <c r="D477">
        <v>0</v>
      </c>
      <c r="E477">
        <v>0</v>
      </c>
    </row>
    <row r="478" spans="1:5" ht="15.75" x14ac:dyDescent="0.25">
      <c r="A478" s="4" t="s">
        <v>818</v>
      </c>
      <c r="B478">
        <v>5250000</v>
      </c>
      <c r="C478">
        <v>5250000</v>
      </c>
      <c r="D478">
        <v>5250000</v>
      </c>
      <c r="E478">
        <v>5250000</v>
      </c>
    </row>
    <row r="479" spans="1:5" ht="15.75" x14ac:dyDescent="0.25">
      <c r="A479" s="4" t="s">
        <v>819</v>
      </c>
      <c r="B479">
        <v>20000</v>
      </c>
      <c r="C479">
        <v>0</v>
      </c>
      <c r="D479">
        <v>0</v>
      </c>
      <c r="E479">
        <v>0</v>
      </c>
    </row>
    <row r="480" spans="1:5" ht="15.75" x14ac:dyDescent="0.25">
      <c r="A480" s="4" t="s">
        <v>820</v>
      </c>
      <c r="B480">
        <v>52820.7</v>
      </c>
      <c r="C480">
        <v>28315.1</v>
      </c>
      <c r="D480">
        <v>28315.1</v>
      </c>
      <c r="E480">
        <v>28315.1</v>
      </c>
    </row>
    <row r="481" spans="1:5" ht="15.75" x14ac:dyDescent="0.25">
      <c r="A481" s="4" t="s">
        <v>821</v>
      </c>
      <c r="B481">
        <v>26171.599999999999</v>
      </c>
      <c r="C481">
        <v>0</v>
      </c>
      <c r="D481">
        <v>0</v>
      </c>
      <c r="E481">
        <v>0</v>
      </c>
    </row>
    <row r="482" spans="1:5" ht="15.75" x14ac:dyDescent="0.25">
      <c r="A482" s="3" t="s">
        <v>822</v>
      </c>
      <c r="B482">
        <v>8889233.6999999993</v>
      </c>
      <c r="C482">
        <v>18136.2</v>
      </c>
      <c r="D482">
        <v>18136.2</v>
      </c>
      <c r="E482">
        <v>18136.2</v>
      </c>
    </row>
    <row r="483" spans="1:5" ht="15.75" x14ac:dyDescent="0.25">
      <c r="A483" s="4" t="s">
        <v>823</v>
      </c>
      <c r="B483">
        <v>0</v>
      </c>
      <c r="C483">
        <v>0</v>
      </c>
      <c r="D483">
        <v>0</v>
      </c>
      <c r="E483">
        <v>0</v>
      </c>
    </row>
    <row r="484" spans="1:5" ht="15.75" x14ac:dyDescent="0.25">
      <c r="A484" s="4" t="s">
        <v>824</v>
      </c>
      <c r="B484">
        <v>5.7</v>
      </c>
      <c r="C484">
        <v>0</v>
      </c>
      <c r="D484">
        <v>0</v>
      </c>
      <c r="E484">
        <v>0</v>
      </c>
    </row>
    <row r="485" spans="1:5" ht="15.75" x14ac:dyDescent="0.25">
      <c r="A485" s="4" t="s">
        <v>825</v>
      </c>
      <c r="B485">
        <v>8889228</v>
      </c>
      <c r="C485">
        <v>18136.2</v>
      </c>
      <c r="D485">
        <v>18136.2</v>
      </c>
      <c r="E485">
        <v>18136.2</v>
      </c>
    </row>
    <row r="486" spans="1:5" ht="15.75" x14ac:dyDescent="0.25">
      <c r="A486" s="3" t="s">
        <v>826</v>
      </c>
      <c r="B486">
        <v>55</v>
      </c>
      <c r="C486">
        <v>0</v>
      </c>
      <c r="D486">
        <v>0</v>
      </c>
      <c r="E486">
        <v>0</v>
      </c>
    </row>
    <row r="487" spans="1:5" ht="15.75" x14ac:dyDescent="0.25">
      <c r="A487" s="4" t="s">
        <v>827</v>
      </c>
      <c r="B487">
        <v>0</v>
      </c>
      <c r="C487">
        <v>0</v>
      </c>
      <c r="D487">
        <v>0</v>
      </c>
      <c r="E487">
        <v>0</v>
      </c>
    </row>
    <row r="488" spans="1:5" ht="15.75" x14ac:dyDescent="0.25">
      <c r="A488" s="4" t="s">
        <v>828</v>
      </c>
      <c r="B488">
        <v>55</v>
      </c>
      <c r="C488">
        <v>0</v>
      </c>
      <c r="D488">
        <v>0</v>
      </c>
      <c r="E488">
        <v>0</v>
      </c>
    </row>
    <row r="489" spans="1:5" ht="15.75" x14ac:dyDescent="0.25">
      <c r="A489" s="3" t="s">
        <v>829</v>
      </c>
      <c r="B489">
        <v>176667.1</v>
      </c>
      <c r="C489">
        <v>156148.9</v>
      </c>
      <c r="D489">
        <v>156348.9</v>
      </c>
      <c r="E489">
        <v>156548.9</v>
      </c>
    </row>
    <row r="490" spans="1:5" ht="15.75" x14ac:dyDescent="0.25">
      <c r="A490" s="4" t="s">
        <v>830</v>
      </c>
      <c r="B490">
        <v>0</v>
      </c>
      <c r="C490">
        <v>0</v>
      </c>
      <c r="D490">
        <v>0</v>
      </c>
      <c r="E490">
        <v>0</v>
      </c>
    </row>
    <row r="491" spans="1:5" ht="15.75" x14ac:dyDescent="0.25">
      <c r="A491" s="4" t="s">
        <v>831</v>
      </c>
      <c r="B491">
        <v>176666.1</v>
      </c>
      <c r="C491">
        <v>156148.9</v>
      </c>
      <c r="D491">
        <v>156348.9</v>
      </c>
      <c r="E491">
        <v>156548.9</v>
      </c>
    </row>
    <row r="492" spans="1:5" ht="15.75" x14ac:dyDescent="0.25">
      <c r="A492" s="4" t="s">
        <v>832</v>
      </c>
      <c r="B492">
        <v>1</v>
      </c>
      <c r="C492">
        <v>0</v>
      </c>
      <c r="D492">
        <v>0</v>
      </c>
      <c r="E492">
        <v>0</v>
      </c>
    </row>
    <row r="493" spans="1:5" ht="15.75" x14ac:dyDescent="0.25">
      <c r="A493" s="4" t="s">
        <v>833</v>
      </c>
      <c r="B493">
        <v>0</v>
      </c>
      <c r="C493">
        <v>0</v>
      </c>
      <c r="D493">
        <v>0</v>
      </c>
      <c r="E493">
        <v>0</v>
      </c>
    </row>
    <row r="494" spans="1:5" ht="15.75" x14ac:dyDescent="0.25">
      <c r="A494" s="3" t="s">
        <v>834</v>
      </c>
      <c r="B494">
        <v>17764140.900000002</v>
      </c>
      <c r="C494">
        <v>0</v>
      </c>
      <c r="D494">
        <v>0</v>
      </c>
      <c r="E494">
        <v>0</v>
      </c>
    </row>
    <row r="495" spans="1:5" ht="15.75" x14ac:dyDescent="0.25">
      <c r="A495" s="4" t="s">
        <v>835</v>
      </c>
      <c r="B495">
        <v>7807.3</v>
      </c>
      <c r="C495">
        <v>0</v>
      </c>
      <c r="D495">
        <v>0</v>
      </c>
      <c r="E495">
        <v>0</v>
      </c>
    </row>
    <row r="496" spans="1:5" ht="15.75" x14ac:dyDescent="0.25">
      <c r="A496" s="4" t="s">
        <v>836</v>
      </c>
      <c r="B496">
        <v>0</v>
      </c>
      <c r="C496">
        <v>0</v>
      </c>
      <c r="D496">
        <v>0</v>
      </c>
      <c r="E496">
        <v>0</v>
      </c>
    </row>
    <row r="497" spans="1:5" ht="15.75" x14ac:dyDescent="0.25">
      <c r="A497" s="4" t="s">
        <v>837</v>
      </c>
      <c r="B497">
        <v>3996301</v>
      </c>
      <c r="C497">
        <v>0</v>
      </c>
      <c r="D497">
        <v>0</v>
      </c>
      <c r="E497">
        <v>0</v>
      </c>
    </row>
    <row r="498" spans="1:5" ht="15.75" x14ac:dyDescent="0.25">
      <c r="A498" s="4" t="s">
        <v>838</v>
      </c>
      <c r="B498">
        <v>378096</v>
      </c>
      <c r="C498">
        <v>0</v>
      </c>
      <c r="D498">
        <v>0</v>
      </c>
      <c r="E498">
        <v>0</v>
      </c>
    </row>
    <row r="499" spans="1:5" ht="15.75" x14ac:dyDescent="0.25">
      <c r="A499" s="4" t="s">
        <v>839</v>
      </c>
      <c r="B499">
        <v>5584569</v>
      </c>
      <c r="C499">
        <v>0</v>
      </c>
      <c r="D499">
        <v>0</v>
      </c>
      <c r="E499">
        <v>0</v>
      </c>
    </row>
    <row r="500" spans="1:5" ht="15.75" x14ac:dyDescent="0.25">
      <c r="A500" s="4" t="s">
        <v>840</v>
      </c>
      <c r="B500">
        <v>7699.3</v>
      </c>
      <c r="C500">
        <v>0</v>
      </c>
      <c r="D500">
        <v>0</v>
      </c>
      <c r="E500">
        <v>0</v>
      </c>
    </row>
    <row r="501" spans="1:5" ht="15.75" x14ac:dyDescent="0.25">
      <c r="A501" s="4" t="s">
        <v>841</v>
      </c>
      <c r="B501">
        <v>739859.1</v>
      </c>
      <c r="C501">
        <v>0</v>
      </c>
      <c r="D501">
        <v>0</v>
      </c>
      <c r="E501">
        <v>0</v>
      </c>
    </row>
    <row r="502" spans="1:5" ht="15.75" x14ac:dyDescent="0.25">
      <c r="A502" s="4" t="s">
        <v>842</v>
      </c>
      <c r="B502">
        <v>596641.6</v>
      </c>
      <c r="C502">
        <v>0</v>
      </c>
      <c r="D502">
        <v>0</v>
      </c>
      <c r="E502">
        <v>0</v>
      </c>
    </row>
    <row r="503" spans="1:5" ht="15.75" x14ac:dyDescent="0.25">
      <c r="A503" s="4" t="s">
        <v>843</v>
      </c>
      <c r="B503">
        <v>35138.300000000003</v>
      </c>
      <c r="C503">
        <v>0</v>
      </c>
      <c r="D503">
        <v>0</v>
      </c>
      <c r="E503">
        <v>0</v>
      </c>
    </row>
    <row r="504" spans="1:5" ht="15.75" x14ac:dyDescent="0.25">
      <c r="A504" s="4" t="s">
        <v>844</v>
      </c>
      <c r="B504">
        <v>83042.100000000006</v>
      </c>
      <c r="C504">
        <v>0</v>
      </c>
      <c r="D504">
        <v>0</v>
      </c>
      <c r="E504">
        <v>0</v>
      </c>
    </row>
    <row r="505" spans="1:5" ht="15.75" x14ac:dyDescent="0.25">
      <c r="A505" s="4" t="s">
        <v>845</v>
      </c>
      <c r="B505">
        <v>22073.3</v>
      </c>
      <c r="C505">
        <v>0</v>
      </c>
      <c r="D505">
        <v>0</v>
      </c>
      <c r="E505">
        <v>0</v>
      </c>
    </row>
    <row r="506" spans="1:5" ht="15.75" x14ac:dyDescent="0.25">
      <c r="A506" s="4" t="s">
        <v>846</v>
      </c>
      <c r="B506">
        <v>72344.5</v>
      </c>
      <c r="C506">
        <v>0</v>
      </c>
      <c r="D506">
        <v>0</v>
      </c>
      <c r="E506">
        <v>0</v>
      </c>
    </row>
    <row r="507" spans="1:5" ht="15.75" x14ac:dyDescent="0.25">
      <c r="A507" s="4" t="s">
        <v>847</v>
      </c>
      <c r="B507">
        <v>52231.199999999997</v>
      </c>
      <c r="C507">
        <v>0</v>
      </c>
      <c r="D507">
        <v>0</v>
      </c>
      <c r="E507">
        <v>0</v>
      </c>
    </row>
    <row r="508" spans="1:5" ht="15.75" x14ac:dyDescent="0.25">
      <c r="A508" s="4" t="s">
        <v>848</v>
      </c>
      <c r="B508">
        <v>9451.4</v>
      </c>
      <c r="C508">
        <v>0</v>
      </c>
      <c r="D508">
        <v>0</v>
      </c>
      <c r="E508">
        <v>0</v>
      </c>
    </row>
    <row r="509" spans="1:5" ht="15.75" x14ac:dyDescent="0.25">
      <c r="A509" s="4" t="s">
        <v>849</v>
      </c>
      <c r="B509">
        <v>77064.399999999994</v>
      </c>
      <c r="C509">
        <v>0</v>
      </c>
      <c r="D509">
        <v>0</v>
      </c>
      <c r="E509">
        <v>0</v>
      </c>
    </row>
    <row r="510" spans="1:5" ht="15.75" x14ac:dyDescent="0.25">
      <c r="A510" s="4" t="s">
        <v>850</v>
      </c>
      <c r="B510">
        <v>5225.2</v>
      </c>
      <c r="C510">
        <v>0</v>
      </c>
      <c r="D510">
        <v>0</v>
      </c>
      <c r="E510">
        <v>0</v>
      </c>
    </row>
    <row r="511" spans="1:5" ht="15.75" x14ac:dyDescent="0.25">
      <c r="A511" s="4" t="s">
        <v>851</v>
      </c>
      <c r="B511">
        <v>15045.3</v>
      </c>
      <c r="C511">
        <v>0</v>
      </c>
      <c r="D511">
        <v>0</v>
      </c>
      <c r="E511">
        <v>0</v>
      </c>
    </row>
    <row r="512" spans="1:5" ht="15.75" x14ac:dyDescent="0.25">
      <c r="A512" s="4" t="s">
        <v>852</v>
      </c>
      <c r="B512">
        <v>5765.4</v>
      </c>
      <c r="C512">
        <v>0</v>
      </c>
      <c r="D512">
        <v>0</v>
      </c>
      <c r="E512">
        <v>0</v>
      </c>
    </row>
    <row r="513" spans="1:5" ht="15.75" x14ac:dyDescent="0.25">
      <c r="A513" s="4" t="s">
        <v>853</v>
      </c>
      <c r="B513">
        <v>531.9</v>
      </c>
      <c r="C513">
        <v>0</v>
      </c>
      <c r="D513">
        <v>0</v>
      </c>
      <c r="E513">
        <v>0</v>
      </c>
    </row>
    <row r="514" spans="1:5" ht="15.75" x14ac:dyDescent="0.25">
      <c r="A514" s="4" t="s">
        <v>854</v>
      </c>
      <c r="B514">
        <v>2967.8</v>
      </c>
      <c r="C514">
        <v>0</v>
      </c>
      <c r="D514">
        <v>0</v>
      </c>
      <c r="E514">
        <v>0</v>
      </c>
    </row>
    <row r="515" spans="1:5" ht="15.75" x14ac:dyDescent="0.25">
      <c r="A515" s="4" t="s">
        <v>855</v>
      </c>
      <c r="B515">
        <v>94951</v>
      </c>
      <c r="C515">
        <v>0</v>
      </c>
      <c r="D515">
        <v>0</v>
      </c>
      <c r="E515">
        <v>0</v>
      </c>
    </row>
    <row r="516" spans="1:5" ht="15.75" x14ac:dyDescent="0.25">
      <c r="A516" s="4" t="s">
        <v>856</v>
      </c>
      <c r="B516">
        <v>5895.7</v>
      </c>
      <c r="C516">
        <v>0</v>
      </c>
      <c r="D516">
        <v>0</v>
      </c>
      <c r="E516">
        <v>0</v>
      </c>
    </row>
    <row r="517" spans="1:5" ht="15.75" x14ac:dyDescent="0.25">
      <c r="A517" s="4" t="s">
        <v>857</v>
      </c>
      <c r="B517">
        <v>74507.8</v>
      </c>
      <c r="C517">
        <v>0</v>
      </c>
      <c r="D517">
        <v>0</v>
      </c>
      <c r="E517">
        <v>0</v>
      </c>
    </row>
    <row r="518" spans="1:5" ht="15.75" x14ac:dyDescent="0.25">
      <c r="A518" s="4" t="s">
        <v>858</v>
      </c>
      <c r="B518">
        <v>114229.9</v>
      </c>
      <c r="C518">
        <v>0</v>
      </c>
      <c r="D518">
        <v>0</v>
      </c>
      <c r="E518">
        <v>0</v>
      </c>
    </row>
    <row r="519" spans="1:5" ht="15.75" x14ac:dyDescent="0.25">
      <c r="A519" s="4" t="s">
        <v>859</v>
      </c>
      <c r="B519">
        <v>122743.6</v>
      </c>
      <c r="C519">
        <v>0</v>
      </c>
      <c r="D519">
        <v>0</v>
      </c>
      <c r="E519">
        <v>0</v>
      </c>
    </row>
    <row r="520" spans="1:5" ht="15.75" x14ac:dyDescent="0.25">
      <c r="A520" s="4" t="s">
        <v>860</v>
      </c>
      <c r="B520">
        <v>37431.1</v>
      </c>
      <c r="C520">
        <v>0</v>
      </c>
      <c r="D520">
        <v>0</v>
      </c>
      <c r="E520">
        <v>0</v>
      </c>
    </row>
    <row r="521" spans="1:5" ht="15.75" x14ac:dyDescent="0.25">
      <c r="A521" s="4" t="s">
        <v>861</v>
      </c>
      <c r="B521">
        <v>57556.1</v>
      </c>
      <c r="C521">
        <v>0</v>
      </c>
      <c r="D521">
        <v>0</v>
      </c>
      <c r="E521">
        <v>0</v>
      </c>
    </row>
    <row r="522" spans="1:5" ht="15.75" x14ac:dyDescent="0.25">
      <c r="A522" s="4" t="s">
        <v>862</v>
      </c>
      <c r="B522">
        <v>35327.800000000003</v>
      </c>
      <c r="C522">
        <v>0</v>
      </c>
      <c r="D522">
        <v>0</v>
      </c>
      <c r="E522">
        <v>0</v>
      </c>
    </row>
    <row r="523" spans="1:5" ht="15.75" x14ac:dyDescent="0.25">
      <c r="A523" s="4" t="s">
        <v>863</v>
      </c>
      <c r="B523">
        <v>38267.9</v>
      </c>
      <c r="C523">
        <v>0</v>
      </c>
      <c r="D523">
        <v>0</v>
      </c>
      <c r="E523">
        <v>0</v>
      </c>
    </row>
    <row r="524" spans="1:5" ht="15.75" x14ac:dyDescent="0.25">
      <c r="A524" s="4" t="s">
        <v>864</v>
      </c>
      <c r="B524">
        <v>7994</v>
      </c>
      <c r="C524">
        <v>0</v>
      </c>
      <c r="D524">
        <v>0</v>
      </c>
      <c r="E524">
        <v>0</v>
      </c>
    </row>
    <row r="525" spans="1:5" ht="15.75" x14ac:dyDescent="0.25">
      <c r="A525" s="4" t="s">
        <v>865</v>
      </c>
      <c r="B525">
        <v>3321.7</v>
      </c>
      <c r="C525">
        <v>0</v>
      </c>
      <c r="D525">
        <v>0</v>
      </c>
      <c r="E525">
        <v>0</v>
      </c>
    </row>
    <row r="526" spans="1:5" ht="15.75" x14ac:dyDescent="0.25">
      <c r="A526" s="4" t="s">
        <v>866</v>
      </c>
      <c r="B526">
        <v>13333.6</v>
      </c>
      <c r="C526">
        <v>0</v>
      </c>
      <c r="D526">
        <v>0</v>
      </c>
      <c r="E526">
        <v>0</v>
      </c>
    </row>
    <row r="527" spans="1:5" ht="15.75" x14ac:dyDescent="0.25">
      <c r="A527" s="4" t="s">
        <v>867</v>
      </c>
      <c r="B527">
        <v>65836.5</v>
      </c>
      <c r="C527">
        <v>0</v>
      </c>
      <c r="D527">
        <v>0</v>
      </c>
      <c r="E527">
        <v>0</v>
      </c>
    </row>
    <row r="528" spans="1:5" ht="15.75" x14ac:dyDescent="0.25">
      <c r="A528" s="4" t="s">
        <v>868</v>
      </c>
      <c r="B528">
        <v>218299.6</v>
      </c>
      <c r="C528">
        <v>0</v>
      </c>
      <c r="D528">
        <v>0</v>
      </c>
      <c r="E528">
        <v>0</v>
      </c>
    </row>
    <row r="529" spans="1:5" ht="15.75" x14ac:dyDescent="0.25">
      <c r="A529" s="4" t="s">
        <v>869</v>
      </c>
      <c r="B529">
        <v>2642</v>
      </c>
      <c r="C529">
        <v>0</v>
      </c>
      <c r="D529">
        <v>0</v>
      </c>
      <c r="E529">
        <v>0</v>
      </c>
    </row>
    <row r="530" spans="1:5" ht="15.75" x14ac:dyDescent="0.25">
      <c r="A530" s="4" t="s">
        <v>870</v>
      </c>
      <c r="B530">
        <v>5526.8</v>
      </c>
      <c r="C530">
        <v>0</v>
      </c>
      <c r="D530">
        <v>0</v>
      </c>
      <c r="E530">
        <v>0</v>
      </c>
    </row>
    <row r="531" spans="1:5" ht="15.75" x14ac:dyDescent="0.25">
      <c r="A531" s="4" t="s">
        <v>871</v>
      </c>
      <c r="B531">
        <v>19755.599999999999</v>
      </c>
      <c r="C531">
        <v>0</v>
      </c>
      <c r="D531">
        <v>0</v>
      </c>
      <c r="E531">
        <v>0</v>
      </c>
    </row>
    <row r="532" spans="1:5" ht="15.75" x14ac:dyDescent="0.25">
      <c r="A532" s="4" t="s">
        <v>872</v>
      </c>
      <c r="B532">
        <v>2109.1</v>
      </c>
      <c r="C532">
        <v>0</v>
      </c>
      <c r="D532">
        <v>0</v>
      </c>
      <c r="E532">
        <v>0</v>
      </c>
    </row>
    <row r="533" spans="1:5" ht="15.75" x14ac:dyDescent="0.25">
      <c r="A533" s="4" t="s">
        <v>873</v>
      </c>
      <c r="B533">
        <v>27959.7</v>
      </c>
      <c r="C533">
        <v>0</v>
      </c>
      <c r="D533">
        <v>0</v>
      </c>
      <c r="E533">
        <v>0</v>
      </c>
    </row>
    <row r="534" spans="1:5" ht="15.75" x14ac:dyDescent="0.25">
      <c r="A534" s="4" t="s">
        <v>874</v>
      </c>
      <c r="B534">
        <v>76960.899999999994</v>
      </c>
      <c r="C534">
        <v>0</v>
      </c>
      <c r="D534">
        <v>0</v>
      </c>
      <c r="E534">
        <v>0</v>
      </c>
    </row>
    <row r="535" spans="1:5" ht="15.75" x14ac:dyDescent="0.25">
      <c r="A535" s="4" t="s">
        <v>875</v>
      </c>
      <c r="B535">
        <v>31433.5</v>
      </c>
      <c r="C535">
        <v>0</v>
      </c>
      <c r="D535">
        <v>0</v>
      </c>
      <c r="E535">
        <v>0</v>
      </c>
    </row>
    <row r="536" spans="1:5" ht="15.75" x14ac:dyDescent="0.25">
      <c r="A536" s="4" t="s">
        <v>876</v>
      </c>
      <c r="B536">
        <v>749.4</v>
      </c>
      <c r="C536">
        <v>0</v>
      </c>
      <c r="D536">
        <v>0</v>
      </c>
      <c r="E536">
        <v>0</v>
      </c>
    </row>
    <row r="537" spans="1:5" ht="15.75" x14ac:dyDescent="0.25">
      <c r="A537" s="4" t="s">
        <v>877</v>
      </c>
      <c r="B537">
        <v>112078.5</v>
      </c>
      <c r="C537">
        <v>0</v>
      </c>
      <c r="D537">
        <v>0</v>
      </c>
      <c r="E537">
        <v>0</v>
      </c>
    </row>
    <row r="538" spans="1:5" ht="15.75" x14ac:dyDescent="0.25">
      <c r="A538" s="4" t="s">
        <v>878</v>
      </c>
      <c r="B538">
        <v>13.9</v>
      </c>
      <c r="C538">
        <v>0</v>
      </c>
      <c r="D538">
        <v>0</v>
      </c>
      <c r="E538">
        <v>0</v>
      </c>
    </row>
    <row r="539" spans="1:5" ht="15.75" x14ac:dyDescent="0.25">
      <c r="A539" s="4" t="s">
        <v>879</v>
      </c>
      <c r="B539">
        <v>76618.8</v>
      </c>
      <c r="C539">
        <v>0</v>
      </c>
      <c r="D539">
        <v>0</v>
      </c>
      <c r="E539">
        <v>0</v>
      </c>
    </row>
    <row r="540" spans="1:5" ht="15.75" x14ac:dyDescent="0.25">
      <c r="A540" s="4" t="s">
        <v>880</v>
      </c>
      <c r="B540">
        <v>775.8</v>
      </c>
      <c r="C540">
        <v>0</v>
      </c>
      <c r="D540">
        <v>0</v>
      </c>
      <c r="E540">
        <v>0</v>
      </c>
    </row>
    <row r="541" spans="1:5" ht="15.75" x14ac:dyDescent="0.25">
      <c r="A541" s="4" t="s">
        <v>881</v>
      </c>
      <c r="B541">
        <v>53227.199999999997</v>
      </c>
      <c r="C541">
        <v>0</v>
      </c>
      <c r="D541">
        <v>0</v>
      </c>
      <c r="E541">
        <v>0</v>
      </c>
    </row>
    <row r="542" spans="1:5" ht="15.75" x14ac:dyDescent="0.25">
      <c r="A542" s="4" t="s">
        <v>882</v>
      </c>
      <c r="B542">
        <v>85330.1</v>
      </c>
      <c r="C542">
        <v>0</v>
      </c>
      <c r="D542">
        <v>0</v>
      </c>
      <c r="E542">
        <v>0</v>
      </c>
    </row>
    <row r="543" spans="1:5" ht="15.75" x14ac:dyDescent="0.25">
      <c r="A543" s="4" t="s">
        <v>883</v>
      </c>
      <c r="B543">
        <v>4280.2</v>
      </c>
      <c r="C543">
        <v>0</v>
      </c>
      <c r="D543">
        <v>0</v>
      </c>
      <c r="E543">
        <v>0</v>
      </c>
    </row>
    <row r="544" spans="1:5" ht="15.75" x14ac:dyDescent="0.25">
      <c r="A544" s="4" t="s">
        <v>884</v>
      </c>
      <c r="B544">
        <v>1237.5999999999999</v>
      </c>
      <c r="C544">
        <v>0</v>
      </c>
      <c r="D544">
        <v>0</v>
      </c>
      <c r="E544">
        <v>0</v>
      </c>
    </row>
    <row r="545" spans="1:5" ht="15.75" x14ac:dyDescent="0.25">
      <c r="A545" s="4" t="s">
        <v>885</v>
      </c>
      <c r="B545">
        <v>12816.5</v>
      </c>
      <c r="C545">
        <v>0</v>
      </c>
      <c r="D545">
        <v>0</v>
      </c>
      <c r="E545">
        <v>0</v>
      </c>
    </row>
    <row r="546" spans="1:5" ht="15.75" x14ac:dyDescent="0.25">
      <c r="A546" s="4" t="s">
        <v>886</v>
      </c>
      <c r="B546">
        <v>1</v>
      </c>
      <c r="C546">
        <v>0</v>
      </c>
      <c r="D546">
        <v>0</v>
      </c>
      <c r="E546">
        <v>0</v>
      </c>
    </row>
    <row r="547" spans="1:5" ht="15.75" x14ac:dyDescent="0.25">
      <c r="A547" s="4" t="s">
        <v>887</v>
      </c>
      <c r="B547">
        <v>271860.2</v>
      </c>
      <c r="C547">
        <v>0</v>
      </c>
      <c r="D547">
        <v>0</v>
      </c>
      <c r="E547">
        <v>0</v>
      </c>
    </row>
    <row r="548" spans="1:5" ht="15.75" x14ac:dyDescent="0.25">
      <c r="A548" s="4" t="s">
        <v>888</v>
      </c>
      <c r="B548">
        <v>8878.1</v>
      </c>
      <c r="C548">
        <v>0</v>
      </c>
      <c r="D548">
        <v>0</v>
      </c>
      <c r="E548">
        <v>0</v>
      </c>
    </row>
    <row r="549" spans="1:5" ht="15.75" x14ac:dyDescent="0.25">
      <c r="A549" s="4" t="s">
        <v>889</v>
      </c>
      <c r="B549">
        <v>368064</v>
      </c>
      <c r="C549">
        <v>0</v>
      </c>
      <c r="D549">
        <v>0</v>
      </c>
      <c r="E549">
        <v>0</v>
      </c>
    </row>
    <row r="550" spans="1:5" ht="15.75" x14ac:dyDescent="0.25">
      <c r="A550" s="4" t="s">
        <v>890</v>
      </c>
      <c r="B550">
        <v>44116.3</v>
      </c>
      <c r="C550">
        <v>0</v>
      </c>
      <c r="D550">
        <v>0</v>
      </c>
      <c r="E550">
        <v>0</v>
      </c>
    </row>
    <row r="551" spans="1:5" ht="15.75" x14ac:dyDescent="0.25">
      <c r="A551" s="4" t="s">
        <v>891</v>
      </c>
      <c r="B551">
        <v>146805.5</v>
      </c>
      <c r="C551">
        <v>0</v>
      </c>
      <c r="D551">
        <v>0</v>
      </c>
      <c r="E551">
        <v>0</v>
      </c>
    </row>
    <row r="552" spans="1:5" ht="15.75" x14ac:dyDescent="0.25">
      <c r="A552" s="4" t="s">
        <v>892</v>
      </c>
      <c r="B552">
        <v>2161</v>
      </c>
      <c r="C552">
        <v>0</v>
      </c>
      <c r="D552">
        <v>0</v>
      </c>
      <c r="E552">
        <v>0</v>
      </c>
    </row>
    <row r="553" spans="1:5" ht="15.75" x14ac:dyDescent="0.25">
      <c r="A553" s="4" t="s">
        <v>893</v>
      </c>
      <c r="B553">
        <v>256.39999999999998</v>
      </c>
      <c r="C553">
        <v>0</v>
      </c>
      <c r="D553">
        <v>0</v>
      </c>
      <c r="E553">
        <v>0</v>
      </c>
    </row>
    <row r="554" spans="1:5" ht="15.75" x14ac:dyDescent="0.25">
      <c r="A554" s="4" t="s">
        <v>894</v>
      </c>
      <c r="B554">
        <v>607078</v>
      </c>
      <c r="C554">
        <v>0</v>
      </c>
      <c r="D554">
        <v>0</v>
      </c>
      <c r="E554">
        <v>0</v>
      </c>
    </row>
    <row r="555" spans="1:5" ht="15.75" x14ac:dyDescent="0.25">
      <c r="A555" s="4" t="s">
        <v>895</v>
      </c>
      <c r="B555">
        <v>2430</v>
      </c>
      <c r="C555">
        <v>0</v>
      </c>
      <c r="D555">
        <v>0</v>
      </c>
      <c r="E555">
        <v>0</v>
      </c>
    </row>
    <row r="556" spans="1:5" ht="15.75" x14ac:dyDescent="0.25">
      <c r="A556" s="4" t="s">
        <v>896</v>
      </c>
      <c r="B556">
        <v>2758.3</v>
      </c>
      <c r="C556">
        <v>0</v>
      </c>
      <c r="D556">
        <v>0</v>
      </c>
      <c r="E556">
        <v>0</v>
      </c>
    </row>
    <row r="557" spans="1:5" ht="15.75" x14ac:dyDescent="0.25">
      <c r="A557" s="4" t="s">
        <v>897</v>
      </c>
      <c r="B557">
        <v>2182.6</v>
      </c>
      <c r="C557">
        <v>0</v>
      </c>
      <c r="D557">
        <v>0</v>
      </c>
      <c r="E557">
        <v>0</v>
      </c>
    </row>
    <row r="558" spans="1:5" ht="15.75" x14ac:dyDescent="0.25">
      <c r="A558" s="7" t="s">
        <v>898</v>
      </c>
      <c r="B558">
        <v>-4935857.8</v>
      </c>
      <c r="C558">
        <v>0</v>
      </c>
      <c r="D558">
        <v>0</v>
      </c>
      <c r="E558">
        <v>0</v>
      </c>
    </row>
    <row r="559" spans="1:5" ht="15.75" x14ac:dyDescent="0.25">
      <c r="A559" s="4" t="s">
        <v>899</v>
      </c>
      <c r="B559">
        <v>6181.3</v>
      </c>
      <c r="C559">
        <v>0</v>
      </c>
      <c r="D559">
        <v>0</v>
      </c>
      <c r="E559">
        <v>0</v>
      </c>
    </row>
    <row r="560" spans="1:5" ht="15.75" x14ac:dyDescent="0.25">
      <c r="A560" s="4" t="s">
        <v>900</v>
      </c>
      <c r="B560">
        <v>36000</v>
      </c>
      <c r="C560">
        <v>0</v>
      </c>
      <c r="D560">
        <v>0</v>
      </c>
      <c r="E560">
        <v>0</v>
      </c>
    </row>
    <row r="561" spans="1:5" ht="15.75" x14ac:dyDescent="0.25">
      <c r="A561" s="4" t="s">
        <v>901</v>
      </c>
      <c r="B561">
        <v>7777.9</v>
      </c>
      <c r="C561">
        <v>0</v>
      </c>
      <c r="D561">
        <v>0</v>
      </c>
      <c r="E561">
        <v>0</v>
      </c>
    </row>
    <row r="562" spans="1:5" ht="15.75" x14ac:dyDescent="0.25">
      <c r="A562" s="4" t="s">
        <v>902</v>
      </c>
      <c r="B562">
        <v>129844.8</v>
      </c>
      <c r="C562">
        <v>0</v>
      </c>
      <c r="D562">
        <v>0</v>
      </c>
      <c r="E562">
        <v>0</v>
      </c>
    </row>
    <row r="563" spans="1:5" ht="15.75" x14ac:dyDescent="0.25">
      <c r="A563" s="4" t="s">
        <v>903</v>
      </c>
      <c r="B563">
        <v>374.3</v>
      </c>
      <c r="C563">
        <v>0</v>
      </c>
      <c r="D563">
        <v>0</v>
      </c>
      <c r="E563">
        <v>0</v>
      </c>
    </row>
    <row r="564" spans="1:5" ht="15.75" x14ac:dyDescent="0.25">
      <c r="A564" s="4" t="s">
        <v>904</v>
      </c>
      <c r="B564">
        <v>415.7</v>
      </c>
      <c r="C564">
        <v>0</v>
      </c>
      <c r="D564">
        <v>0</v>
      </c>
      <c r="E564">
        <v>0</v>
      </c>
    </row>
    <row r="565" spans="1:5" ht="15.75" x14ac:dyDescent="0.25">
      <c r="A565" s="4" t="s">
        <v>905</v>
      </c>
      <c r="B565">
        <v>77048.7</v>
      </c>
      <c r="C565">
        <v>0</v>
      </c>
      <c r="D565">
        <v>0</v>
      </c>
      <c r="E565">
        <v>0</v>
      </c>
    </row>
    <row r="566" spans="1:5" ht="15.75" x14ac:dyDescent="0.25">
      <c r="A566" s="4" t="s">
        <v>906</v>
      </c>
      <c r="B566">
        <v>52917.1</v>
      </c>
      <c r="C566">
        <v>0</v>
      </c>
      <c r="D566">
        <v>0</v>
      </c>
      <c r="E566">
        <v>0</v>
      </c>
    </row>
    <row r="567" spans="1:5" ht="15.75" x14ac:dyDescent="0.25">
      <c r="A567" s="4" t="s">
        <v>907</v>
      </c>
      <c r="B567">
        <v>2.5</v>
      </c>
      <c r="C567">
        <v>0</v>
      </c>
      <c r="D567">
        <v>0</v>
      </c>
      <c r="E567">
        <v>0</v>
      </c>
    </row>
    <row r="568" spans="1:5" ht="15.75" x14ac:dyDescent="0.25">
      <c r="A568" s="4" t="s">
        <v>908</v>
      </c>
      <c r="B568">
        <v>36942.1</v>
      </c>
      <c r="C568">
        <v>0</v>
      </c>
      <c r="D568">
        <v>0</v>
      </c>
      <c r="E568">
        <v>0</v>
      </c>
    </row>
    <row r="569" spans="1:5" ht="15.75" x14ac:dyDescent="0.25">
      <c r="A569" s="4" t="s">
        <v>909</v>
      </c>
      <c r="B569">
        <v>11722.7</v>
      </c>
      <c r="C569">
        <v>0</v>
      </c>
      <c r="D569">
        <v>0</v>
      </c>
      <c r="E569">
        <v>0</v>
      </c>
    </row>
    <row r="570" spans="1:5" ht="15.75" x14ac:dyDescent="0.25">
      <c r="A570" s="4" t="s">
        <v>910</v>
      </c>
      <c r="B570">
        <v>14454.6</v>
      </c>
      <c r="C570">
        <v>0</v>
      </c>
      <c r="D570">
        <v>0</v>
      </c>
      <c r="E570">
        <v>0</v>
      </c>
    </row>
    <row r="571" spans="1:5" ht="15.75" x14ac:dyDescent="0.25">
      <c r="A571" s="4" t="s">
        <v>911</v>
      </c>
      <c r="B571">
        <v>2669.8</v>
      </c>
      <c r="C571">
        <v>0</v>
      </c>
      <c r="D571">
        <v>0</v>
      </c>
      <c r="E571">
        <v>0</v>
      </c>
    </row>
    <row r="572" spans="1:5" ht="15.75" x14ac:dyDescent="0.25">
      <c r="A572" s="4" t="s">
        <v>912</v>
      </c>
      <c r="B572">
        <v>15766.5</v>
      </c>
      <c r="C572">
        <v>0</v>
      </c>
      <c r="D572">
        <v>0</v>
      </c>
      <c r="E572">
        <v>0</v>
      </c>
    </row>
    <row r="573" spans="1:5" ht="15.75" x14ac:dyDescent="0.25">
      <c r="A573" s="4" t="s">
        <v>913</v>
      </c>
      <c r="B573">
        <v>44822.3</v>
      </c>
      <c r="C573">
        <v>0</v>
      </c>
      <c r="D573">
        <v>0</v>
      </c>
      <c r="E573">
        <v>0</v>
      </c>
    </row>
    <row r="574" spans="1:5" ht="15.75" x14ac:dyDescent="0.25">
      <c r="A574" s="4" t="s">
        <v>914</v>
      </c>
      <c r="B574">
        <v>1622</v>
      </c>
      <c r="C574">
        <v>0</v>
      </c>
      <c r="D574">
        <v>0</v>
      </c>
      <c r="E574">
        <v>0</v>
      </c>
    </row>
    <row r="575" spans="1:5" ht="15.75" x14ac:dyDescent="0.25">
      <c r="A575" s="4" t="s">
        <v>915</v>
      </c>
      <c r="B575">
        <v>1734.8</v>
      </c>
      <c r="C575">
        <v>0</v>
      </c>
      <c r="D575">
        <v>0</v>
      </c>
      <c r="E575">
        <v>0</v>
      </c>
    </row>
    <row r="576" spans="1:5" ht="15.75" x14ac:dyDescent="0.25">
      <c r="A576" s="4" t="s">
        <v>916</v>
      </c>
      <c r="B576">
        <v>230.2</v>
      </c>
      <c r="C576">
        <v>0</v>
      </c>
      <c r="D576">
        <v>0</v>
      </c>
      <c r="E576">
        <v>0</v>
      </c>
    </row>
    <row r="577" spans="1:5" ht="15.75" x14ac:dyDescent="0.25">
      <c r="A577" s="4" t="s">
        <v>917</v>
      </c>
      <c r="B577">
        <v>45026.400000000001</v>
      </c>
      <c r="C577">
        <v>0</v>
      </c>
      <c r="D577">
        <v>0</v>
      </c>
      <c r="E577">
        <v>0</v>
      </c>
    </row>
    <row r="578" spans="1:5" ht="15.75" x14ac:dyDescent="0.25">
      <c r="A578" s="4" t="s">
        <v>918</v>
      </c>
      <c r="B578">
        <v>896.9</v>
      </c>
      <c r="C578">
        <v>0</v>
      </c>
      <c r="D578">
        <v>0</v>
      </c>
      <c r="E578">
        <v>0</v>
      </c>
    </row>
    <row r="579" spans="1:5" ht="15.75" x14ac:dyDescent="0.25">
      <c r="A579" s="4" t="s">
        <v>919</v>
      </c>
      <c r="B579">
        <v>7965.8</v>
      </c>
      <c r="C579">
        <v>0</v>
      </c>
      <c r="D579">
        <v>0</v>
      </c>
      <c r="E579">
        <v>0</v>
      </c>
    </row>
    <row r="580" spans="1:5" ht="15.75" x14ac:dyDescent="0.25">
      <c r="A580" s="4" t="s">
        <v>920</v>
      </c>
      <c r="B580">
        <v>13135.8</v>
      </c>
      <c r="C580">
        <v>0</v>
      </c>
      <c r="D580">
        <v>0</v>
      </c>
      <c r="E580">
        <v>0</v>
      </c>
    </row>
    <row r="581" spans="1:5" ht="15.75" x14ac:dyDescent="0.25">
      <c r="A581" s="4" t="s">
        <v>921</v>
      </c>
      <c r="B581">
        <v>58028</v>
      </c>
      <c r="C581">
        <v>0</v>
      </c>
      <c r="D581">
        <v>0</v>
      </c>
      <c r="E581">
        <v>0</v>
      </c>
    </row>
    <row r="582" spans="1:5" ht="15.75" x14ac:dyDescent="0.25">
      <c r="A582" s="4" t="s">
        <v>922</v>
      </c>
      <c r="B582">
        <v>110152.4</v>
      </c>
      <c r="C582">
        <v>0</v>
      </c>
      <c r="D582">
        <v>0</v>
      </c>
      <c r="E582">
        <v>0</v>
      </c>
    </row>
    <row r="583" spans="1:5" ht="15.75" x14ac:dyDescent="0.25">
      <c r="A583" s="4" t="s">
        <v>923</v>
      </c>
      <c r="B583">
        <v>242.5</v>
      </c>
      <c r="C583">
        <v>0</v>
      </c>
      <c r="D583">
        <v>0</v>
      </c>
      <c r="E583">
        <v>0</v>
      </c>
    </row>
    <row r="584" spans="1:5" ht="15.75" x14ac:dyDescent="0.25">
      <c r="A584" s="4" t="s">
        <v>924</v>
      </c>
      <c r="B584">
        <v>88970.7</v>
      </c>
      <c r="C584">
        <v>0</v>
      </c>
      <c r="D584">
        <v>0</v>
      </c>
      <c r="E584">
        <v>0</v>
      </c>
    </row>
    <row r="585" spans="1:5" ht="15.75" x14ac:dyDescent="0.25">
      <c r="A585" s="4" t="s">
        <v>925</v>
      </c>
      <c r="B585">
        <v>3898.5</v>
      </c>
      <c r="C585">
        <v>0</v>
      </c>
      <c r="D585">
        <v>0</v>
      </c>
      <c r="E585">
        <v>0</v>
      </c>
    </row>
    <row r="586" spans="1:5" ht="15.75" x14ac:dyDescent="0.25">
      <c r="A586" s="4" t="s">
        <v>926</v>
      </c>
      <c r="B586">
        <v>6081.9</v>
      </c>
      <c r="C586">
        <v>0</v>
      </c>
      <c r="D586">
        <v>0</v>
      </c>
      <c r="E586">
        <v>0</v>
      </c>
    </row>
    <row r="587" spans="1:5" ht="15.75" x14ac:dyDescent="0.25">
      <c r="A587" s="4" t="s">
        <v>927</v>
      </c>
      <c r="B587">
        <v>349.6</v>
      </c>
      <c r="C587">
        <v>0</v>
      </c>
      <c r="D587">
        <v>0</v>
      </c>
      <c r="E587">
        <v>0</v>
      </c>
    </row>
    <row r="588" spans="1:5" ht="15.75" x14ac:dyDescent="0.25">
      <c r="A588" s="4" t="s">
        <v>928</v>
      </c>
      <c r="B588">
        <v>1171.5999999999999</v>
      </c>
      <c r="C588">
        <v>0</v>
      </c>
      <c r="D588">
        <v>0</v>
      </c>
      <c r="E588">
        <v>0</v>
      </c>
    </row>
    <row r="589" spans="1:5" ht="15.75" x14ac:dyDescent="0.25">
      <c r="A589" s="4" t="s">
        <v>929</v>
      </c>
      <c r="B589">
        <v>72.400000000000006</v>
      </c>
      <c r="C589">
        <v>0</v>
      </c>
      <c r="D589">
        <v>0</v>
      </c>
      <c r="E589">
        <v>0</v>
      </c>
    </row>
    <row r="590" spans="1:5" ht="15.75" x14ac:dyDescent="0.25">
      <c r="A590" s="4" t="s">
        <v>930</v>
      </c>
    </row>
    <row r="591" spans="1:5" ht="15.75" x14ac:dyDescent="0.25">
      <c r="A591" s="4" t="s">
        <v>931</v>
      </c>
      <c r="B591">
        <v>129836.9</v>
      </c>
      <c r="C591">
        <v>0</v>
      </c>
      <c r="D591">
        <v>0</v>
      </c>
      <c r="E591">
        <v>0</v>
      </c>
    </row>
    <row r="592" spans="1:5" ht="15.75" x14ac:dyDescent="0.25">
      <c r="A592" s="4" t="s">
        <v>932</v>
      </c>
      <c r="B592">
        <v>1103.0999999999999</v>
      </c>
      <c r="C592">
        <v>0</v>
      </c>
      <c r="D592">
        <v>0</v>
      </c>
      <c r="E592">
        <v>0</v>
      </c>
    </row>
    <row r="593" spans="1:5" ht="15.75" x14ac:dyDescent="0.25">
      <c r="A593" s="4" t="s">
        <v>933</v>
      </c>
      <c r="B593">
        <v>1408041.5</v>
      </c>
      <c r="C593">
        <v>0</v>
      </c>
      <c r="D593">
        <v>0</v>
      </c>
      <c r="E593">
        <v>0</v>
      </c>
    </row>
    <row r="594" spans="1:5" ht="15.75" x14ac:dyDescent="0.25">
      <c r="A594" s="4" t="s">
        <v>934</v>
      </c>
      <c r="B594">
        <v>13662.5</v>
      </c>
      <c r="C594">
        <v>0</v>
      </c>
      <c r="D594">
        <v>0</v>
      </c>
      <c r="E594">
        <v>0</v>
      </c>
    </row>
    <row r="595" spans="1:5" ht="15.75" x14ac:dyDescent="0.25">
      <c r="A595" s="4" t="s">
        <v>935</v>
      </c>
      <c r="B595">
        <v>60958.3</v>
      </c>
      <c r="C595">
        <v>0</v>
      </c>
      <c r="D595">
        <v>0</v>
      </c>
      <c r="E595">
        <v>0</v>
      </c>
    </row>
    <row r="596" spans="1:5" ht="15.75" x14ac:dyDescent="0.25">
      <c r="A596" s="4" t="s">
        <v>936</v>
      </c>
      <c r="B596">
        <v>40511.1</v>
      </c>
      <c r="C596">
        <v>0</v>
      </c>
      <c r="D596">
        <v>0</v>
      </c>
      <c r="E596">
        <v>0</v>
      </c>
    </row>
    <row r="597" spans="1:5" ht="15.75" x14ac:dyDescent="0.25">
      <c r="A597" s="4" t="s">
        <v>937</v>
      </c>
      <c r="B597">
        <v>24731</v>
      </c>
      <c r="C597">
        <v>0</v>
      </c>
      <c r="D597">
        <v>0</v>
      </c>
      <c r="E597">
        <v>0</v>
      </c>
    </row>
    <row r="598" spans="1:5" ht="15.75" x14ac:dyDescent="0.25">
      <c r="A598" s="4" t="s">
        <v>938</v>
      </c>
      <c r="B598">
        <v>182241.2</v>
      </c>
      <c r="C598">
        <v>0</v>
      </c>
      <c r="D598">
        <v>0</v>
      </c>
      <c r="E598">
        <v>0</v>
      </c>
    </row>
    <row r="599" spans="1:5" ht="15.75" x14ac:dyDescent="0.25">
      <c r="A599" s="4" t="s">
        <v>939</v>
      </c>
      <c r="B599">
        <v>927855.1</v>
      </c>
      <c r="C599">
        <v>0</v>
      </c>
      <c r="D599">
        <v>0</v>
      </c>
      <c r="E599">
        <v>0</v>
      </c>
    </row>
    <row r="600" spans="1:5" ht="15.75" x14ac:dyDescent="0.25">
      <c r="A600" s="4" t="s">
        <v>940</v>
      </c>
      <c r="B600">
        <v>38882.5</v>
      </c>
      <c r="C600">
        <v>0</v>
      </c>
      <c r="D600">
        <v>0</v>
      </c>
      <c r="E600">
        <v>0</v>
      </c>
    </row>
    <row r="601" spans="1:5" ht="15.75" x14ac:dyDescent="0.25">
      <c r="A601" s="4" t="s">
        <v>941</v>
      </c>
      <c r="B601">
        <v>99802.2</v>
      </c>
      <c r="C601">
        <v>0</v>
      </c>
      <c r="D601">
        <v>0</v>
      </c>
      <c r="E601">
        <v>0</v>
      </c>
    </row>
    <row r="602" spans="1:5" ht="15.75" x14ac:dyDescent="0.25">
      <c r="A602" s="4" t="s">
        <v>942</v>
      </c>
      <c r="B602">
        <v>439899.5</v>
      </c>
      <c r="C602">
        <v>0</v>
      </c>
      <c r="D602">
        <v>0</v>
      </c>
      <c r="E602">
        <v>0</v>
      </c>
    </row>
    <row r="603" spans="1:5" ht="15.75" x14ac:dyDescent="0.25">
      <c r="A603" s="4" t="s">
        <v>943</v>
      </c>
      <c r="B603">
        <v>581.70000000000005</v>
      </c>
      <c r="C603">
        <v>0</v>
      </c>
      <c r="D603">
        <v>0</v>
      </c>
      <c r="E603">
        <v>0</v>
      </c>
    </row>
    <row r="604" spans="1:5" ht="15.75" x14ac:dyDescent="0.25">
      <c r="A604" s="4" t="s">
        <v>944</v>
      </c>
      <c r="B604">
        <v>10424.6</v>
      </c>
      <c r="C604">
        <v>0</v>
      </c>
      <c r="D604">
        <v>0</v>
      </c>
      <c r="E604">
        <v>0</v>
      </c>
    </row>
    <row r="605" spans="1:5" ht="15.75" x14ac:dyDescent="0.25">
      <c r="A605" s="4" t="s">
        <v>945</v>
      </c>
      <c r="B605">
        <v>1148.9000000000001</v>
      </c>
      <c r="C605">
        <v>0</v>
      </c>
      <c r="D605">
        <v>0</v>
      </c>
      <c r="E605">
        <v>0</v>
      </c>
    </row>
    <row r="606" spans="1:5" ht="15.75" x14ac:dyDescent="0.25">
      <c r="A606" s="4" t="s">
        <v>946</v>
      </c>
      <c r="B606">
        <v>17558.099999999999</v>
      </c>
      <c r="C606">
        <v>0</v>
      </c>
      <c r="D606">
        <v>0</v>
      </c>
      <c r="E606">
        <v>0</v>
      </c>
    </row>
    <row r="607" spans="1:5" ht="15.75" x14ac:dyDescent="0.25">
      <c r="A607" s="4" t="s">
        <v>947</v>
      </c>
      <c r="B607">
        <v>3026.8</v>
      </c>
      <c r="C607">
        <v>0</v>
      </c>
      <c r="D607">
        <v>0</v>
      </c>
      <c r="E607">
        <v>0</v>
      </c>
    </row>
    <row r="608" spans="1:5" ht="15.75" x14ac:dyDescent="0.25">
      <c r="A608" s="4" t="s">
        <v>948</v>
      </c>
      <c r="B608">
        <v>855.8</v>
      </c>
      <c r="C608">
        <v>0</v>
      </c>
      <c r="D608">
        <v>0</v>
      </c>
      <c r="E608">
        <v>0</v>
      </c>
    </row>
    <row r="609" spans="1:5" ht="15.75" x14ac:dyDescent="0.25">
      <c r="A609" s="4" t="s">
        <v>949</v>
      </c>
      <c r="B609">
        <v>28312.2</v>
      </c>
      <c r="C609">
        <v>0</v>
      </c>
      <c r="D609">
        <v>0</v>
      </c>
      <c r="E609">
        <v>0</v>
      </c>
    </row>
    <row r="610" spans="1:5" ht="15.75" x14ac:dyDescent="0.25">
      <c r="A610" s="4" t="s">
        <v>950</v>
      </c>
      <c r="B610">
        <v>37323.4</v>
      </c>
      <c r="C610">
        <v>0</v>
      </c>
      <c r="D610">
        <v>0</v>
      </c>
      <c r="E610">
        <v>0</v>
      </c>
    </row>
    <row r="611" spans="1:5" ht="15.75" x14ac:dyDescent="0.25">
      <c r="A611" s="4" t="s">
        <v>951</v>
      </c>
      <c r="B611">
        <v>9048.6</v>
      </c>
      <c r="C611">
        <v>0</v>
      </c>
      <c r="D611">
        <v>0</v>
      </c>
      <c r="E611">
        <v>0</v>
      </c>
    </row>
    <row r="612" spans="1:5" ht="15.75" x14ac:dyDescent="0.25">
      <c r="A612" s="4" t="s">
        <v>952</v>
      </c>
      <c r="B612">
        <v>4948.3999999999996</v>
      </c>
      <c r="C612">
        <v>0</v>
      </c>
      <c r="D612">
        <v>0</v>
      </c>
      <c r="E612">
        <v>0</v>
      </c>
    </row>
    <row r="613" spans="1:5" ht="15.75" x14ac:dyDescent="0.25">
      <c r="A613" s="4" t="s">
        <v>953</v>
      </c>
      <c r="B613">
        <v>5000</v>
      </c>
      <c r="C613">
        <v>0</v>
      </c>
      <c r="D613">
        <v>0</v>
      </c>
      <c r="E613">
        <v>0</v>
      </c>
    </row>
    <row r="614" spans="1:5" ht="15.75" x14ac:dyDescent="0.25">
      <c r="A614" s="4" t="s">
        <v>954</v>
      </c>
      <c r="B614">
        <v>171034.5</v>
      </c>
      <c r="C614">
        <v>0</v>
      </c>
      <c r="D614">
        <v>0</v>
      </c>
      <c r="E614">
        <v>0</v>
      </c>
    </row>
    <row r="615" spans="1:5" ht="15.75" x14ac:dyDescent="0.25">
      <c r="A615" s="4" t="s">
        <v>955</v>
      </c>
      <c r="B615">
        <v>870.9</v>
      </c>
      <c r="C615">
        <v>0</v>
      </c>
      <c r="D615">
        <v>0</v>
      </c>
      <c r="E615">
        <v>0</v>
      </c>
    </row>
    <row r="616" spans="1:5" ht="15.75" x14ac:dyDescent="0.25">
      <c r="A616" s="4" t="s">
        <v>956</v>
      </c>
      <c r="B616">
        <v>59.6</v>
      </c>
      <c r="C616">
        <v>0</v>
      </c>
      <c r="D616">
        <v>0</v>
      </c>
      <c r="E616">
        <v>0</v>
      </c>
    </row>
    <row r="617" spans="1:5" ht="15.75" x14ac:dyDescent="0.25">
      <c r="A617" s="4" t="s">
        <v>957</v>
      </c>
      <c r="B617">
        <v>31368</v>
      </c>
      <c r="C617">
        <v>0</v>
      </c>
      <c r="D617">
        <v>0</v>
      </c>
      <c r="E617">
        <v>0</v>
      </c>
    </row>
    <row r="618" spans="1:5" ht="15.75" x14ac:dyDescent="0.25">
      <c r="A618" s="4" t="s">
        <v>958</v>
      </c>
      <c r="B618">
        <v>34535.1</v>
      </c>
      <c r="C618">
        <v>0</v>
      </c>
      <c r="D618">
        <v>0</v>
      </c>
      <c r="E618">
        <v>0</v>
      </c>
    </row>
    <row r="619" spans="1:5" ht="15.75" x14ac:dyDescent="0.25">
      <c r="A619" s="4" t="s">
        <v>959</v>
      </c>
      <c r="B619">
        <v>86468.5</v>
      </c>
      <c r="C619">
        <v>0</v>
      </c>
      <c r="D619">
        <v>0</v>
      </c>
      <c r="E619">
        <v>0</v>
      </c>
    </row>
    <row r="620" spans="1:5" ht="15.75" x14ac:dyDescent="0.25">
      <c r="A620" s="4" t="s">
        <v>960</v>
      </c>
      <c r="B620">
        <v>14386.2</v>
      </c>
      <c r="C620">
        <v>0</v>
      </c>
      <c r="D620">
        <v>0</v>
      </c>
      <c r="E620">
        <v>0</v>
      </c>
    </row>
    <row r="621" spans="1:5" ht="15.75" x14ac:dyDescent="0.25">
      <c r="A621" s="4" t="s">
        <v>961</v>
      </c>
      <c r="B621">
        <v>0</v>
      </c>
      <c r="C621">
        <v>0</v>
      </c>
      <c r="D621">
        <v>0</v>
      </c>
      <c r="E621">
        <v>0</v>
      </c>
    </row>
    <row r="622" spans="1:5" ht="15.75" x14ac:dyDescent="0.25">
      <c r="A622" s="4" t="s">
        <v>962</v>
      </c>
      <c r="B622">
        <v>0</v>
      </c>
      <c r="C622">
        <v>0</v>
      </c>
      <c r="D622">
        <v>0</v>
      </c>
      <c r="E622">
        <v>0</v>
      </c>
    </row>
    <row r="623" spans="1:5" ht="15.75" x14ac:dyDescent="0.25">
      <c r="A623" s="4" t="s">
        <v>963</v>
      </c>
      <c r="B623">
        <v>675.1</v>
      </c>
      <c r="C623">
        <v>0</v>
      </c>
      <c r="D623">
        <v>0</v>
      </c>
      <c r="E623">
        <v>0</v>
      </c>
    </row>
    <row r="624" spans="1:5" ht="15.75" x14ac:dyDescent="0.25">
      <c r="A624" s="4" t="s">
        <v>964</v>
      </c>
      <c r="B624">
        <v>0</v>
      </c>
      <c r="C624">
        <v>0</v>
      </c>
      <c r="D624">
        <v>0</v>
      </c>
      <c r="E624">
        <v>0</v>
      </c>
    </row>
    <row r="625" spans="1:5" ht="15.75" x14ac:dyDescent="0.25">
      <c r="A625" s="4" t="s">
        <v>965</v>
      </c>
      <c r="B625">
        <v>91573.2</v>
      </c>
      <c r="C625">
        <v>0</v>
      </c>
      <c r="D625">
        <v>0</v>
      </c>
      <c r="E625">
        <v>0</v>
      </c>
    </row>
    <row r="626" spans="1:5" ht="15.75" x14ac:dyDescent="0.25">
      <c r="A626" s="4" t="s">
        <v>966</v>
      </c>
      <c r="B626">
        <v>63918.3</v>
      </c>
      <c r="C626">
        <v>0</v>
      </c>
      <c r="D626">
        <v>0</v>
      </c>
      <c r="E626">
        <v>0</v>
      </c>
    </row>
    <row r="627" spans="1:5" ht="15.75" x14ac:dyDescent="0.25">
      <c r="A627" s="4" t="s">
        <v>967</v>
      </c>
      <c r="B627">
        <v>0.1</v>
      </c>
      <c r="C627">
        <v>0</v>
      </c>
      <c r="D627">
        <v>0</v>
      </c>
      <c r="E627">
        <v>0</v>
      </c>
    </row>
    <row r="628" spans="1:5" ht="15.75" x14ac:dyDescent="0.25">
      <c r="A628" s="4" t="s">
        <v>968</v>
      </c>
      <c r="B628">
        <v>590.4</v>
      </c>
      <c r="C628">
        <v>0</v>
      </c>
      <c r="D628">
        <v>0</v>
      </c>
      <c r="E628">
        <v>0</v>
      </c>
    </row>
    <row r="629" spans="1:5" ht="15.75" x14ac:dyDescent="0.25">
      <c r="A629" s="4" t="s">
        <v>969</v>
      </c>
      <c r="B629">
        <v>22.5</v>
      </c>
      <c r="C629">
        <v>0</v>
      </c>
      <c r="D629">
        <v>0</v>
      </c>
      <c r="E629">
        <v>0</v>
      </c>
    </row>
    <row r="630" spans="1:5" ht="15.75" x14ac:dyDescent="0.25">
      <c r="A630" s="4" t="s">
        <v>970</v>
      </c>
      <c r="B630">
        <v>0</v>
      </c>
      <c r="C630">
        <v>0</v>
      </c>
      <c r="D630">
        <v>0</v>
      </c>
      <c r="E630">
        <v>0</v>
      </c>
    </row>
    <row r="631" spans="1:5" ht="15.75" x14ac:dyDescent="0.25">
      <c r="A631" s="4" t="s">
        <v>971</v>
      </c>
      <c r="B631">
        <v>0</v>
      </c>
      <c r="C631">
        <v>0</v>
      </c>
      <c r="D631">
        <v>0</v>
      </c>
      <c r="E631">
        <v>0</v>
      </c>
    </row>
    <row r="632" spans="1:5" ht="15.75" x14ac:dyDescent="0.25">
      <c r="A632" s="4" t="s">
        <v>972</v>
      </c>
      <c r="B632">
        <v>0</v>
      </c>
      <c r="C632">
        <v>0</v>
      </c>
      <c r="D632">
        <v>0</v>
      </c>
      <c r="E632">
        <v>0</v>
      </c>
    </row>
    <row r="633" spans="1:5" ht="15.75" x14ac:dyDescent="0.25">
      <c r="A633" s="4" t="s">
        <v>973</v>
      </c>
      <c r="B633">
        <v>0</v>
      </c>
      <c r="C633">
        <v>0</v>
      </c>
      <c r="D633">
        <v>0</v>
      </c>
      <c r="E633">
        <v>0</v>
      </c>
    </row>
    <row r="634" spans="1:5" ht="15.75" x14ac:dyDescent="0.25">
      <c r="A634" s="4" t="s">
        <v>974</v>
      </c>
      <c r="B634">
        <v>0</v>
      </c>
      <c r="C634">
        <v>0</v>
      </c>
      <c r="D634">
        <v>0</v>
      </c>
      <c r="E634">
        <v>0</v>
      </c>
    </row>
    <row r="635" spans="1:5" ht="15.75" x14ac:dyDescent="0.25">
      <c r="A635" s="4" t="s">
        <v>975</v>
      </c>
      <c r="B635">
        <v>3862.7</v>
      </c>
      <c r="C635">
        <v>0</v>
      </c>
      <c r="D635">
        <v>0</v>
      </c>
      <c r="E635">
        <v>0</v>
      </c>
    </row>
    <row r="636" spans="1:5" ht="15.75" x14ac:dyDescent="0.25">
      <c r="A636" s="4" t="s">
        <v>976</v>
      </c>
      <c r="B636">
        <v>3023</v>
      </c>
      <c r="C636">
        <v>0</v>
      </c>
      <c r="D636">
        <v>0</v>
      </c>
      <c r="E636">
        <v>0</v>
      </c>
    </row>
    <row r="637" spans="1:5" ht="15.75" x14ac:dyDescent="0.25">
      <c r="A637" s="4" t="s">
        <v>977</v>
      </c>
      <c r="B637">
        <v>3985</v>
      </c>
      <c r="C637">
        <v>0</v>
      </c>
      <c r="D637">
        <v>0</v>
      </c>
      <c r="E637">
        <v>0</v>
      </c>
    </row>
    <row r="638" spans="1:5" ht="15.75" x14ac:dyDescent="0.25">
      <c r="A638" s="4" t="s">
        <v>978</v>
      </c>
      <c r="B638">
        <v>0</v>
      </c>
      <c r="C638">
        <v>0</v>
      </c>
      <c r="D638">
        <v>0</v>
      </c>
      <c r="E638">
        <v>0</v>
      </c>
    </row>
    <row r="639" spans="1:5" ht="15.75" x14ac:dyDescent="0.25">
      <c r="A639" s="4" t="s">
        <v>979</v>
      </c>
      <c r="B639">
        <v>95.3</v>
      </c>
      <c r="C639">
        <v>0</v>
      </c>
      <c r="D639">
        <v>0</v>
      </c>
      <c r="E639">
        <v>0</v>
      </c>
    </row>
    <row r="640" spans="1:5" ht="15.75" x14ac:dyDescent="0.25">
      <c r="A640" s="4" t="s">
        <v>980</v>
      </c>
      <c r="B640">
        <v>3564.2</v>
      </c>
      <c r="C640">
        <v>0</v>
      </c>
      <c r="D640">
        <v>0</v>
      </c>
      <c r="E640">
        <v>0</v>
      </c>
    </row>
    <row r="641" spans="1:5" ht="15.75" x14ac:dyDescent="0.25">
      <c r="A641" s="4" t="s">
        <v>981</v>
      </c>
      <c r="B641">
        <v>156.6</v>
      </c>
      <c r="C641">
        <v>0</v>
      </c>
      <c r="D641">
        <v>0</v>
      </c>
      <c r="E641">
        <v>0</v>
      </c>
    </row>
    <row r="642" spans="1:5" ht="15.75" x14ac:dyDescent="0.25">
      <c r="A642" s="4" t="s">
        <v>982</v>
      </c>
      <c r="B642">
        <v>305</v>
      </c>
      <c r="C642">
        <v>0</v>
      </c>
      <c r="D642">
        <v>0</v>
      </c>
      <c r="E642">
        <v>0</v>
      </c>
    </row>
    <row r="643" spans="1:5" ht="15.75" x14ac:dyDescent="0.25">
      <c r="A643" s="4" t="s">
        <v>983</v>
      </c>
      <c r="B643">
        <v>0</v>
      </c>
      <c r="C643">
        <v>0</v>
      </c>
      <c r="D643">
        <v>0</v>
      </c>
      <c r="E643">
        <v>0</v>
      </c>
    </row>
    <row r="644" spans="1:5" ht="15.75" x14ac:dyDescent="0.25">
      <c r="A644" s="4" t="s">
        <v>984</v>
      </c>
      <c r="B644">
        <v>0</v>
      </c>
      <c r="C644">
        <v>0</v>
      </c>
      <c r="D644">
        <v>0</v>
      </c>
      <c r="E644">
        <v>0</v>
      </c>
    </row>
    <row r="645" spans="1:5" ht="15.75" x14ac:dyDescent="0.25">
      <c r="A645" s="4" t="s">
        <v>985</v>
      </c>
      <c r="B645">
        <v>0</v>
      </c>
      <c r="C645">
        <v>0</v>
      </c>
      <c r="D645">
        <v>0</v>
      </c>
      <c r="E645">
        <v>0</v>
      </c>
    </row>
    <row r="646" spans="1:5" ht="15.75" x14ac:dyDescent="0.25">
      <c r="A646" s="4" t="s">
        <v>986</v>
      </c>
      <c r="B646">
        <v>5071.8</v>
      </c>
      <c r="C646">
        <v>0</v>
      </c>
      <c r="D646">
        <v>0</v>
      </c>
      <c r="E646">
        <v>0</v>
      </c>
    </row>
    <row r="647" spans="1:5" ht="15.75" x14ac:dyDescent="0.25">
      <c r="A647" s="4" t="s">
        <v>987</v>
      </c>
      <c r="B647">
        <v>0</v>
      </c>
      <c r="C647">
        <v>0</v>
      </c>
      <c r="D647">
        <v>0</v>
      </c>
      <c r="E647">
        <v>0</v>
      </c>
    </row>
    <row r="648" spans="1:5" ht="15.75" x14ac:dyDescent="0.25">
      <c r="A648" s="4" t="s">
        <v>988</v>
      </c>
      <c r="B648">
        <v>293573.90000000002</v>
      </c>
      <c r="C648">
        <v>0</v>
      </c>
      <c r="D648">
        <v>0</v>
      </c>
      <c r="E648">
        <v>0</v>
      </c>
    </row>
    <row r="649" spans="1:5" ht="15.75" x14ac:dyDescent="0.25">
      <c r="A649" s="4" t="s">
        <v>989</v>
      </c>
      <c r="B649">
        <v>136534.79999999999</v>
      </c>
      <c r="C649">
        <v>0</v>
      </c>
      <c r="D649">
        <v>0</v>
      </c>
      <c r="E649">
        <v>0</v>
      </c>
    </row>
    <row r="650" spans="1:5" ht="15.75" x14ac:dyDescent="0.25">
      <c r="A650" s="4" t="s">
        <v>990</v>
      </c>
      <c r="B650">
        <v>77.2</v>
      </c>
      <c r="C650">
        <v>0</v>
      </c>
      <c r="D650">
        <v>0</v>
      </c>
      <c r="E650">
        <v>0</v>
      </c>
    </row>
    <row r="651" spans="1:5" ht="15.75" x14ac:dyDescent="0.25">
      <c r="A651" s="4" t="s">
        <v>991</v>
      </c>
      <c r="B651">
        <v>101.1</v>
      </c>
      <c r="C651">
        <v>0</v>
      </c>
      <c r="D651">
        <v>0</v>
      </c>
      <c r="E651">
        <v>0</v>
      </c>
    </row>
    <row r="652" spans="1:5" ht="15.75" x14ac:dyDescent="0.25">
      <c r="A652" s="4" t="s">
        <v>992</v>
      </c>
      <c r="B652">
        <v>1212.4000000000001</v>
      </c>
      <c r="C652">
        <v>0</v>
      </c>
      <c r="D652">
        <v>0</v>
      </c>
      <c r="E652">
        <v>0</v>
      </c>
    </row>
    <row r="653" spans="1:5" ht="15.75" x14ac:dyDescent="0.25">
      <c r="A653" s="4" t="s">
        <v>993</v>
      </c>
      <c r="B653">
        <v>12081.1</v>
      </c>
      <c r="C653">
        <v>0</v>
      </c>
      <c r="D653">
        <v>0</v>
      </c>
      <c r="E653">
        <v>0</v>
      </c>
    </row>
    <row r="654" spans="1:5" ht="15.75" x14ac:dyDescent="0.25">
      <c r="A654" s="4" t="s">
        <v>994</v>
      </c>
      <c r="B654">
        <v>10459.799999999999</v>
      </c>
      <c r="C654">
        <v>0</v>
      </c>
      <c r="D654">
        <v>0</v>
      </c>
      <c r="E654">
        <v>0</v>
      </c>
    </row>
    <row r="655" spans="1:5" ht="15.75" x14ac:dyDescent="0.25">
      <c r="A655" s="4" t="s">
        <v>995</v>
      </c>
      <c r="B655">
        <v>0</v>
      </c>
      <c r="C655">
        <v>0</v>
      </c>
      <c r="D655">
        <v>0</v>
      </c>
      <c r="E655">
        <v>0</v>
      </c>
    </row>
    <row r="656" spans="1:5" ht="15.75" x14ac:dyDescent="0.25">
      <c r="A656" s="4" t="s">
        <v>996</v>
      </c>
      <c r="B656">
        <v>0</v>
      </c>
      <c r="C656">
        <v>0</v>
      </c>
      <c r="D656">
        <v>0</v>
      </c>
      <c r="E656">
        <v>0</v>
      </c>
    </row>
    <row r="657" spans="1:5" ht="15.75" x14ac:dyDescent="0.25">
      <c r="A657" s="4" t="s">
        <v>997</v>
      </c>
      <c r="B657">
        <v>686496</v>
      </c>
      <c r="C657">
        <v>0</v>
      </c>
      <c r="D657">
        <v>0</v>
      </c>
      <c r="E657">
        <v>0</v>
      </c>
    </row>
    <row r="658" spans="1:5" ht="15.75" x14ac:dyDescent="0.25">
      <c r="A658" s="4" t="s">
        <v>998</v>
      </c>
      <c r="B658">
        <v>0</v>
      </c>
      <c r="C658">
        <v>0</v>
      </c>
      <c r="D658">
        <v>0</v>
      </c>
      <c r="E658">
        <v>0</v>
      </c>
    </row>
    <row r="659" spans="1:5" ht="15.75" x14ac:dyDescent="0.25">
      <c r="A659" s="4" t="s">
        <v>999</v>
      </c>
      <c r="B659">
        <v>0</v>
      </c>
      <c r="C659">
        <v>0</v>
      </c>
      <c r="D659">
        <v>0</v>
      </c>
      <c r="E659">
        <v>0</v>
      </c>
    </row>
    <row r="660" spans="1:5" ht="15.75" x14ac:dyDescent="0.25">
      <c r="A660" s="4" t="s">
        <v>1000</v>
      </c>
      <c r="B660">
        <v>31664.799999999999</v>
      </c>
      <c r="C660">
        <v>0</v>
      </c>
      <c r="D660">
        <v>0</v>
      </c>
      <c r="E660">
        <v>0</v>
      </c>
    </row>
    <row r="661" spans="1:5" ht="15.75" x14ac:dyDescent="0.25">
      <c r="A661" s="4" t="s">
        <v>1001</v>
      </c>
      <c r="B661">
        <v>2035.7</v>
      </c>
      <c r="C661">
        <v>0</v>
      </c>
      <c r="D661">
        <v>0</v>
      </c>
      <c r="E661">
        <v>0</v>
      </c>
    </row>
    <row r="662" spans="1:5" ht="15.75" x14ac:dyDescent="0.25">
      <c r="A662" s="4" t="s">
        <v>1002</v>
      </c>
      <c r="B662">
        <v>0</v>
      </c>
      <c r="C662">
        <v>0</v>
      </c>
      <c r="D662">
        <v>0</v>
      </c>
      <c r="E662">
        <v>0</v>
      </c>
    </row>
    <row r="663" spans="1:5" ht="15.75" x14ac:dyDescent="0.25">
      <c r="A663" s="4" t="s">
        <v>1003</v>
      </c>
      <c r="B663">
        <v>37872.300000000003</v>
      </c>
      <c r="C663">
        <v>0</v>
      </c>
      <c r="D663">
        <v>0</v>
      </c>
      <c r="E663">
        <v>0</v>
      </c>
    </row>
    <row r="664" spans="1:5" ht="15.75" x14ac:dyDescent="0.25">
      <c r="A664" s="4" t="s">
        <v>1004</v>
      </c>
      <c r="B664">
        <v>11361.1</v>
      </c>
      <c r="C664">
        <v>0</v>
      </c>
      <c r="D664">
        <v>0</v>
      </c>
      <c r="E664">
        <v>0</v>
      </c>
    </row>
    <row r="665" spans="1:5" ht="15.75" x14ac:dyDescent="0.25">
      <c r="A665" s="4" t="s">
        <v>1005</v>
      </c>
      <c r="B665">
        <v>2147031.9</v>
      </c>
      <c r="C665">
        <v>0</v>
      </c>
      <c r="D665">
        <v>0</v>
      </c>
      <c r="E665">
        <v>0</v>
      </c>
    </row>
    <row r="666" spans="1:5" ht="15.75" x14ac:dyDescent="0.25">
      <c r="A666" s="3" t="s">
        <v>1006</v>
      </c>
      <c r="B666">
        <v>0</v>
      </c>
      <c r="C666">
        <v>0</v>
      </c>
      <c r="D666">
        <v>0</v>
      </c>
      <c r="E666">
        <v>0</v>
      </c>
    </row>
    <row r="667" spans="1:5" ht="15.75" x14ac:dyDescent="0.25">
      <c r="A667" s="4" t="s">
        <v>1007</v>
      </c>
      <c r="B667">
        <v>0</v>
      </c>
      <c r="C667">
        <v>0</v>
      </c>
      <c r="D667">
        <v>0</v>
      </c>
      <c r="E667">
        <v>0</v>
      </c>
    </row>
    <row r="668" spans="1:5" ht="15.75" x14ac:dyDescent="0.25">
      <c r="A668" s="4" t="s">
        <v>1008</v>
      </c>
      <c r="B668">
        <v>0</v>
      </c>
      <c r="C668">
        <v>0</v>
      </c>
      <c r="D668">
        <v>0</v>
      </c>
      <c r="E668">
        <v>0</v>
      </c>
    </row>
    <row r="669" spans="1:5" ht="15.75" x14ac:dyDescent="0.25">
      <c r="A669" s="4" t="s">
        <v>1009</v>
      </c>
      <c r="B669">
        <v>0</v>
      </c>
      <c r="C669">
        <v>0</v>
      </c>
      <c r="D669">
        <v>0</v>
      </c>
      <c r="E669">
        <v>0</v>
      </c>
    </row>
    <row r="670" spans="1:5" ht="15.75" x14ac:dyDescent="0.25">
      <c r="A670" s="4" t="s">
        <v>1010</v>
      </c>
      <c r="B670">
        <v>0</v>
      </c>
      <c r="C670">
        <v>0</v>
      </c>
      <c r="D670">
        <v>0</v>
      </c>
      <c r="E670">
        <v>0</v>
      </c>
    </row>
    <row r="671" spans="1:5" ht="15.75" x14ac:dyDescent="0.25">
      <c r="A671" s="3" t="s">
        <v>2</v>
      </c>
      <c r="B671">
        <v>18747490947.499996</v>
      </c>
      <c r="C671">
        <v>19951696797.799999</v>
      </c>
      <c r="D671">
        <v>20199418885.299995</v>
      </c>
      <c r="E671">
        <v>20957184224.800003</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83EDA7F7027E034B8B1ED6AB714C1538" ma:contentTypeVersion="0" ma:contentTypeDescription="Создание документа." ma:contentTypeScope="" ma:versionID="b3804ebb747071d534c33eac7cb97b91">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4F5279-3111-4442-8201-0509ED7F44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1BE57CF-1DBC-4CBA-B930-A24A016A53DB}">
  <ds:schemaRefs>
    <ds:schemaRef ds:uri="http://purl.org/dc/elements/1.1/"/>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154BB095-2CDC-469C-84E2-F9620EED9C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приложение № 4 млн. рублей (2)</vt:lpstr>
      <vt:lpstr>Лист1</vt:lpstr>
      <vt:lpstr>Лист2</vt:lpstr>
      <vt:lpstr>'приложение № 4 млн. рублей (2)'!Заголовки_для_печати</vt:lpstr>
      <vt:lpstr>'приложение № 4 млн. рублей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ЛЕБЕДИНСКАЯ ЕЛЕНА ВИКТОРОВНА</dc:creator>
  <cp:lastModifiedBy>Сапожников М.А.</cp:lastModifiedBy>
  <cp:lastPrinted>2020-10-08T08:26:31Z</cp:lastPrinted>
  <dcterms:created xsi:type="dcterms:W3CDTF">2016-10-03T21:46:18Z</dcterms:created>
  <dcterms:modified xsi:type="dcterms:W3CDTF">2020-10-08T08:26:38Z</dcterms:modified>
</cp:coreProperties>
</file>