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man_DE\Documents\СЧЕТНАЯ ПАЛАТА\ПРОВЕРКИ\01_КМ\2023_КМ - СОХРАНЕНИЕ КУЛЬТУРНОГО НАСЛЕДИЯ\00 - ИТОГ ПО КМ\"/>
    </mc:Choice>
  </mc:AlternateContent>
  <bookViews>
    <workbookView xWindow="0" yWindow="0" windowWidth="23040" windowHeight="9195"/>
  </bookViews>
  <sheets>
    <sheet name="финансирование" sheetId="1" r:id="rId1"/>
  </sheets>
  <definedNames>
    <definedName name="_xlnm._FilterDatabase" localSheetId="0" hidden="1">финансирование!$A$6:$O$81</definedName>
    <definedName name="_xlnm.Print_Titles" localSheetId="0">финансирование!$3:$6</definedName>
    <definedName name="_xlnm.Print_Area" localSheetId="0">финансирование!$A$1:$P$81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1" i="1"/>
  <c r="P80" i="1"/>
  <c r="P13" i="1"/>
  <c r="P26" i="1"/>
  <c r="P24" i="1"/>
  <c r="P25" i="1"/>
  <c r="N75" i="1"/>
  <c r="N28" i="1"/>
  <c r="O28" i="1"/>
  <c r="N12" i="1"/>
  <c r="P12" i="1" s="1"/>
  <c r="P27" i="1"/>
  <c r="P22" i="1"/>
  <c r="P19" i="1"/>
  <c r="P20" i="1"/>
  <c r="P21" i="1"/>
  <c r="P18" i="1"/>
  <c r="P16" i="1"/>
  <c r="P17" i="1"/>
  <c r="P14" i="1"/>
  <c r="P15" i="1"/>
  <c r="M28" i="1"/>
  <c r="M12" i="1"/>
  <c r="P71" i="1"/>
  <c r="P70" i="1"/>
  <c r="P72" i="1"/>
  <c r="P51" i="1"/>
  <c r="P52" i="1"/>
  <c r="P53" i="1"/>
  <c r="P54" i="1"/>
  <c r="P55" i="1"/>
  <c r="P56" i="1"/>
  <c r="P57" i="1"/>
  <c r="P58" i="1"/>
  <c r="P59" i="1"/>
  <c r="P60" i="1"/>
  <c r="P61" i="1"/>
  <c r="P50" i="1"/>
  <c r="P62" i="1"/>
  <c r="P28" i="1" l="1"/>
  <c r="P9" i="1"/>
  <c r="N8" i="1"/>
  <c r="L9" i="1"/>
  <c r="L10" i="1"/>
  <c r="L11" i="1"/>
  <c r="K11" i="1"/>
  <c r="K8" i="1" s="1"/>
  <c r="K17" i="1"/>
  <c r="K18" i="1"/>
  <c r="K22" i="1"/>
  <c r="K23" i="1"/>
  <c r="K63" i="1"/>
  <c r="K65" i="1"/>
  <c r="K66" i="1"/>
  <c r="K67" i="1"/>
  <c r="K79" i="1"/>
  <c r="K78" i="1"/>
  <c r="K76" i="1"/>
  <c r="K75" i="1" l="1"/>
  <c r="K12" i="1"/>
  <c r="P8" i="1"/>
  <c r="K28" i="1"/>
  <c r="K7" i="1" s="1"/>
  <c r="M75" i="1"/>
  <c r="P75" i="1" s="1"/>
  <c r="J75" i="1"/>
  <c r="J28" i="1"/>
  <c r="J12" i="1"/>
  <c r="L12" i="1" s="1"/>
  <c r="M8" i="1"/>
  <c r="J8" i="1"/>
  <c r="L8" i="1" s="1"/>
  <c r="J7" i="1" l="1"/>
  <c r="L7" i="1" s="1"/>
</calcChain>
</file>

<file path=xl/sharedStrings.xml><?xml version="1.0" encoding="utf-8"?>
<sst xmlns="http://schemas.openxmlformats.org/spreadsheetml/2006/main" count="457" uniqueCount="169">
  <si>
    <t>Код по бюджетной классификации</t>
  </si>
  <si>
    <t>Объем бюджетных ассигнований</t>
  </si>
  <si>
    <t>глава</t>
  </si>
  <si>
    <t>раздел</t>
  </si>
  <si>
    <t>подраздел</t>
  </si>
  <si>
    <t>целевая статья</t>
  </si>
  <si>
    <t>вид расходов</t>
  </si>
  <si>
    <t>программное (непрограммное) направление расходов</t>
  </si>
  <si>
    <t>тип структурного элемента</t>
  </si>
  <si>
    <t>направление расходов</t>
  </si>
  <si>
    <t>код</t>
  </si>
  <si>
    <t>наименование</t>
  </si>
  <si>
    <t>соглашения с международными финансовыми организациями</t>
  </si>
  <si>
    <r>
      <rPr>
        <sz val="10"/>
        <color rgb="FF000000"/>
        <rFont val="Times New Roman"/>
        <family val="1"/>
        <charset val="204"/>
      </rPr>
      <t>054</t>
    </r>
  </si>
  <si>
    <r>
      <rPr>
        <sz val="10"/>
        <color rgb="FF000000"/>
        <rFont val="Times New Roman"/>
        <family val="1"/>
        <charset val="204"/>
      </rPr>
      <t>08</t>
    </r>
  </si>
  <si>
    <r>
      <rPr>
        <sz val="10"/>
        <color rgb="FF000000"/>
        <rFont val="Times New Roman"/>
        <family val="1"/>
        <charset val="204"/>
      </rPr>
      <t>04</t>
    </r>
  </si>
  <si>
    <r>
      <rPr>
        <sz val="10"/>
        <color rgb="FF000000"/>
        <rFont val="Times New Roman"/>
        <family val="1"/>
        <charset val="204"/>
      </rPr>
      <t>11</t>
    </r>
  </si>
  <si>
    <r>
      <rPr>
        <sz val="10"/>
        <color rgb="FF000000"/>
        <rFont val="Times New Roman"/>
        <family val="1"/>
        <charset val="204"/>
      </rPr>
      <t>Государственная программа Российской Федерации "Развитие культуры"</t>
    </r>
  </si>
  <si>
    <r>
      <rPr>
        <sz val="10"/>
        <color rgb="FF000000"/>
        <rFont val="Times New Roman"/>
        <family val="1"/>
        <charset val="204"/>
      </rPr>
      <t>2</t>
    </r>
  </si>
  <si>
    <r>
      <rPr>
        <sz val="10"/>
        <color rgb="FF000000"/>
        <rFont val="Times New Roman"/>
        <family val="1"/>
        <charset val="204"/>
      </rPr>
      <t>92795</t>
    </r>
  </si>
  <si>
    <t>Реализация соглашений с международными финансовыми организациями</t>
  </si>
  <si>
    <r>
      <rPr>
        <sz val="10"/>
        <color rgb="FF000000"/>
        <rFont val="Times New Roman"/>
        <family val="1"/>
        <charset val="204"/>
      </rPr>
      <t>244</t>
    </r>
  </si>
  <si>
    <r>
      <rPr>
        <sz val="10"/>
        <color rgb="FF000000"/>
        <rFont val="Times New Roman"/>
        <family val="1"/>
        <charset val="204"/>
      </rPr>
      <t>92796</t>
    </r>
  </si>
  <si>
    <t>Софинансирование, связанное с реализацией соглашений с международными финансовыми организациями</t>
  </si>
  <si>
    <r>
      <rPr>
        <sz val="10"/>
        <color rgb="FF000000"/>
        <rFont val="Times New Roman"/>
        <family val="1"/>
        <charset val="204"/>
      </rPr>
      <t>92501</t>
    </r>
  </si>
  <si>
    <t>Финансовое обеспечение отдельных мероприятий за счет средств резервного фонда Правительства Российской Федерации (Реализация соглашений с международными финансовыми организациями)</t>
  </si>
  <si>
    <t>субсидии НКО</t>
  </si>
  <si>
    <r>
      <rPr>
        <sz val="10"/>
        <color rgb="FF000000"/>
        <rFont val="Times New Roman"/>
        <family val="1"/>
        <charset val="204"/>
      </rPr>
      <t>01</t>
    </r>
  </si>
  <si>
    <r>
      <rPr>
        <sz val="10"/>
        <color rgb="FF000000"/>
        <rFont val="Times New Roman"/>
        <family val="1"/>
        <charset val="204"/>
      </rPr>
      <t>60854</t>
    </r>
  </si>
  <si>
    <r>
      <t xml:space="preserve">Субсидия автономной некоммерческой организации "Возрождение объектов культурного наследия </t>
    </r>
    <r>
      <rPr>
        <b/>
        <sz val="10"/>
        <color rgb="FF000000"/>
        <rFont val="Times New Roman"/>
        <family val="1"/>
        <charset val="204"/>
      </rPr>
      <t>в городе Пскове</t>
    </r>
    <r>
      <rPr>
        <sz val="10"/>
        <color rgb="FF000000"/>
        <rFont val="Times New Roman"/>
        <family val="1"/>
        <charset val="204"/>
      </rPr>
      <t xml:space="preserve"> (Псковской области)" для проведения работ по сохранению объектов культурного наследия Псковской области</t>
    </r>
  </si>
  <si>
    <r>
      <rPr>
        <sz val="10"/>
        <color rgb="FF000000"/>
        <rFont val="Times New Roman"/>
        <family val="1"/>
        <charset val="204"/>
      </rPr>
      <t>632</t>
    </r>
  </si>
  <si>
    <t>054</t>
  </si>
  <si>
    <t>08</t>
  </si>
  <si>
    <t>01</t>
  </si>
  <si>
    <t>11</t>
  </si>
  <si>
    <t>Государственная программа Российской Федерации "Развитие культуры"</t>
  </si>
  <si>
    <t>2</t>
  </si>
  <si>
    <t>62348</t>
  </si>
  <si>
    <r>
      <t xml:space="preserve">Субсидия автономной некоммерческой организации "Управляющая компания по развитию </t>
    </r>
    <r>
      <rPr>
        <b/>
        <sz val="10"/>
        <rFont val="Times New Roman"/>
        <family val="1"/>
        <charset val="204"/>
      </rPr>
      <t>Саровско-Дивеевского кластера</t>
    </r>
    <r>
      <rPr>
        <sz val="10"/>
        <rFont val="Times New Roman"/>
        <family val="1"/>
        <charset val="204"/>
      </rPr>
      <t>" для проведения работ по сохранению объектов культурного наследия</t>
    </r>
  </si>
  <si>
    <t>632</t>
  </si>
  <si>
    <t>64061</t>
  </si>
  <si>
    <r>
      <t xml:space="preserve">Субсидия автономной некоммерческой организации "Управляющая компания по развитию </t>
    </r>
    <r>
      <rPr>
        <b/>
        <sz val="10"/>
        <rFont val="Times New Roman"/>
        <family val="1"/>
        <charset val="204"/>
      </rPr>
      <t>Саровско-Дивеевского кластера</t>
    </r>
    <r>
      <rPr>
        <sz val="10"/>
        <rFont val="Times New Roman"/>
        <family val="1"/>
        <charset val="204"/>
      </rPr>
      <t>" для проведения работ по сохранению объектов культурного наследия за счет средств резервного фонда Президента Российской Федерации</t>
    </r>
  </si>
  <si>
    <r>
      <rPr>
        <sz val="10"/>
        <color rgb="FF000000"/>
        <rFont val="Times New Roman"/>
        <family val="1"/>
        <charset val="204"/>
      </rPr>
      <t>62343</t>
    </r>
  </si>
  <si>
    <r>
      <rPr>
        <sz val="10"/>
        <color rgb="FF000000"/>
        <rFont val="Times New Roman"/>
        <family val="1"/>
        <charset val="204"/>
      </rPr>
      <t xml:space="preserve">Субсидия </t>
    </r>
    <r>
      <rPr>
        <b/>
        <sz val="10"/>
        <color rgb="FF000000"/>
        <rFont val="Times New Roman"/>
        <family val="1"/>
        <charset val="204"/>
      </rPr>
      <t xml:space="preserve">Фонду по сохранению и развитию Соловецкого архипелага </t>
    </r>
    <r>
      <rPr>
        <sz val="10"/>
        <color rgb="FF000000"/>
        <rFont val="Times New Roman"/>
        <family val="1"/>
        <charset val="204"/>
      </rPr>
      <t>на реализацию мероприятий по сохранению и реставрации объектов культурного наследия (памятников истории и культуры) народов Российской Федерации, расположенных на Соловецком архипелаге и отдельных территориях Республики Карелия, исторически связанных с Соловецким архипелагом</t>
    </r>
  </si>
  <si>
    <r>
      <rPr>
        <sz val="10"/>
        <color rgb="FF000000"/>
        <rFont val="Times New Roman"/>
        <family val="1"/>
        <charset val="204"/>
      </rPr>
      <t>62294</t>
    </r>
  </si>
  <si>
    <r>
      <rPr>
        <sz val="10"/>
        <color rgb="FF000000"/>
        <rFont val="Times New Roman"/>
        <family val="1"/>
        <charset val="204"/>
      </rPr>
      <t xml:space="preserve">Субсидии некоммерческим организациям (за исключением государственных и муниципальных учреждений) в целях проведения </t>
    </r>
    <r>
      <rPr>
        <b/>
        <sz val="10"/>
        <color rgb="FF000000"/>
        <rFont val="Times New Roman"/>
        <family val="1"/>
        <charset val="204"/>
      </rPr>
      <t>Дня России и Дня народного единства</t>
    </r>
  </si>
  <si>
    <r>
      <rPr>
        <sz val="10"/>
        <color rgb="FF000000"/>
        <rFont val="Times New Roman"/>
        <family val="1"/>
        <charset val="204"/>
      </rPr>
      <t>60312</t>
    </r>
  </si>
  <si>
    <r>
      <rPr>
        <sz val="10"/>
        <color rgb="FF000000"/>
        <rFont val="Times New Roman"/>
        <family val="1"/>
        <charset val="204"/>
      </rPr>
      <t xml:space="preserve">Субсидия религиозной организации </t>
    </r>
    <r>
      <rPr>
        <b/>
        <sz val="10"/>
        <color rgb="FF000000"/>
        <rFont val="Times New Roman"/>
        <family val="1"/>
        <charset val="204"/>
      </rPr>
      <t>Русская Православная старообрядческая Церковь</t>
    </r>
    <r>
      <rPr>
        <sz val="10"/>
        <color rgb="FF000000"/>
        <rFont val="Times New Roman"/>
        <family val="1"/>
        <charset val="204"/>
      </rPr>
      <t xml:space="preserve"> для проведения работ по сохранению объектов культурного наследия, входящих в состав "Ансамбль Рогожской старообрядческой общины, XIX - начало XX вв." и "Ансамбль памятников Преображенской старообрядческой общины"</t>
    </r>
  </si>
  <si>
    <r>
      <rPr>
        <sz val="10"/>
        <color rgb="FF000000"/>
        <rFont val="Times New Roman"/>
        <family val="1"/>
        <charset val="204"/>
      </rPr>
      <t>64062</t>
    </r>
  </si>
  <si>
    <r>
      <rPr>
        <sz val="10"/>
        <color rgb="FF000000"/>
        <rFont val="Times New Roman"/>
        <family val="1"/>
        <charset val="204"/>
      </rPr>
      <t xml:space="preserve">Субсидия религиозной организации </t>
    </r>
    <r>
      <rPr>
        <b/>
        <sz val="10"/>
        <color rgb="FF000000"/>
        <rFont val="Times New Roman"/>
        <family val="1"/>
        <charset val="204"/>
      </rPr>
      <t>Русская Православная старообрядческая Церковь</t>
    </r>
    <r>
      <rPr>
        <sz val="10"/>
        <color rgb="FF000000"/>
        <rFont val="Times New Roman"/>
        <family val="1"/>
        <charset val="204"/>
      </rPr>
      <t xml:space="preserve"> на финансовое обеспечение мероприятий по реставрации икон Покровского кафедрального собора за счет средств резервного фонда Президента Российской Федерации</t>
    </r>
  </si>
  <si>
    <t>60251</t>
  </si>
  <si>
    <r>
      <t xml:space="preserve">Субсидия Централизованной религиозной организации </t>
    </r>
    <r>
      <rPr>
        <b/>
        <sz val="10"/>
        <color rgb="FF000000"/>
        <rFont val="Times New Roman"/>
        <family val="1"/>
        <charset val="204"/>
      </rPr>
      <t>Духовное управление мусульман</t>
    </r>
    <r>
      <rPr>
        <sz val="10"/>
        <color rgb="FF000000"/>
        <rFont val="Times New Roman"/>
        <family val="1"/>
        <charset val="204"/>
      </rPr>
      <t xml:space="preserve"> Российской Федерации на проведение ремонтно-восстановительных работ в здании мечети за счет средств резервного фонда Президента Российской Федерации</t>
    </r>
  </si>
  <si>
    <t>60252</t>
  </si>
  <si>
    <r>
      <t xml:space="preserve">Субсидия Централизованной религиозной организации </t>
    </r>
    <r>
      <rPr>
        <b/>
        <sz val="10"/>
        <color rgb="FF000000"/>
        <rFont val="Times New Roman"/>
        <family val="1"/>
        <charset val="204"/>
      </rPr>
      <t>Духовное собрание мусульман России</t>
    </r>
    <r>
      <rPr>
        <sz val="10"/>
        <color rgb="FF000000"/>
        <rFont val="Times New Roman"/>
        <family val="1"/>
        <charset val="204"/>
      </rPr>
      <t xml:space="preserve"> на проведение реконструкции здания мечети за счет средств резервного фонда Президента Российской Федерации</t>
    </r>
  </si>
  <si>
    <r>
      <rPr>
        <sz val="10"/>
        <color rgb="FF000000"/>
        <rFont val="Times New Roman"/>
        <family val="1"/>
        <charset val="204"/>
      </rPr>
      <t>60850</t>
    </r>
  </si>
  <si>
    <r>
      <t>Субсидия ООГО "</t>
    </r>
    <r>
      <rPr>
        <b/>
        <sz val="10"/>
        <color rgb="FF000000"/>
        <rFont val="Times New Roman"/>
        <family val="1"/>
        <charset val="204"/>
      </rPr>
      <t>Российское военно-историческое общество</t>
    </r>
    <r>
      <rPr>
        <sz val="10"/>
        <color rgb="FF000000"/>
        <rFont val="Times New Roman"/>
        <family val="1"/>
        <charset val="204"/>
      </rPr>
      <t>"</t>
    </r>
  </si>
  <si>
    <r>
      <rPr>
        <sz val="10"/>
        <color rgb="FF000000"/>
        <rFont val="Times New Roman"/>
        <family val="1"/>
        <charset val="204"/>
      </rPr>
      <t>60849</t>
    </r>
  </si>
  <si>
    <r>
      <t>Субсидия ООГО "</t>
    </r>
    <r>
      <rPr>
        <b/>
        <sz val="10"/>
        <color rgb="FF000000"/>
        <rFont val="Times New Roman"/>
        <family val="1"/>
        <charset val="204"/>
      </rPr>
      <t>Российское военно-историческое общество</t>
    </r>
    <r>
      <rPr>
        <sz val="10"/>
        <color rgb="FF000000"/>
        <rFont val="Times New Roman"/>
        <family val="1"/>
        <charset val="204"/>
      </rPr>
      <t>" за счет средств резервного фонда Президента Российской Федерации</t>
    </r>
  </si>
  <si>
    <t>60845</t>
  </si>
  <si>
    <r>
      <t>Субсидия ООГО "</t>
    </r>
    <r>
      <rPr>
        <b/>
        <sz val="10"/>
        <color rgb="FF000000"/>
        <rFont val="Times New Roman"/>
        <family val="1"/>
        <charset val="204"/>
      </rPr>
      <t>Российское военно-историческое общество</t>
    </r>
    <r>
      <rPr>
        <sz val="10"/>
        <color rgb="FF000000"/>
        <rFont val="Times New Roman"/>
        <family val="1"/>
        <charset val="204"/>
      </rPr>
      <t>" на финансовое обеспечение (возмещение) затрат, связанных с созданием и установкой на территории мемориального комплекса "Саур-Могила" в Шахтерском районе Донецкой Народной Республики дополнительных мемориальных объектов, увековечивающих память о бойцах, погибших при защите и освобождении Донбасса, а также с благоустройством территории комплекса, за счет средств резервного фонда Президента Российской Федерации</t>
    </r>
  </si>
  <si>
    <t>60846</t>
  </si>
  <si>
    <r>
      <t>Субсидия ООГО "</t>
    </r>
    <r>
      <rPr>
        <b/>
        <sz val="10"/>
        <color rgb="FF000000"/>
        <rFont val="Times New Roman"/>
        <family val="1"/>
        <charset val="204"/>
      </rPr>
      <t>Российское военно-историческое общество</t>
    </r>
    <r>
      <rPr>
        <sz val="10"/>
        <color rgb="FF000000"/>
        <rFont val="Times New Roman"/>
        <family val="1"/>
        <charset val="204"/>
      </rPr>
      <t>" на финансовое обеспечение (возмещение) затрат, связанных с созданием и установкой, проведением ремонта монументов (мемориалов) на территориях Донецкой Народной Республики, Луганской Народной Республики, Запорожской и Херсонской областей и г. Москвы, благоустройством прилегающих к монументам (мемориалам) территорий, а также с созданием выставочных экспозиций, включая выполнение работ по приспособлению помещений для размещения указанных экспозиций, за счет средств резервного фонда Президента Российской Федерации</t>
    </r>
  </si>
  <si>
    <t>60847</t>
  </si>
  <si>
    <r>
      <t>Субсидия ООГО "</t>
    </r>
    <r>
      <rPr>
        <b/>
        <sz val="10"/>
        <color rgb="FF000000"/>
        <rFont val="Times New Roman"/>
        <family val="1"/>
        <charset val="204"/>
      </rPr>
      <t>Российское военно-историческое общество</t>
    </r>
    <r>
      <rPr>
        <sz val="10"/>
        <color rgb="FF000000"/>
        <rFont val="Times New Roman"/>
        <family val="1"/>
        <charset val="204"/>
      </rPr>
      <t>" на финансовое обеспечение (возмещение) затрат, связанных с созданием и сооружением в Гатчинском районе Ленинградской области мемориального комплекса в целях увековечения памяти мирных жителей, погибших в годы Великой Отечественной войны, за счет средств резервного фонда Президента Российской Федерации</t>
    </r>
  </si>
  <si>
    <t>60872</t>
  </si>
  <si>
    <r>
      <t>Грант в форме субсидии государственному бюджетному учреждению культуры Московской области "</t>
    </r>
    <r>
      <rPr>
        <b/>
        <sz val="10"/>
        <color rgb="FF000000"/>
        <rFont val="Times New Roman"/>
        <family val="1"/>
        <charset val="204"/>
      </rPr>
      <t>Сергиево-Посадский государственный историко-художественный музей-заповедник</t>
    </r>
    <r>
      <rPr>
        <sz val="10"/>
        <color rgb="FF000000"/>
        <rFont val="Times New Roman"/>
        <family val="1"/>
        <charset val="204"/>
      </rPr>
      <t>" (Московская область, г. Сергиев Посад) на проведение ремонтно-реставрационных работ, а также на приобретение экспозиционного и иного оборудования в целях расширения и обновления экспозиции музея за счет средств резервного фонда Президента Российской Федерации</t>
    </r>
  </si>
  <si>
    <t>613</t>
  </si>
  <si>
    <t>межбюджетные трансферты бюджетам субъектов Российской Федерации</t>
  </si>
  <si>
    <r>
      <rPr>
        <sz val="10"/>
        <color rgb="FF000000"/>
        <rFont val="Times New Roman"/>
        <family val="1"/>
        <charset val="204"/>
      </rPr>
      <t>51110</t>
    </r>
  </si>
  <si>
    <r>
      <t xml:space="preserve">Субсидии на софинансирование капитальных вложений в объекты государственной собственности субъектов Российской Федерации, </t>
    </r>
    <r>
      <rPr>
        <b/>
        <sz val="10"/>
        <color rgb="FF000000"/>
        <rFont val="Times New Roman"/>
        <family val="1"/>
        <charset val="204"/>
      </rPr>
      <t>в том числе:</t>
    </r>
  </si>
  <si>
    <r>
      <rPr>
        <sz val="10"/>
        <color rgb="FF000000"/>
        <rFont val="Times New Roman"/>
        <family val="1"/>
        <charset val="204"/>
      </rPr>
      <t>522</t>
    </r>
  </si>
  <si>
    <t>Саратовская область</t>
  </si>
  <si>
    <t>Сохранение объекта культурного наследия регионального значения "Театр оперы и балета, 1864 г., 1959-1961 гг.", расположенного по адресу: г.Саратов, пл. Театральная, 1</t>
  </si>
  <si>
    <t>2022</t>
  </si>
  <si>
    <t>Камчатский край</t>
  </si>
  <si>
    <t>Камчатский театр кукол г. Петропавловск-Камчатский</t>
  </si>
  <si>
    <t>2024</t>
  </si>
  <si>
    <t>Республика Марий Эл</t>
  </si>
  <si>
    <t>Дом Дружбы народов Республики Марий Эл</t>
  </si>
  <si>
    <t>2023</t>
  </si>
  <si>
    <t>Кабардино-Балкарская Республика</t>
  </si>
  <si>
    <t>Национальный театральный центр "Дворец театров" в г.Нальчике (завершение строительства)</t>
  </si>
  <si>
    <t>Республика Северная Осетия - Алания</t>
  </si>
  <si>
    <t>Строительство международного культурно-патриотического Центра профилактики терроризма "Беслан. Школа №1 (Реставрация и приспособление для современного использования объекта культурного наследия "Мемориальный комплекс "Город Ангелов")</t>
  </si>
  <si>
    <t>Тульская область</t>
  </si>
  <si>
    <t>Строительство фондохранилища государственного учреждения культуры Тульской области "Объединение "Историко-краеведческий и художественный музей"</t>
  </si>
  <si>
    <t>Архангельская область</t>
  </si>
  <si>
    <t>Реконструкция здания Новодвинского ГКЦ</t>
  </si>
  <si>
    <t>Республика Бурятия</t>
  </si>
  <si>
    <t>Пристрой и реконструкция здания Национальной библиотеки Республики Бурятия в Советском районе, г. Улан-Удэ (Второй и третий этапы строительства. Корректировка)</t>
  </si>
  <si>
    <r>
      <rPr>
        <sz val="10"/>
        <color rgb="FF000000"/>
        <rFont val="Times New Roman"/>
        <family val="1"/>
        <charset val="204"/>
      </rPr>
      <t>5111F</t>
    </r>
  </si>
  <si>
    <r>
      <rPr>
        <sz val="10"/>
        <color rgb="FF000000"/>
        <rFont val="Times New Roman"/>
        <family val="1"/>
        <charset val="204"/>
      </rPr>
      <t>Субсидии на софинансирование капитальных вложений в объекты государственной собственности субъектов Российской Федерации за счет средств резервного фонда Правительства Российской Федерации</t>
    </r>
  </si>
  <si>
    <r>
      <rPr>
        <sz val="10"/>
        <color rgb="FF000000"/>
        <rFont val="Times New Roman"/>
        <family val="1"/>
        <charset val="204"/>
      </rPr>
      <t>51120</t>
    </r>
  </si>
  <si>
    <r>
      <t xml:space="preserve">Субсидии на софинансирование капитальных вложений в объекты муниципальной собственности, </t>
    </r>
    <r>
      <rPr>
        <b/>
        <sz val="10"/>
        <color rgb="FF000000"/>
        <rFont val="Times New Roman"/>
        <family val="1"/>
        <charset val="204"/>
      </rPr>
      <t>в том числе:</t>
    </r>
  </si>
  <si>
    <t>Нижегородская область</t>
  </si>
  <si>
    <t>Строительство центра культурного развития в г. Сарове</t>
  </si>
  <si>
    <t>Строительство центра культурного развития в г. Арзамасе</t>
  </si>
  <si>
    <t>Строительство центра культурного развития в с. Дивеево Нижегородской области</t>
  </si>
  <si>
    <t>Республика Татарстан (Татарстан)</t>
  </si>
  <si>
    <t>Строительство Русского драматического театра «Мастеровые» г. Набережные Челны</t>
  </si>
  <si>
    <t>Самарская область</t>
  </si>
  <si>
    <t>Строительство нового корпуса музейно-выставочного центра "Самара Космическая" с планетарием по адресу: г.Самара, Октябрьский район, проспект Ленина"</t>
  </si>
  <si>
    <r>
      <rPr>
        <sz val="10"/>
        <color rgb="FF000000"/>
        <rFont val="Times New Roman"/>
        <family val="1"/>
        <charset val="204"/>
      </rPr>
      <t>5112F</t>
    </r>
  </si>
  <si>
    <r>
      <rPr>
        <sz val="10"/>
        <color rgb="FF000000"/>
        <rFont val="Times New Roman"/>
        <family val="1"/>
        <charset val="204"/>
      </rPr>
      <t>Субсидии на софинансирование капитальных вложений в объекты муниципальной собственности за счет средств резервного фонда Правительства Российской Федерации</t>
    </r>
  </si>
  <si>
    <t>55090</t>
  </si>
  <si>
    <r>
      <t xml:space="preserve">Субсидии на подготовку и проведение празднования на федеральном уровне </t>
    </r>
    <r>
      <rPr>
        <b/>
        <sz val="10"/>
        <color rgb="FF000000"/>
        <rFont val="Times New Roman"/>
        <family val="1"/>
        <charset val="204"/>
      </rPr>
      <t>памятных дат субъектов</t>
    </r>
    <r>
      <rPr>
        <sz val="10"/>
        <color rgb="FF000000"/>
        <rFont val="Times New Roman"/>
        <family val="1"/>
        <charset val="204"/>
      </rPr>
      <t xml:space="preserve"> Российской Федерации</t>
    </r>
  </si>
  <si>
    <t>Карачаево-Черкесская Республика</t>
  </si>
  <si>
    <t>Республика Саха (Якутия)</t>
  </si>
  <si>
    <t>Республика Северная Осетия – Алания</t>
  </si>
  <si>
    <t>Пермский край</t>
  </si>
  <si>
    <t>Владимирская область</t>
  </si>
  <si>
    <t>Кировская область</t>
  </si>
  <si>
    <t>Кемеровская область - Кузбасс</t>
  </si>
  <si>
    <r>
      <rPr>
        <sz val="10"/>
        <color rgb="FF000000"/>
        <rFont val="Times New Roman"/>
        <family val="1"/>
        <charset val="204"/>
      </rPr>
      <t>55190</t>
    </r>
  </si>
  <si>
    <r>
      <t>Субсидии на поддержку отрасли культуры
(</t>
    </r>
    <r>
      <rPr>
        <b/>
        <sz val="10"/>
        <color rgb="FF000000"/>
        <rFont val="Times New Roman"/>
        <family val="1"/>
        <charset val="204"/>
      </rPr>
      <t>комплектование фондов библиотек</t>
    </r>
    <r>
      <rPr>
        <sz val="10"/>
        <color rgb="FF000000"/>
        <rFont val="Times New Roman"/>
        <family val="1"/>
        <charset val="204"/>
      </rPr>
      <t>)</t>
    </r>
  </si>
  <si>
    <r>
      <rPr>
        <sz val="10"/>
        <color rgb="FF000000"/>
        <rFont val="Times New Roman"/>
        <family val="1"/>
        <charset val="204"/>
      </rPr>
      <t>523</t>
    </r>
  </si>
  <si>
    <r>
      <rPr>
        <sz val="10"/>
        <color rgb="FF000000"/>
        <rFont val="Times New Roman"/>
        <family val="1"/>
        <charset val="204"/>
      </rPr>
      <t>52440</t>
    </r>
  </si>
  <si>
    <r>
      <rPr>
        <sz val="10"/>
        <color rgb="FF000000"/>
        <rFont val="Times New Roman"/>
        <family val="1"/>
        <charset val="204"/>
      </rPr>
      <t xml:space="preserve">Субсидия бюджету </t>
    </r>
    <r>
      <rPr>
        <b/>
        <sz val="10"/>
        <color rgb="FF000000"/>
        <rFont val="Times New Roman"/>
        <family val="1"/>
        <charset val="204"/>
      </rPr>
      <t>Ульяновской области</t>
    </r>
    <r>
      <rPr>
        <sz val="10"/>
        <color rgb="FF000000"/>
        <rFont val="Times New Roman"/>
        <family val="1"/>
        <charset val="204"/>
      </rPr>
      <t xml:space="preserve"> на проведение ремонтно-реставрационных работ на здании областного государственного автономного учреждения культуры "Ленинский мемориал"</t>
    </r>
  </si>
  <si>
    <r>
      <rPr>
        <sz val="10"/>
        <color rgb="FF000000"/>
        <rFont val="Times New Roman"/>
        <family val="1"/>
        <charset val="204"/>
      </rPr>
      <t>521</t>
    </r>
  </si>
  <si>
    <r>
      <rPr>
        <sz val="10"/>
        <color rgb="FF000000"/>
        <rFont val="Times New Roman"/>
        <family val="1"/>
        <charset val="204"/>
      </rPr>
      <t>55780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</si>
  <si>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Саратовской области</t>
    </r>
    <r>
      <rPr>
        <sz val="10"/>
        <color rgb="FF000000"/>
        <rFont val="Times New Roman"/>
        <family val="1"/>
        <charset val="204"/>
      </rPr>
      <t xml:space="preserve"> в целях софинансирования расходных обязательств, возникающих при осуществлении работ по сохранению объектов культурного наследия, расположенных на территории Саратовской области</t>
    </r>
  </si>
  <si>
    <r>
      <rPr>
        <sz val="10"/>
        <color rgb="FF000000"/>
        <rFont val="Times New Roman"/>
        <family val="1"/>
        <charset val="204"/>
      </rPr>
      <t>540</t>
    </r>
  </si>
  <si>
    <r>
      <rPr>
        <sz val="10"/>
        <color rgb="FF000000"/>
        <rFont val="Times New Roman"/>
        <family val="1"/>
        <charset val="204"/>
      </rPr>
      <t>55960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</si>
  <si>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Ростовской области</t>
    </r>
    <r>
      <rPr>
        <sz val="10"/>
        <color rgb="FF000000"/>
        <rFont val="Times New Roman"/>
        <family val="1"/>
        <charset val="204"/>
      </rPr>
      <t xml:space="preserve"> в целях софинансирования расходных обязательств, возникающих при осуществлении работ по сохранению объекта культурного наследия "Здание Ростовского Государственного драматического театра им. М. Горького"</t>
    </r>
  </si>
  <si>
    <r>
      <rPr>
        <sz val="10"/>
        <color rgb="FF000000"/>
        <rFont val="Times New Roman"/>
        <family val="1"/>
        <charset val="204"/>
      </rPr>
      <t>5Р230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</si>
  <si>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Республики Крым</t>
    </r>
    <r>
      <rPr>
        <sz val="10"/>
        <color rgb="FF000000"/>
        <rFont val="Times New Roman"/>
        <family val="1"/>
        <charset val="204"/>
      </rPr>
      <t xml:space="preserve"> в целях софинансирования в полном объеме расходных обязательств, возникающих при проведении ремонтно-реставрационных работ на объектах культурного наследия и ремонтно-восстановительных работ в отношении учреждений культуры, поврежденных в результате чрезвычайной ситуации, сложившейся в результате прохождения комплекса неблагоприятных метеорологических явлений в июне - июле 2021 года на территории Республики Крым, за счет средств резервного фонда Правительства Российской Федерации</t>
    </r>
  </si>
  <si>
    <r>
      <rPr>
        <sz val="10"/>
        <color rgb="FF000000"/>
        <rFont val="Times New Roman"/>
        <family val="1"/>
        <charset val="204"/>
      </rPr>
      <t>56530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</si>
  <si>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Забайкальского края</t>
    </r>
    <r>
      <rPr>
        <sz val="10"/>
        <color rgb="FF000000"/>
        <rFont val="Times New Roman"/>
        <family val="1"/>
        <charset val="204"/>
      </rPr>
      <t xml:space="preserve"> в целях софинансирования расходных обязательств Забайкальского края, возникающих при реализации мероприятий по восстановлению объектов культуры, поврежденных в результате чрезвычайной ситуации, вызванной прохождением комплекса неблагоприятных метеорологических явлений, связанных с выпадением обильных осадков на территории Забайкальского края в июне - августе 2021 года, за счет средств резервного фонда Правительства Российской Федерации</t>
    </r>
  </si>
  <si>
    <r>
      <rPr>
        <sz val="10"/>
        <color rgb="FF000000"/>
        <rFont val="Times New Roman"/>
        <family val="1"/>
        <charset val="204"/>
      </rPr>
      <t>50790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</si>
  <si>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Иркутской области</t>
    </r>
    <r>
      <rPr>
        <sz val="10"/>
        <color rgb="FF000000"/>
        <rFont val="Times New Roman"/>
        <family val="1"/>
        <charset val="204"/>
      </rPr>
      <t xml:space="preserve"> в целях софинансирования расходных обязательств Иркутской области по реализации мероприятий, направленных на выполнение Программы по восстановлению жилья, объектов связи, социальной, коммунальной, энергетической и транспортной инфраструктур, гидротехнических сооружений, административных зданий, поврежденных или утраченных в результате наводнения на территории Иркутской области</t>
    </r>
  </si>
  <si>
    <t>с 2023 года исключены из ФП,
 перенесены в ФП "Развитие инфраструктуры в сфере культуры"</t>
  </si>
  <si>
    <r>
      <rPr>
        <sz val="10"/>
        <color rgb="FF000000"/>
        <rFont val="Times New Roman"/>
        <family val="1"/>
        <charset val="204"/>
      </rPr>
      <t>55820</t>
    </r>
  </si>
  <si>
    <r>
      <t xml:space="preserve">Иной межбюджетный трансферт бюджету </t>
    </r>
    <r>
      <rPr>
        <b/>
        <sz val="10"/>
        <rFont val="Times New Roman"/>
        <family val="1"/>
        <charset val="204"/>
      </rPr>
      <t>Нижегородской области</t>
    </r>
    <r>
      <rPr>
        <sz val="10"/>
        <rFont val="Times New Roman"/>
        <family val="1"/>
        <charset val="204"/>
      </rPr>
      <t xml:space="preserve"> на реставрационно-восстановительные работы и сохранение значимых объектов культурного наследия, находящихся на территории Нижегородской области</t>
    </r>
  </si>
  <si>
    <r>
      <rPr>
        <sz val="10"/>
        <color rgb="FF000000"/>
        <rFont val="Times New Roman"/>
        <family val="1"/>
        <charset val="204"/>
      </rPr>
      <t>53670</t>
    </r>
  </si>
  <si>
    <r>
      <rPr>
        <sz val="10"/>
        <color rgb="FF000000"/>
        <rFont val="Times New Roman"/>
        <family val="1"/>
        <charset val="204"/>
      </rPr>
      <t xml:space="preserve">Иной межбюджетный трансферт бюджету </t>
    </r>
    <r>
      <rPr>
        <b/>
        <sz val="10"/>
        <color rgb="FF000000"/>
        <rFont val="Times New Roman"/>
        <family val="1"/>
        <charset val="204"/>
      </rPr>
      <t>Калужской области</t>
    </r>
    <r>
      <rPr>
        <sz val="10"/>
        <color rgb="FF000000"/>
        <rFont val="Times New Roman"/>
        <family val="1"/>
        <charset val="204"/>
      </rPr>
      <t xml:space="preserve"> в целях софинансирования расходных обязательств, возникающих при осуществлении работ по сохранению и приспособлению к современному использованию объекта культурного наследия регионального значения "Церковь Покрова Пресвятой Богородицы", 1888 г.</t>
    </r>
  </si>
  <si>
    <r>
      <t xml:space="preserve">Иной межбюджетный трансферт бюджету </t>
    </r>
    <r>
      <rPr>
        <b/>
        <sz val="10"/>
        <rFont val="Times New Roman"/>
        <family val="1"/>
        <charset val="204"/>
      </rPr>
      <t>Калужской области</t>
    </r>
    <r>
      <rPr>
        <sz val="10"/>
        <rFont val="Times New Roman"/>
        <family val="1"/>
        <charset val="204"/>
      </rPr>
      <t xml:space="preserve"> в целях софинансирования расходных обязательств, возникающих при осуществлении работ по сохранению и приспособлению к современному использованию объекта культурного наследия федерального значения "Ансамбль Пафнутьево-Боровского монастыря", 1670 г.</t>
    </r>
  </si>
  <si>
    <t>540</t>
  </si>
  <si>
    <r>
      <t xml:space="preserve">Субсидия бюджету </t>
    </r>
    <r>
      <rPr>
        <b/>
        <sz val="10"/>
        <color rgb="FF000000"/>
        <rFont val="Times New Roman"/>
        <family val="1"/>
        <charset val="204"/>
      </rPr>
      <t>Орловской области</t>
    </r>
    <r>
      <rPr>
        <sz val="10"/>
        <color rgb="FF000000"/>
        <rFont val="Times New Roman"/>
        <family val="1"/>
        <charset val="204"/>
      </rPr>
      <t xml:space="preserve"> на создание мемориального комплекса "Судбищенская битва"</t>
    </r>
  </si>
  <si>
    <t xml:space="preserve"> прочие расходы </t>
  </si>
  <si>
    <r>
      <t xml:space="preserve">Создание государственной информационной системы "Федеральный государственный </t>
    </r>
    <r>
      <rPr>
        <b/>
        <sz val="10"/>
        <color rgb="FF000000"/>
        <rFont val="Times New Roman"/>
        <family val="1"/>
        <charset val="204"/>
      </rPr>
      <t xml:space="preserve">реестр объектов нематериального </t>
    </r>
    <r>
      <rPr>
        <sz val="10"/>
        <color rgb="FF000000"/>
        <rFont val="Times New Roman"/>
        <family val="1"/>
        <charset val="204"/>
      </rPr>
      <t>этнокультурного достояния Российской Федерации"</t>
    </r>
  </si>
  <si>
    <t>069</t>
  </si>
  <si>
    <t>94009</t>
  </si>
  <si>
    <r>
      <rPr>
        <b/>
        <sz val="10"/>
        <color rgb="FF000000"/>
        <rFont val="Times New Roman"/>
        <family val="1"/>
        <charset val="204"/>
      </rPr>
      <t>Минстрой России</t>
    </r>
    <r>
      <rPr>
        <sz val="10"/>
        <color rgb="FF000000"/>
        <rFont val="Times New Roman"/>
        <family val="1"/>
        <charset val="204"/>
      </rPr>
      <t xml:space="preserve">
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
</t>
    </r>
    <r>
      <rPr>
        <i/>
        <sz val="10"/>
        <color rgb="FF000000"/>
        <rFont val="Times New Roman"/>
        <family val="1"/>
        <charset val="204"/>
      </rPr>
      <t>(Объекты Свято-Троицкой Сергиевой Лавры)</t>
    </r>
  </si>
  <si>
    <t>414</t>
  </si>
  <si>
    <t>303</t>
  </si>
  <si>
    <r>
      <rPr>
        <b/>
        <sz val="10"/>
        <color rgb="FF000000"/>
        <rFont val="Times New Roman"/>
        <family val="1"/>
        <charset val="204"/>
      </rPr>
      <t>Управделами Президента РФ</t>
    </r>
    <r>
      <rPr>
        <sz val="10"/>
        <color rgb="FF000000"/>
        <rFont val="Times New Roman"/>
        <family val="1"/>
        <charset val="204"/>
      </rPr>
      <t xml:space="preserve">
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
</t>
    </r>
    <r>
      <rPr>
        <i/>
        <sz val="10"/>
        <color rgb="FF000000"/>
        <rFont val="Times New Roman"/>
        <family val="1"/>
        <charset val="204"/>
      </rPr>
      <t>(Комплекс зданий и сооружений Федоровского городка в Царском Селе Санкт-Петербурга)</t>
    </r>
  </si>
  <si>
    <t>187</t>
  </si>
  <si>
    <r>
      <rPr>
        <b/>
        <sz val="10"/>
        <color rgb="FF000000"/>
        <rFont val="Times New Roman"/>
        <family val="1"/>
        <charset val="204"/>
      </rPr>
      <t>Минобороны России</t>
    </r>
    <r>
      <rPr>
        <sz val="10"/>
        <color rgb="FF000000"/>
        <rFont val="Times New Roman"/>
        <family val="1"/>
        <charset val="204"/>
      </rPr>
      <t xml:space="preserve">
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
</t>
    </r>
    <r>
      <rPr>
        <i/>
        <sz val="10"/>
        <color rgb="FF000000"/>
        <rFont val="Times New Roman"/>
        <family val="1"/>
        <charset val="204"/>
      </rPr>
      <t>(форты в г. Крондштадте)</t>
    </r>
  </si>
  <si>
    <t>94010</t>
  </si>
  <si>
    <r>
      <t xml:space="preserve"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 за счет средств резервного фонда Правительства Российской Федерации
</t>
    </r>
    <r>
      <rPr>
        <i/>
        <sz val="10"/>
        <color rgb="FF000000"/>
        <rFont val="Times New Roman"/>
        <family val="1"/>
        <charset val="204"/>
      </rPr>
      <t>(форты в г. Крондштадте)</t>
    </r>
  </si>
  <si>
    <t>92502</t>
  </si>
  <si>
    <r>
      <t xml:space="preserve">Финансовое обеспечение отдельных мероприятий за счет средств резервного фонда Президента Российской Федерации
</t>
    </r>
    <r>
      <rPr>
        <i/>
        <sz val="10"/>
        <color rgb="FF000000"/>
        <rFont val="Times New Roman"/>
        <family val="1"/>
        <charset val="204"/>
      </rPr>
      <t>(ФАУ "УПРАВЛЕНИЕ ИМУЩЕСТВОМ СПЕЦИАЛЬНЫХ ПРОЕКТОВ" МИНИСТЕРСТВА ОБОРОНЫ)</t>
    </r>
  </si>
  <si>
    <t>622</t>
  </si>
  <si>
    <t>071</t>
  </si>
  <si>
    <t>64991</t>
  </si>
  <si>
    <r>
      <rPr>
        <b/>
        <sz val="10"/>
        <color rgb="FF000000"/>
        <rFont val="Times New Roman"/>
        <family val="1"/>
        <charset val="204"/>
      </rPr>
      <t>Минкомсвязи России</t>
    </r>
    <r>
      <rPr>
        <sz val="10"/>
        <color rgb="FF000000"/>
        <rFont val="Times New Roman"/>
        <family val="1"/>
        <charset val="204"/>
      </rPr>
      <t xml:space="preserve">
Субсидия Российскому книжному союзу на финансирование (возмещение) затрат, связанных с комплектованием фондов общедоступных и школьных библиотек в Донецкой Народной Республике, Луганской Народной Республике, Запорожской области и Херсонской области, за счет средств резервного фонда Президента Российской Федерации</t>
    </r>
  </si>
  <si>
    <t>2022 г.</t>
  </si>
  <si>
    <t>СБР</t>
  </si>
  <si>
    <t>кассовое исполнение</t>
  </si>
  <si>
    <t>2023 г.</t>
  </si>
  <si>
    <t>% кассового исполнение</t>
  </si>
  <si>
    <t xml:space="preserve">СБР </t>
  </si>
  <si>
    <t>ИТОГО</t>
  </si>
  <si>
    <t>Иной межбюджетный трансферт бюджету Калужской области в целях софинансирования расходных обязательств, возникающих при осуществлении работ по сохранению и приспособлению к современному использованию объекта культурного наследия федерального значения "Ансамбль Пафнутьево-Боровского монастыря", 1670 г., за счет средств резервного фонда Правительства Российской Федерации</t>
  </si>
  <si>
    <t>расходы иных ГРБС (кроме Минкультуры России)</t>
  </si>
  <si>
    <t>все инвестиционные расходы с 2023 года исключены из ФП,
 перенесены в ФП "Развитие инфраструктуры в сфере культуры"</t>
  </si>
  <si>
    <t>5510F</t>
  </si>
  <si>
    <t xml:space="preserve">Кассовое исполнение мероприятий федерального проекта «Сохранение культурного и исторического наследия» </t>
  </si>
  <si>
    <t>Приложение № 6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</si>
</sst>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color rgb="FF000000"/>
      <name val="Arial"/>
      <charset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trike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0" fontId="0" fillId="2" borderId="0" xfId="0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9" fillId="4" borderId="7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4" borderId="0" xfId="0" applyNumberFormat="1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164" fontId="2" fillId="0" borderId="7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164" fontId="2" fillId="0" borderId="1" xfId="0" applyNumberFormat="1" applyFont="1" applyFill="1" applyBorder="1" applyAlignment="1">
      <alignment vertical="top" wrapText="1"/>
    </xf>
    <xf numFmtId="164" fontId="2" fillId="0" borderId="10" xfId="0" applyNumberFormat="1" applyFont="1" applyFill="1" applyBorder="1" applyAlignment="1">
      <alignment vertical="top" wrapText="1"/>
    </xf>
    <xf numFmtId="164" fontId="2" fillId="0" borderId="11" xfId="0" applyNumberFormat="1" applyFont="1" applyFill="1" applyBorder="1" applyAlignment="1">
      <alignment vertical="top" wrapText="1"/>
    </xf>
    <xf numFmtId="0" fontId="0" fillId="0" borderId="16" xfId="0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164" fontId="2" fillId="0" borderId="16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abSelected="1" zoomScale="120" zoomScaleNormal="120" zoomScaleSheetLayoutView="110" workbookViewId="0">
      <pane ySplit="7" topLeftCell="A8" activePane="bottomLeft" state="frozenSplit"/>
      <selection pane="bottomLeft" activeCell="M1" sqref="M1:P1"/>
    </sheetView>
  </sheetViews>
  <sheetFormatPr defaultColWidth="8.85546875" defaultRowHeight="12.75" x14ac:dyDescent="0.2"/>
  <cols>
    <col min="1" max="1" width="6.42578125" style="1" customWidth="1"/>
    <col min="2" max="2" width="5.85546875" style="1" customWidth="1"/>
    <col min="3" max="4" width="8.140625" style="1" customWidth="1"/>
    <col min="5" max="5" width="0" style="1" hidden="1" customWidth="1"/>
    <col min="6" max="6" width="6.5703125" style="1" customWidth="1"/>
    <col min="7" max="7" width="7.42578125" style="1" customWidth="1"/>
    <col min="8" max="8" width="53" style="1" customWidth="1"/>
    <col min="9" max="9" width="8.42578125" style="1" customWidth="1"/>
    <col min="10" max="12" width="17.28515625" style="1" customWidth="1"/>
    <col min="13" max="14" width="15.42578125" style="19" customWidth="1"/>
    <col min="15" max="15" width="18.42578125" style="1" hidden="1" customWidth="1"/>
    <col min="16" max="16" width="12.28515625" style="8" customWidth="1"/>
    <col min="17" max="16384" width="8.85546875" style="1"/>
  </cols>
  <sheetData>
    <row r="1" spans="1:16" ht="18.75" x14ac:dyDescent="0.2">
      <c r="M1" s="89" t="s">
        <v>168</v>
      </c>
      <c r="N1" s="90"/>
      <c r="O1" s="90"/>
      <c r="P1" s="90"/>
    </row>
    <row r="2" spans="1:16" ht="24" customHeight="1" x14ac:dyDescent="0.2">
      <c r="A2" s="61" t="s">
        <v>167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6"/>
    </row>
    <row r="3" spans="1:16" ht="13.15" customHeight="1" x14ac:dyDescent="0.2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91" t="s">
        <v>1</v>
      </c>
      <c r="K3" s="91"/>
      <c r="L3" s="91"/>
      <c r="M3" s="91"/>
      <c r="N3" s="91"/>
      <c r="O3" s="91"/>
      <c r="P3" s="91"/>
    </row>
    <row r="4" spans="1:16" x14ac:dyDescent="0.2">
      <c r="A4" s="63" t="s">
        <v>2</v>
      </c>
      <c r="B4" s="63" t="s">
        <v>3</v>
      </c>
      <c r="C4" s="63" t="s">
        <v>4</v>
      </c>
      <c r="D4" s="64" t="s">
        <v>5</v>
      </c>
      <c r="E4" s="64"/>
      <c r="F4" s="64"/>
      <c r="G4" s="64"/>
      <c r="H4" s="64"/>
      <c r="I4" s="65" t="s">
        <v>6</v>
      </c>
      <c r="J4" s="91"/>
      <c r="K4" s="91"/>
      <c r="L4" s="91"/>
      <c r="M4" s="91"/>
      <c r="N4" s="91"/>
      <c r="O4" s="91"/>
      <c r="P4" s="91"/>
    </row>
    <row r="5" spans="1:16" ht="12.75" customHeight="1" x14ac:dyDescent="0.2">
      <c r="A5" s="63"/>
      <c r="B5" s="63"/>
      <c r="C5" s="63"/>
      <c r="D5" s="63" t="s">
        <v>7</v>
      </c>
      <c r="E5" s="63"/>
      <c r="F5" s="30" t="s">
        <v>8</v>
      </c>
      <c r="G5" s="63" t="s">
        <v>9</v>
      </c>
      <c r="H5" s="63"/>
      <c r="I5" s="66"/>
      <c r="J5" s="91" t="s">
        <v>156</v>
      </c>
      <c r="K5" s="91"/>
      <c r="L5" s="91"/>
      <c r="M5" s="91" t="s">
        <v>159</v>
      </c>
      <c r="N5" s="91"/>
      <c r="O5" s="91"/>
      <c r="P5" s="91"/>
    </row>
    <row r="6" spans="1:16" ht="31.9" customHeight="1" x14ac:dyDescent="0.2">
      <c r="A6" s="63"/>
      <c r="B6" s="63"/>
      <c r="C6" s="63"/>
      <c r="D6" s="30" t="s">
        <v>10</v>
      </c>
      <c r="E6" s="30" t="s">
        <v>11</v>
      </c>
      <c r="F6" s="30" t="s">
        <v>10</v>
      </c>
      <c r="G6" s="30" t="s">
        <v>10</v>
      </c>
      <c r="H6" s="30" t="s">
        <v>11</v>
      </c>
      <c r="I6" s="30" t="s">
        <v>10</v>
      </c>
      <c r="J6" s="2" t="s">
        <v>157</v>
      </c>
      <c r="K6" s="2" t="s">
        <v>158</v>
      </c>
      <c r="L6" s="2" t="s">
        <v>160</v>
      </c>
      <c r="M6" s="2" t="s">
        <v>161</v>
      </c>
      <c r="N6" s="2" t="s">
        <v>158</v>
      </c>
      <c r="O6" s="29"/>
      <c r="P6" s="2" t="s">
        <v>160</v>
      </c>
    </row>
    <row r="7" spans="1:16" ht="15.75" customHeight="1" x14ac:dyDescent="0.2">
      <c r="A7" s="67" t="s">
        <v>162</v>
      </c>
      <c r="B7" s="68"/>
      <c r="C7" s="68"/>
      <c r="D7" s="68"/>
      <c r="E7" s="68"/>
      <c r="F7" s="68"/>
      <c r="G7" s="68"/>
      <c r="H7" s="68"/>
      <c r="I7" s="69"/>
      <c r="J7" s="37">
        <f>J8+J12+J28+J74+J75</f>
        <v>20716844.800000001</v>
      </c>
      <c r="K7" s="37">
        <f>K8+K12+K28+K74+K75</f>
        <v>18899229.199999999</v>
      </c>
      <c r="L7" s="37">
        <f>K7/J7*100</f>
        <v>91.226387910189871</v>
      </c>
      <c r="M7" s="37">
        <v>11286964.9</v>
      </c>
      <c r="N7" s="37">
        <v>7911698.2000000002</v>
      </c>
      <c r="O7" s="28"/>
      <c r="P7" s="37">
        <f>N7/M7*100</f>
        <v>70.095887336373309</v>
      </c>
    </row>
    <row r="8" spans="1:16" ht="18.75" customHeight="1" x14ac:dyDescent="0.2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38">
        <f>J9+J10+J11</f>
        <v>4493350.2</v>
      </c>
      <c r="K8" s="38">
        <f>K9+K10+K11</f>
        <v>2753815.5</v>
      </c>
      <c r="L8" s="38">
        <f t="shared" ref="L8:L12" si="0">K8/J8*100</f>
        <v>61.286465052289941</v>
      </c>
      <c r="M8" s="38">
        <f t="shared" ref="M8:N8" si="1">M9+M10+M11</f>
        <v>3331571.6</v>
      </c>
      <c r="N8" s="38">
        <f t="shared" si="1"/>
        <v>178503.30429</v>
      </c>
      <c r="O8" s="38"/>
      <c r="P8" s="38">
        <f t="shared" ref="P8:P9" si="2">N8/M8*100</f>
        <v>5.3579309023405051</v>
      </c>
    </row>
    <row r="9" spans="1:16" ht="36" customHeight="1" x14ac:dyDescent="0.2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31" t="s">
        <v>20</v>
      </c>
      <c r="I9" s="2" t="s">
        <v>21</v>
      </c>
      <c r="J9" s="4">
        <v>2299312.7000000002</v>
      </c>
      <c r="K9" s="4">
        <v>371957.8</v>
      </c>
      <c r="L9" s="4">
        <f t="shared" si="0"/>
        <v>16.176912344284446</v>
      </c>
      <c r="M9" s="4">
        <v>3331571.6</v>
      </c>
      <c r="N9" s="4">
        <v>0</v>
      </c>
      <c r="O9" s="39"/>
      <c r="P9" s="4">
        <f t="shared" si="2"/>
        <v>0</v>
      </c>
    </row>
    <row r="10" spans="1:16" ht="37.5" customHeight="1" x14ac:dyDescent="0.2">
      <c r="A10" s="2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2" t="s">
        <v>18</v>
      </c>
      <c r="G10" s="2" t="s">
        <v>22</v>
      </c>
      <c r="H10" s="31" t="s">
        <v>23</v>
      </c>
      <c r="I10" s="2" t="s">
        <v>21</v>
      </c>
      <c r="J10" s="4">
        <v>1374119.1</v>
      </c>
      <c r="K10" s="4">
        <v>1561939.3</v>
      </c>
      <c r="L10" s="4">
        <f t="shared" si="0"/>
        <v>113.6684076365724</v>
      </c>
      <c r="M10" s="4">
        <v>0</v>
      </c>
      <c r="N10" s="4">
        <v>178503.30429</v>
      </c>
      <c r="O10" s="20"/>
      <c r="P10" s="4"/>
    </row>
    <row r="11" spans="1:16" ht="50.25" customHeight="1" x14ac:dyDescent="0.2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24</v>
      </c>
      <c r="H11" s="31" t="s">
        <v>25</v>
      </c>
      <c r="I11" s="2" t="s">
        <v>21</v>
      </c>
      <c r="J11" s="4">
        <v>819918.4</v>
      </c>
      <c r="K11" s="4">
        <f>J11</f>
        <v>819918.4</v>
      </c>
      <c r="L11" s="4">
        <f t="shared" si="0"/>
        <v>100</v>
      </c>
      <c r="M11" s="4"/>
      <c r="N11" s="4"/>
      <c r="O11" s="20"/>
      <c r="P11" s="38"/>
    </row>
    <row r="12" spans="1:16" ht="21.75" customHeight="1" x14ac:dyDescent="0.2">
      <c r="A12" s="57" t="s">
        <v>26</v>
      </c>
      <c r="B12" s="57"/>
      <c r="C12" s="57"/>
      <c r="D12" s="57"/>
      <c r="E12" s="57"/>
      <c r="F12" s="57"/>
      <c r="G12" s="57"/>
      <c r="H12" s="57"/>
      <c r="I12" s="57"/>
      <c r="J12" s="38">
        <f>SUM(J13:J27)</f>
        <v>3390309.5</v>
      </c>
      <c r="K12" s="38">
        <f>SUM(K13:K27)</f>
        <v>3386837.4</v>
      </c>
      <c r="L12" s="38">
        <f t="shared" si="0"/>
        <v>99.897587521139286</v>
      </c>
      <c r="M12" s="38">
        <f>SUM(M13:M27)</f>
        <v>3635098.3</v>
      </c>
      <c r="N12" s="38">
        <f>SUM(N13:N27)</f>
        <v>3412903.33525</v>
      </c>
      <c r="O12" s="20"/>
      <c r="P12" s="38">
        <f t="shared" ref="P12:P26" si="3">N12/M12*100</f>
        <v>93.887511522040541</v>
      </c>
    </row>
    <row r="13" spans="1:16" ht="56.25" customHeight="1" x14ac:dyDescent="0.2">
      <c r="A13" s="2" t="s">
        <v>13</v>
      </c>
      <c r="B13" s="2" t="s">
        <v>14</v>
      </c>
      <c r="C13" s="2" t="s">
        <v>27</v>
      </c>
      <c r="D13" s="2" t="s">
        <v>16</v>
      </c>
      <c r="E13" s="2" t="s">
        <v>17</v>
      </c>
      <c r="F13" s="2" t="s">
        <v>18</v>
      </c>
      <c r="G13" s="2" t="s">
        <v>28</v>
      </c>
      <c r="H13" s="31" t="s">
        <v>29</v>
      </c>
      <c r="I13" s="2" t="s">
        <v>30</v>
      </c>
      <c r="J13" s="4">
        <v>1000000</v>
      </c>
      <c r="K13" s="4">
        <v>1000000</v>
      </c>
      <c r="L13" s="4"/>
      <c r="M13" s="4">
        <v>900000</v>
      </c>
      <c r="N13" s="4">
        <v>900000</v>
      </c>
      <c r="O13" s="20"/>
      <c r="P13" s="4">
        <f t="shared" si="3"/>
        <v>100</v>
      </c>
    </row>
    <row r="14" spans="1:16" ht="53.25" customHeight="1" x14ac:dyDescent="0.2">
      <c r="A14" s="6" t="s">
        <v>31</v>
      </c>
      <c r="B14" s="6" t="s">
        <v>32</v>
      </c>
      <c r="C14" s="6" t="s">
        <v>33</v>
      </c>
      <c r="D14" s="6" t="s">
        <v>34</v>
      </c>
      <c r="E14" s="6" t="s">
        <v>35</v>
      </c>
      <c r="F14" s="6" t="s">
        <v>36</v>
      </c>
      <c r="G14" s="6" t="s">
        <v>37</v>
      </c>
      <c r="H14" s="32" t="s">
        <v>38</v>
      </c>
      <c r="I14" s="6" t="s">
        <v>39</v>
      </c>
      <c r="J14" s="7">
        <v>421286.7</v>
      </c>
      <c r="K14" s="7">
        <v>421286.7</v>
      </c>
      <c r="L14" s="7"/>
      <c r="M14" s="7">
        <v>33980</v>
      </c>
      <c r="N14" s="7">
        <v>33980</v>
      </c>
      <c r="O14" s="20"/>
      <c r="P14" s="4">
        <f t="shared" si="3"/>
        <v>100</v>
      </c>
    </row>
    <row r="15" spans="1:16" ht="64.5" customHeight="1" x14ac:dyDescent="0.2">
      <c r="A15" s="6" t="s">
        <v>31</v>
      </c>
      <c r="B15" s="6" t="s">
        <v>32</v>
      </c>
      <c r="C15" s="6" t="s">
        <v>33</v>
      </c>
      <c r="D15" s="6" t="s">
        <v>34</v>
      </c>
      <c r="E15" s="6" t="s">
        <v>35</v>
      </c>
      <c r="F15" s="6" t="s">
        <v>36</v>
      </c>
      <c r="G15" s="6" t="s">
        <v>40</v>
      </c>
      <c r="H15" s="32" t="s">
        <v>41</v>
      </c>
      <c r="I15" s="6" t="s">
        <v>39</v>
      </c>
      <c r="J15" s="7"/>
      <c r="K15" s="7"/>
      <c r="L15" s="7"/>
      <c r="M15" s="7">
        <v>323600</v>
      </c>
      <c r="N15" s="7">
        <v>202422.54342999999</v>
      </c>
      <c r="O15" s="20"/>
      <c r="P15" s="4">
        <f t="shared" si="3"/>
        <v>62.553319972187879</v>
      </c>
    </row>
    <row r="16" spans="1:16" ht="89.25" customHeight="1" x14ac:dyDescent="0.2">
      <c r="A16" s="2" t="s">
        <v>13</v>
      </c>
      <c r="B16" s="2" t="s">
        <v>14</v>
      </c>
      <c r="C16" s="2" t="s">
        <v>27</v>
      </c>
      <c r="D16" s="2" t="s">
        <v>16</v>
      </c>
      <c r="E16" s="2" t="s">
        <v>17</v>
      </c>
      <c r="F16" s="2" t="s">
        <v>18</v>
      </c>
      <c r="G16" s="2" t="s">
        <v>42</v>
      </c>
      <c r="H16" s="31" t="s">
        <v>43</v>
      </c>
      <c r="I16" s="2" t="s">
        <v>30</v>
      </c>
      <c r="J16" s="4">
        <v>192000</v>
      </c>
      <c r="K16" s="4">
        <v>191996.2</v>
      </c>
      <c r="L16" s="4"/>
      <c r="M16" s="4">
        <v>184800</v>
      </c>
      <c r="N16" s="4">
        <v>184799.99999000001</v>
      </c>
      <c r="O16" s="20"/>
      <c r="P16" s="4">
        <f t="shared" si="3"/>
        <v>99.999999994588748</v>
      </c>
    </row>
    <row r="17" spans="1:16" ht="48" customHeight="1" x14ac:dyDescent="0.2">
      <c r="A17" s="2" t="s">
        <v>13</v>
      </c>
      <c r="B17" s="2" t="s">
        <v>14</v>
      </c>
      <c r="C17" s="2" t="s">
        <v>27</v>
      </c>
      <c r="D17" s="2" t="s">
        <v>16</v>
      </c>
      <c r="E17" s="2" t="s">
        <v>17</v>
      </c>
      <c r="F17" s="2" t="s">
        <v>18</v>
      </c>
      <c r="G17" s="2" t="s">
        <v>44</v>
      </c>
      <c r="H17" s="31" t="s">
        <v>45</v>
      </c>
      <c r="I17" s="2" t="s">
        <v>30</v>
      </c>
      <c r="J17" s="4">
        <v>122220</v>
      </c>
      <c r="K17" s="4">
        <f>J17</f>
        <v>122220</v>
      </c>
      <c r="L17" s="4"/>
      <c r="M17" s="4">
        <v>122290</v>
      </c>
      <c r="N17" s="4">
        <v>122290</v>
      </c>
      <c r="O17" s="20"/>
      <c r="P17" s="4">
        <f t="shared" si="3"/>
        <v>100</v>
      </c>
    </row>
    <row r="18" spans="1:16" ht="80.25" customHeight="1" x14ac:dyDescent="0.2">
      <c r="A18" s="2" t="s">
        <v>13</v>
      </c>
      <c r="B18" s="2" t="s">
        <v>14</v>
      </c>
      <c r="C18" s="2" t="s">
        <v>27</v>
      </c>
      <c r="D18" s="2" t="s">
        <v>16</v>
      </c>
      <c r="E18" s="2" t="s">
        <v>17</v>
      </c>
      <c r="F18" s="2" t="s">
        <v>18</v>
      </c>
      <c r="G18" s="2" t="s">
        <v>46</v>
      </c>
      <c r="H18" s="31" t="s">
        <v>47</v>
      </c>
      <c r="I18" s="2" t="s">
        <v>30</v>
      </c>
      <c r="J18" s="4">
        <v>1311634.5</v>
      </c>
      <c r="K18" s="4">
        <f>J18</f>
        <v>1311634.5</v>
      </c>
      <c r="L18" s="4"/>
      <c r="M18" s="4">
        <v>139830</v>
      </c>
      <c r="N18" s="4">
        <v>139830</v>
      </c>
      <c r="O18" s="20"/>
      <c r="P18" s="4">
        <f t="shared" si="3"/>
        <v>100</v>
      </c>
    </row>
    <row r="19" spans="1:16" ht="66.75" customHeight="1" x14ac:dyDescent="0.2">
      <c r="A19" s="2" t="s">
        <v>13</v>
      </c>
      <c r="B19" s="2" t="s">
        <v>14</v>
      </c>
      <c r="C19" s="2" t="s">
        <v>27</v>
      </c>
      <c r="D19" s="2" t="s">
        <v>16</v>
      </c>
      <c r="E19" s="2" t="s">
        <v>17</v>
      </c>
      <c r="F19" s="2" t="s">
        <v>18</v>
      </c>
      <c r="G19" s="2" t="s">
        <v>48</v>
      </c>
      <c r="H19" s="31" t="s">
        <v>49</v>
      </c>
      <c r="I19" s="2" t="s">
        <v>30</v>
      </c>
      <c r="J19" s="5">
        <v>3468.3</v>
      </c>
      <c r="K19" s="5">
        <v>0</v>
      </c>
      <c r="L19" s="5"/>
      <c r="M19" s="4">
        <v>3468.3</v>
      </c>
      <c r="N19" s="4">
        <v>2450.7918300000001</v>
      </c>
      <c r="O19" s="20"/>
      <c r="P19" s="4">
        <f t="shared" si="3"/>
        <v>70.66262520543205</v>
      </c>
    </row>
    <row r="20" spans="1:16" ht="62.25" customHeight="1" x14ac:dyDescent="0.2">
      <c r="A20" s="2" t="s">
        <v>31</v>
      </c>
      <c r="B20" s="2" t="s">
        <v>32</v>
      </c>
      <c r="C20" s="2" t="s">
        <v>33</v>
      </c>
      <c r="D20" s="2" t="s">
        <v>34</v>
      </c>
      <c r="E20" s="2" t="s">
        <v>35</v>
      </c>
      <c r="F20" s="2" t="s">
        <v>36</v>
      </c>
      <c r="G20" s="2" t="s">
        <v>50</v>
      </c>
      <c r="H20" s="31" t="s">
        <v>51</v>
      </c>
      <c r="I20" s="2" t="s">
        <v>39</v>
      </c>
      <c r="J20" s="8"/>
      <c r="K20" s="4"/>
      <c r="L20" s="4"/>
      <c r="M20" s="4">
        <v>70000</v>
      </c>
      <c r="N20" s="4">
        <v>0</v>
      </c>
      <c r="O20" s="20"/>
      <c r="P20" s="4">
        <f t="shared" si="3"/>
        <v>0</v>
      </c>
    </row>
    <row r="21" spans="1:16" ht="59.25" customHeight="1" x14ac:dyDescent="0.2">
      <c r="A21" s="2" t="s">
        <v>31</v>
      </c>
      <c r="B21" s="2" t="s">
        <v>32</v>
      </c>
      <c r="C21" s="2" t="s">
        <v>33</v>
      </c>
      <c r="D21" s="2" t="s">
        <v>34</v>
      </c>
      <c r="E21" s="2" t="s">
        <v>35</v>
      </c>
      <c r="F21" s="2" t="s">
        <v>36</v>
      </c>
      <c r="G21" s="2" t="s">
        <v>52</v>
      </c>
      <c r="H21" s="31" t="s">
        <v>53</v>
      </c>
      <c r="I21" s="2" t="s">
        <v>39</v>
      </c>
      <c r="J21" s="4"/>
      <c r="K21" s="4"/>
      <c r="L21" s="4"/>
      <c r="M21" s="4">
        <v>30000</v>
      </c>
      <c r="N21" s="4">
        <v>0</v>
      </c>
      <c r="O21" s="20"/>
      <c r="P21" s="4">
        <f t="shared" si="3"/>
        <v>0</v>
      </c>
    </row>
    <row r="22" spans="1:16" ht="23.25" customHeight="1" x14ac:dyDescent="0.2">
      <c r="A22" s="2" t="s">
        <v>13</v>
      </c>
      <c r="B22" s="2" t="s">
        <v>14</v>
      </c>
      <c r="C22" s="2" t="s">
        <v>27</v>
      </c>
      <c r="D22" s="2" t="s">
        <v>16</v>
      </c>
      <c r="E22" s="2" t="s">
        <v>17</v>
      </c>
      <c r="F22" s="2" t="s">
        <v>18</v>
      </c>
      <c r="G22" s="2" t="s">
        <v>54</v>
      </c>
      <c r="H22" s="31" t="s">
        <v>55</v>
      </c>
      <c r="I22" s="2" t="s">
        <v>30</v>
      </c>
      <c r="J22" s="4">
        <v>180700</v>
      </c>
      <c r="K22" s="4">
        <f t="shared" ref="K22" si="4">J22</f>
        <v>180700</v>
      </c>
      <c r="L22" s="4"/>
      <c r="M22" s="4">
        <v>162630</v>
      </c>
      <c r="N22" s="4">
        <v>162630</v>
      </c>
      <c r="O22" s="20"/>
      <c r="P22" s="4">
        <f t="shared" si="3"/>
        <v>100</v>
      </c>
    </row>
    <row r="23" spans="1:16" ht="44.25" customHeight="1" x14ac:dyDescent="0.2">
      <c r="A23" s="2" t="s">
        <v>13</v>
      </c>
      <c r="B23" s="2" t="s">
        <v>14</v>
      </c>
      <c r="C23" s="2" t="s">
        <v>27</v>
      </c>
      <c r="D23" s="2" t="s">
        <v>16</v>
      </c>
      <c r="E23" s="2" t="s">
        <v>17</v>
      </c>
      <c r="F23" s="2" t="s">
        <v>18</v>
      </c>
      <c r="G23" s="2" t="s">
        <v>56</v>
      </c>
      <c r="H23" s="31" t="s">
        <v>57</v>
      </c>
      <c r="I23" s="2" t="s">
        <v>30</v>
      </c>
      <c r="J23" s="4">
        <v>159000</v>
      </c>
      <c r="K23" s="4">
        <f>J23</f>
        <v>159000</v>
      </c>
      <c r="L23" s="4"/>
      <c r="M23" s="4"/>
      <c r="N23" s="4"/>
      <c r="O23" s="20"/>
      <c r="P23" s="4"/>
    </row>
    <row r="24" spans="1:16" ht="114.75" customHeight="1" x14ac:dyDescent="0.2">
      <c r="A24" s="2" t="s">
        <v>31</v>
      </c>
      <c r="B24" s="2" t="s">
        <v>32</v>
      </c>
      <c r="C24" s="2" t="s">
        <v>33</v>
      </c>
      <c r="D24" s="2" t="s">
        <v>34</v>
      </c>
      <c r="E24" s="2" t="s">
        <v>35</v>
      </c>
      <c r="F24" s="2" t="s">
        <v>36</v>
      </c>
      <c r="G24" s="2" t="s">
        <v>58</v>
      </c>
      <c r="H24" s="31" t="s">
        <v>59</v>
      </c>
      <c r="I24" s="2" t="s">
        <v>39</v>
      </c>
      <c r="J24" s="4"/>
      <c r="K24" s="4"/>
      <c r="L24" s="4"/>
      <c r="M24" s="4">
        <v>176300</v>
      </c>
      <c r="N24" s="4">
        <v>176300</v>
      </c>
      <c r="O24" s="20"/>
      <c r="P24" s="4">
        <f t="shared" si="3"/>
        <v>100</v>
      </c>
    </row>
    <row r="25" spans="1:16" ht="141.75" customHeight="1" x14ac:dyDescent="0.2">
      <c r="A25" s="2" t="s">
        <v>31</v>
      </c>
      <c r="B25" s="2" t="s">
        <v>32</v>
      </c>
      <c r="C25" s="2" t="s">
        <v>33</v>
      </c>
      <c r="D25" s="2" t="s">
        <v>34</v>
      </c>
      <c r="E25" s="2" t="s">
        <v>35</v>
      </c>
      <c r="F25" s="2" t="s">
        <v>36</v>
      </c>
      <c r="G25" s="2" t="s">
        <v>60</v>
      </c>
      <c r="H25" s="31" t="s">
        <v>61</v>
      </c>
      <c r="I25" s="2" t="s">
        <v>39</v>
      </c>
      <c r="J25" s="4"/>
      <c r="K25" s="4"/>
      <c r="L25" s="4"/>
      <c r="M25" s="4">
        <v>775600</v>
      </c>
      <c r="N25" s="4">
        <v>775600</v>
      </c>
      <c r="O25" s="20"/>
      <c r="P25" s="4">
        <f t="shared" si="3"/>
        <v>100</v>
      </c>
    </row>
    <row r="26" spans="1:16" ht="88.5" customHeight="1" x14ac:dyDescent="0.2">
      <c r="A26" s="2" t="s">
        <v>31</v>
      </c>
      <c r="B26" s="2" t="s">
        <v>32</v>
      </c>
      <c r="C26" s="2" t="s">
        <v>33</v>
      </c>
      <c r="D26" s="2" t="s">
        <v>34</v>
      </c>
      <c r="E26" s="2" t="s">
        <v>35</v>
      </c>
      <c r="F26" s="2" t="s">
        <v>36</v>
      </c>
      <c r="G26" s="2" t="s">
        <v>62</v>
      </c>
      <c r="H26" s="31" t="s">
        <v>63</v>
      </c>
      <c r="I26" s="2" t="s">
        <v>39</v>
      </c>
      <c r="J26" s="4"/>
      <c r="K26" s="4"/>
      <c r="L26" s="4"/>
      <c r="M26" s="4">
        <v>580600</v>
      </c>
      <c r="N26" s="4">
        <v>580600</v>
      </c>
      <c r="O26" s="20"/>
      <c r="P26" s="4">
        <f t="shared" si="3"/>
        <v>100</v>
      </c>
    </row>
    <row r="27" spans="1:16" ht="105.75" customHeight="1" x14ac:dyDescent="0.2">
      <c r="A27" s="2" t="s">
        <v>31</v>
      </c>
      <c r="B27" s="2" t="s">
        <v>32</v>
      </c>
      <c r="C27" s="2" t="s">
        <v>33</v>
      </c>
      <c r="D27" s="2" t="s">
        <v>34</v>
      </c>
      <c r="E27" s="2" t="s">
        <v>35</v>
      </c>
      <c r="F27" s="2" t="s">
        <v>36</v>
      </c>
      <c r="G27" s="2" t="s">
        <v>64</v>
      </c>
      <c r="H27" s="31" t="s">
        <v>65</v>
      </c>
      <c r="I27" s="2" t="s">
        <v>66</v>
      </c>
      <c r="J27" s="4"/>
      <c r="K27" s="4"/>
      <c r="L27" s="4"/>
      <c r="M27" s="4">
        <v>132000</v>
      </c>
      <c r="N27" s="4">
        <v>132000</v>
      </c>
      <c r="O27" s="20"/>
      <c r="P27" s="4">
        <f t="shared" ref="P27:P28" si="5">N27/M27*100</f>
        <v>100</v>
      </c>
    </row>
    <row r="28" spans="1:16" ht="30.75" customHeight="1" x14ac:dyDescent="0.2">
      <c r="A28" s="57" t="s">
        <v>67</v>
      </c>
      <c r="B28" s="57"/>
      <c r="C28" s="57"/>
      <c r="D28" s="57"/>
      <c r="E28" s="57"/>
      <c r="F28" s="57"/>
      <c r="G28" s="57"/>
      <c r="H28" s="57"/>
      <c r="I28" s="57"/>
      <c r="J28" s="38">
        <f>J29+J38+J41+J48+J50+J61+J62+J63+J64+J69+J65+J66+J67+J68+J72</f>
        <v>6534056.2999999998</v>
      </c>
      <c r="K28" s="38">
        <f>K29+K38+K41+K48+K50+K61+K62+K63+K64+K69+K65+K66+K67+K68+K72</f>
        <v>6491713.6999999993</v>
      </c>
      <c r="L28" s="38"/>
      <c r="M28" s="38">
        <f>SUM(M50:M72)</f>
        <v>2240896.4</v>
      </c>
      <c r="N28" s="38">
        <f t="shared" ref="N28:O28" si="6">SUM(N50:N72)</f>
        <v>2240892.92148</v>
      </c>
      <c r="O28" s="38">
        <f t="shared" si="6"/>
        <v>0</v>
      </c>
      <c r="P28" s="38">
        <f t="shared" si="5"/>
        <v>99.999844771047876</v>
      </c>
    </row>
    <row r="29" spans="1:16" s="10" customFormat="1" ht="54" customHeight="1" x14ac:dyDescent="0.2">
      <c r="A29" s="9" t="s">
        <v>13</v>
      </c>
      <c r="B29" s="9" t="s">
        <v>14</v>
      </c>
      <c r="C29" s="9" t="s">
        <v>27</v>
      </c>
      <c r="D29" s="9" t="s">
        <v>16</v>
      </c>
      <c r="E29" s="9" t="s">
        <v>17</v>
      </c>
      <c r="F29" s="9" t="s">
        <v>18</v>
      </c>
      <c r="G29" s="9" t="s">
        <v>68</v>
      </c>
      <c r="H29" s="33" t="s">
        <v>69</v>
      </c>
      <c r="I29" s="9" t="s">
        <v>70</v>
      </c>
      <c r="J29" s="5">
        <v>2331972.2000000002</v>
      </c>
      <c r="K29" s="5">
        <v>2316411.7999999998</v>
      </c>
      <c r="L29" s="21"/>
      <c r="M29" s="95" t="s">
        <v>165</v>
      </c>
      <c r="N29" s="96"/>
      <c r="O29" s="96"/>
      <c r="P29" s="97"/>
    </row>
    <row r="30" spans="1:16" s="10" customFormat="1" ht="36" hidden="1" customHeight="1" x14ac:dyDescent="0.2">
      <c r="A30" s="58" t="s">
        <v>71</v>
      </c>
      <c r="B30" s="59"/>
      <c r="C30" s="59"/>
      <c r="D30" s="59"/>
      <c r="E30" s="59"/>
      <c r="F30" s="59"/>
      <c r="G30" s="60"/>
      <c r="H30" s="34" t="s">
        <v>72</v>
      </c>
      <c r="I30" s="11"/>
      <c r="J30" s="12">
        <v>1044568.5</v>
      </c>
      <c r="K30" s="12"/>
      <c r="L30" s="12"/>
      <c r="M30" s="40">
        <v>10867.8</v>
      </c>
      <c r="N30" s="40"/>
      <c r="O30" s="41" t="s">
        <v>73</v>
      </c>
      <c r="P30" s="42"/>
    </row>
    <row r="31" spans="1:16" s="10" customFormat="1" ht="12.75" hidden="1" customHeight="1" x14ac:dyDescent="0.2">
      <c r="A31" s="70" t="s">
        <v>74</v>
      </c>
      <c r="B31" s="71"/>
      <c r="C31" s="71"/>
      <c r="D31" s="71"/>
      <c r="E31" s="71"/>
      <c r="F31" s="71"/>
      <c r="G31" s="72"/>
      <c r="H31" s="35" t="s">
        <v>75</v>
      </c>
      <c r="I31" s="9"/>
      <c r="J31" s="13">
        <v>412539.4</v>
      </c>
      <c r="K31" s="13"/>
      <c r="L31" s="22"/>
      <c r="M31" s="43"/>
      <c r="N31" s="44"/>
      <c r="O31" s="45" t="s">
        <v>76</v>
      </c>
      <c r="P31" s="42"/>
    </row>
    <row r="32" spans="1:16" s="10" customFormat="1" ht="12.75" hidden="1" customHeight="1" x14ac:dyDescent="0.2">
      <c r="A32" s="70" t="s">
        <v>77</v>
      </c>
      <c r="B32" s="71"/>
      <c r="C32" s="71"/>
      <c r="D32" s="71"/>
      <c r="E32" s="71"/>
      <c r="F32" s="71"/>
      <c r="G32" s="72"/>
      <c r="H32" s="35" t="s">
        <v>78</v>
      </c>
      <c r="I32" s="9"/>
      <c r="J32" s="13">
        <v>300000</v>
      </c>
      <c r="K32" s="13"/>
      <c r="L32" s="22"/>
      <c r="M32" s="43"/>
      <c r="N32" s="44"/>
      <c r="O32" s="45" t="s">
        <v>79</v>
      </c>
      <c r="P32" s="42"/>
    </row>
    <row r="33" spans="1:16" s="10" customFormat="1" ht="24" hidden="1" customHeight="1" x14ac:dyDescent="0.2">
      <c r="A33" s="70" t="s">
        <v>80</v>
      </c>
      <c r="B33" s="71"/>
      <c r="C33" s="71"/>
      <c r="D33" s="71"/>
      <c r="E33" s="71"/>
      <c r="F33" s="71"/>
      <c r="G33" s="72"/>
      <c r="H33" s="35" t="s">
        <v>81</v>
      </c>
      <c r="I33" s="9"/>
      <c r="J33" s="13">
        <v>190000</v>
      </c>
      <c r="K33" s="13"/>
      <c r="L33" s="22"/>
      <c r="M33" s="43"/>
      <c r="N33" s="44"/>
      <c r="O33" s="45" t="s">
        <v>76</v>
      </c>
      <c r="P33" s="42"/>
    </row>
    <row r="34" spans="1:16" s="10" customFormat="1" ht="48" hidden="1" customHeight="1" x14ac:dyDescent="0.2">
      <c r="A34" s="70" t="s">
        <v>82</v>
      </c>
      <c r="B34" s="71"/>
      <c r="C34" s="71"/>
      <c r="D34" s="71"/>
      <c r="E34" s="71"/>
      <c r="F34" s="71"/>
      <c r="G34" s="72"/>
      <c r="H34" s="35" t="s">
        <v>83</v>
      </c>
      <c r="I34" s="9"/>
      <c r="J34" s="13">
        <v>160331.5</v>
      </c>
      <c r="K34" s="13"/>
      <c r="L34" s="22"/>
      <c r="M34" s="43"/>
      <c r="N34" s="44"/>
      <c r="O34" s="45" t="s">
        <v>79</v>
      </c>
      <c r="P34" s="42"/>
    </row>
    <row r="35" spans="1:16" s="10" customFormat="1" ht="36" hidden="1" customHeight="1" x14ac:dyDescent="0.2">
      <c r="A35" s="70" t="s">
        <v>84</v>
      </c>
      <c r="B35" s="71"/>
      <c r="C35" s="71"/>
      <c r="D35" s="71"/>
      <c r="E35" s="71"/>
      <c r="F35" s="71"/>
      <c r="G35" s="72"/>
      <c r="H35" s="35" t="s">
        <v>85</v>
      </c>
      <c r="I35" s="9"/>
      <c r="J35" s="13">
        <v>117502.7</v>
      </c>
      <c r="K35" s="13"/>
      <c r="L35" s="22"/>
      <c r="M35" s="43"/>
      <c r="N35" s="44"/>
      <c r="O35" s="45" t="s">
        <v>73</v>
      </c>
      <c r="P35" s="42"/>
    </row>
    <row r="36" spans="1:16" s="10" customFormat="1" ht="12.75" hidden="1" customHeight="1" x14ac:dyDescent="0.2">
      <c r="A36" s="70" t="s">
        <v>86</v>
      </c>
      <c r="B36" s="71"/>
      <c r="C36" s="71"/>
      <c r="D36" s="71"/>
      <c r="E36" s="71"/>
      <c r="F36" s="71"/>
      <c r="G36" s="72"/>
      <c r="H36" s="35" t="s">
        <v>87</v>
      </c>
      <c r="I36" s="9"/>
      <c r="J36" s="13">
        <v>75800</v>
      </c>
      <c r="K36" s="13"/>
      <c r="L36" s="22"/>
      <c r="M36" s="43"/>
      <c r="N36" s="44"/>
      <c r="O36" s="45" t="s">
        <v>79</v>
      </c>
      <c r="P36" s="42"/>
    </row>
    <row r="37" spans="1:16" s="10" customFormat="1" ht="36" hidden="1" x14ac:dyDescent="0.2">
      <c r="A37" s="70" t="s">
        <v>88</v>
      </c>
      <c r="B37" s="71"/>
      <c r="C37" s="71"/>
      <c r="D37" s="71"/>
      <c r="E37" s="71"/>
      <c r="F37" s="71"/>
      <c r="G37" s="72"/>
      <c r="H37" s="35" t="s">
        <v>89</v>
      </c>
      <c r="I37" s="9"/>
      <c r="J37" s="13">
        <v>31230.1</v>
      </c>
      <c r="K37" s="13"/>
      <c r="L37" s="22"/>
      <c r="M37" s="43"/>
      <c r="N37" s="44"/>
      <c r="O37" s="46" t="s">
        <v>73</v>
      </c>
      <c r="P37" s="47"/>
    </row>
    <row r="38" spans="1:16" s="10" customFormat="1" ht="51.75" customHeight="1" x14ac:dyDescent="0.2">
      <c r="A38" s="9" t="s">
        <v>13</v>
      </c>
      <c r="B38" s="9" t="s">
        <v>14</v>
      </c>
      <c r="C38" s="9" t="s">
        <v>27</v>
      </c>
      <c r="D38" s="9" t="s">
        <v>16</v>
      </c>
      <c r="E38" s="9" t="s">
        <v>17</v>
      </c>
      <c r="F38" s="9" t="s">
        <v>18</v>
      </c>
      <c r="G38" s="9" t="s">
        <v>90</v>
      </c>
      <c r="H38" s="33" t="s">
        <v>91</v>
      </c>
      <c r="I38" s="9" t="s">
        <v>70</v>
      </c>
      <c r="J38" s="5">
        <v>387531.2</v>
      </c>
      <c r="K38" s="5">
        <v>387531</v>
      </c>
      <c r="L38" s="23"/>
      <c r="M38" s="48"/>
      <c r="N38" s="48"/>
      <c r="O38" s="42"/>
      <c r="P38" s="42"/>
    </row>
    <row r="39" spans="1:16" s="10" customFormat="1" ht="36" hidden="1" customHeight="1" x14ac:dyDescent="0.2">
      <c r="A39" s="73" t="s">
        <v>71</v>
      </c>
      <c r="B39" s="74"/>
      <c r="C39" s="74"/>
      <c r="D39" s="74"/>
      <c r="E39" s="74"/>
      <c r="F39" s="74"/>
      <c r="G39" s="75"/>
      <c r="H39" s="34" t="s">
        <v>72</v>
      </c>
      <c r="I39" s="11"/>
      <c r="J39" s="14">
        <v>373157.3</v>
      </c>
      <c r="K39" s="14"/>
      <c r="L39" s="24"/>
      <c r="M39" s="48"/>
      <c r="N39" s="48"/>
      <c r="O39" s="30">
        <v>2022</v>
      </c>
      <c r="P39" s="42"/>
    </row>
    <row r="40" spans="1:16" s="10" customFormat="1" ht="12.75" hidden="1" customHeight="1" x14ac:dyDescent="0.2">
      <c r="A40" s="76" t="s">
        <v>77</v>
      </c>
      <c r="B40" s="77"/>
      <c r="C40" s="77"/>
      <c r="D40" s="77"/>
      <c r="E40" s="77"/>
      <c r="F40" s="77"/>
      <c r="G40" s="78"/>
      <c r="H40" s="35" t="s">
        <v>78</v>
      </c>
      <c r="I40" s="9"/>
      <c r="J40" s="13">
        <v>14373.9</v>
      </c>
      <c r="K40" s="13"/>
      <c r="L40" s="22"/>
      <c r="M40" s="48"/>
      <c r="N40" s="48"/>
      <c r="O40" s="30">
        <v>2023</v>
      </c>
      <c r="P40" s="42"/>
    </row>
    <row r="41" spans="1:16" s="10" customFormat="1" ht="28.5" customHeight="1" x14ac:dyDescent="0.2">
      <c r="A41" s="9" t="s">
        <v>13</v>
      </c>
      <c r="B41" s="9" t="s">
        <v>14</v>
      </c>
      <c r="C41" s="9" t="s">
        <v>27</v>
      </c>
      <c r="D41" s="9" t="s">
        <v>16</v>
      </c>
      <c r="E41" s="9" t="s">
        <v>17</v>
      </c>
      <c r="F41" s="9" t="s">
        <v>18</v>
      </c>
      <c r="G41" s="9" t="s">
        <v>92</v>
      </c>
      <c r="H41" s="33" t="s">
        <v>93</v>
      </c>
      <c r="I41" s="9" t="s">
        <v>70</v>
      </c>
      <c r="J41" s="5">
        <v>1032206.1</v>
      </c>
      <c r="K41" s="5">
        <v>1029604</v>
      </c>
      <c r="L41" s="23"/>
      <c r="M41" s="48"/>
      <c r="N41" s="48"/>
      <c r="O41" s="42"/>
      <c r="P41" s="42"/>
    </row>
    <row r="42" spans="1:16" s="10" customFormat="1" ht="12.75" hidden="1" customHeight="1" x14ac:dyDescent="0.2">
      <c r="A42" s="79" t="s">
        <v>94</v>
      </c>
      <c r="B42" s="80"/>
      <c r="C42" s="80"/>
      <c r="D42" s="80"/>
      <c r="E42" s="80"/>
      <c r="F42" s="80"/>
      <c r="G42" s="81"/>
      <c r="H42" s="36" t="s">
        <v>95</v>
      </c>
      <c r="I42" s="9"/>
      <c r="J42" s="13">
        <v>110289.1</v>
      </c>
      <c r="K42" s="13"/>
      <c r="L42" s="22"/>
      <c r="M42" s="48"/>
      <c r="N42" s="48"/>
      <c r="O42" s="30">
        <v>2022</v>
      </c>
      <c r="P42" s="42"/>
    </row>
    <row r="43" spans="1:16" s="10" customFormat="1" ht="12.75" hidden="1" customHeight="1" x14ac:dyDescent="0.2">
      <c r="A43" s="82"/>
      <c r="B43" s="83"/>
      <c r="C43" s="83"/>
      <c r="D43" s="83"/>
      <c r="E43" s="83"/>
      <c r="F43" s="83"/>
      <c r="G43" s="84"/>
      <c r="H43" s="36" t="s">
        <v>96</v>
      </c>
      <c r="I43" s="9"/>
      <c r="J43" s="13">
        <v>155925</v>
      </c>
      <c r="K43" s="13"/>
      <c r="L43" s="22"/>
      <c r="M43" s="48"/>
      <c r="N43" s="48"/>
      <c r="O43" s="30">
        <v>2022</v>
      </c>
      <c r="P43" s="42"/>
    </row>
    <row r="44" spans="1:16" s="10" customFormat="1" ht="24" hidden="1" customHeight="1" x14ac:dyDescent="0.2">
      <c r="A44" s="85"/>
      <c r="B44" s="86"/>
      <c r="C44" s="86"/>
      <c r="D44" s="86"/>
      <c r="E44" s="86"/>
      <c r="F44" s="86"/>
      <c r="G44" s="87"/>
      <c r="H44" s="36" t="s">
        <v>97</v>
      </c>
      <c r="I44" s="9"/>
      <c r="J44" s="13">
        <v>165576.29999999999</v>
      </c>
      <c r="K44" s="13"/>
      <c r="L44" s="22"/>
      <c r="M44" s="48"/>
      <c r="N44" s="48"/>
      <c r="O44" s="30">
        <v>2022</v>
      </c>
      <c r="P44" s="42"/>
    </row>
    <row r="45" spans="1:16" s="10" customFormat="1" ht="24" hidden="1" customHeight="1" x14ac:dyDescent="0.2">
      <c r="A45" s="70" t="s">
        <v>98</v>
      </c>
      <c r="B45" s="71"/>
      <c r="C45" s="71"/>
      <c r="D45" s="71"/>
      <c r="E45" s="71"/>
      <c r="F45" s="71"/>
      <c r="G45" s="72"/>
      <c r="H45" s="35" t="s">
        <v>99</v>
      </c>
      <c r="I45" s="9"/>
      <c r="J45" s="13">
        <v>520415.7</v>
      </c>
      <c r="K45" s="13"/>
      <c r="L45" s="22"/>
      <c r="M45" s="48"/>
      <c r="N45" s="48"/>
      <c r="O45" s="30">
        <v>2022</v>
      </c>
      <c r="P45" s="42"/>
    </row>
    <row r="46" spans="1:16" s="10" customFormat="1" ht="36" hidden="1" customHeight="1" x14ac:dyDescent="0.2">
      <c r="A46" s="70" t="s">
        <v>100</v>
      </c>
      <c r="B46" s="71"/>
      <c r="C46" s="71"/>
      <c r="D46" s="71"/>
      <c r="E46" s="71"/>
      <c r="F46" s="71"/>
      <c r="G46" s="72"/>
      <c r="H46" s="35" t="s">
        <v>101</v>
      </c>
      <c r="I46" s="9"/>
      <c r="J46" s="13">
        <v>80000</v>
      </c>
      <c r="K46" s="13"/>
      <c r="L46" s="22"/>
      <c r="M46" s="48"/>
      <c r="N46" s="48"/>
      <c r="O46" s="30">
        <v>2024</v>
      </c>
      <c r="P46" s="42"/>
    </row>
    <row r="47" spans="1:16" s="10" customFormat="1" ht="12.75" hidden="1" customHeight="1" x14ac:dyDescent="0.2">
      <c r="A47" s="70" t="s">
        <v>86</v>
      </c>
      <c r="B47" s="71"/>
      <c r="C47" s="71"/>
      <c r="D47" s="71"/>
      <c r="E47" s="71"/>
      <c r="F47" s="71"/>
      <c r="G47" s="72"/>
      <c r="H47" s="35" t="s">
        <v>87</v>
      </c>
      <c r="I47" s="9"/>
      <c r="J47" s="13">
        <v>75800</v>
      </c>
      <c r="K47" s="13"/>
      <c r="L47" s="22"/>
      <c r="M47" s="48"/>
      <c r="N47" s="48"/>
      <c r="O47" s="30">
        <v>2023</v>
      </c>
      <c r="P47" s="42"/>
    </row>
    <row r="48" spans="1:16" s="10" customFormat="1" ht="40.5" customHeight="1" x14ac:dyDescent="0.2">
      <c r="A48" s="9" t="s">
        <v>13</v>
      </c>
      <c r="B48" s="9" t="s">
        <v>14</v>
      </c>
      <c r="C48" s="9" t="s">
        <v>27</v>
      </c>
      <c r="D48" s="9" t="s">
        <v>16</v>
      </c>
      <c r="E48" s="9" t="s">
        <v>17</v>
      </c>
      <c r="F48" s="9" t="s">
        <v>18</v>
      </c>
      <c r="G48" s="9" t="s">
        <v>102</v>
      </c>
      <c r="H48" s="33" t="s">
        <v>103</v>
      </c>
      <c r="I48" s="9" t="s">
        <v>70</v>
      </c>
      <c r="J48" s="5">
        <v>51733.599999999999</v>
      </c>
      <c r="K48" s="5">
        <v>51733.599999999999</v>
      </c>
      <c r="L48" s="23"/>
      <c r="M48" s="48"/>
      <c r="N48" s="48"/>
      <c r="O48" s="42"/>
      <c r="P48" s="42"/>
    </row>
    <row r="49" spans="1:16" s="10" customFormat="1" ht="12.75" hidden="1" customHeight="1" x14ac:dyDescent="0.2">
      <c r="A49" s="70" t="s">
        <v>94</v>
      </c>
      <c r="B49" s="71"/>
      <c r="C49" s="71"/>
      <c r="D49" s="71"/>
      <c r="E49" s="71"/>
      <c r="F49" s="71"/>
      <c r="G49" s="72"/>
      <c r="H49" s="35" t="s">
        <v>96</v>
      </c>
      <c r="I49" s="13"/>
      <c r="J49" s="13">
        <v>51733.599999999999</v>
      </c>
      <c r="K49" s="13"/>
      <c r="L49" s="25"/>
      <c r="M49" s="49"/>
      <c r="N49" s="50"/>
      <c r="O49" s="41">
        <v>2022</v>
      </c>
      <c r="P49" s="51"/>
    </row>
    <row r="50" spans="1:16" s="10" customFormat="1" ht="44.25" customHeight="1" x14ac:dyDescent="0.2">
      <c r="A50" s="2" t="s">
        <v>31</v>
      </c>
      <c r="B50" s="2" t="s">
        <v>32</v>
      </c>
      <c r="C50" s="2" t="s">
        <v>33</v>
      </c>
      <c r="D50" s="2" t="s">
        <v>34</v>
      </c>
      <c r="E50" s="2" t="s">
        <v>35</v>
      </c>
      <c r="F50" s="2" t="s">
        <v>36</v>
      </c>
      <c r="G50" s="2" t="s">
        <v>104</v>
      </c>
      <c r="H50" s="31" t="s">
        <v>105</v>
      </c>
      <c r="I50" s="2">
        <v>521</v>
      </c>
      <c r="J50" s="4">
        <v>828291.3</v>
      </c>
      <c r="K50" s="4">
        <v>804117.7</v>
      </c>
      <c r="L50" s="4"/>
      <c r="M50" s="4">
        <v>430912.4</v>
      </c>
      <c r="N50" s="4">
        <v>430912.4</v>
      </c>
      <c r="O50" s="52"/>
      <c r="P50" s="4">
        <f t="shared" ref="P50:P61" si="7">N50/M50*100</f>
        <v>100</v>
      </c>
    </row>
    <row r="51" spans="1:16" s="10" customFormat="1" hidden="1" x14ac:dyDescent="0.2">
      <c r="A51" s="70"/>
      <c r="B51" s="71"/>
      <c r="C51" s="71"/>
      <c r="D51" s="71"/>
      <c r="E51" s="71"/>
      <c r="F51" s="71"/>
      <c r="G51" s="72"/>
      <c r="H51" s="35" t="s">
        <v>106</v>
      </c>
      <c r="I51" s="13"/>
      <c r="J51" s="13">
        <v>44300</v>
      </c>
      <c r="K51" s="22"/>
      <c r="L51" s="22"/>
      <c r="M51" s="43"/>
      <c r="N51" s="44"/>
      <c r="O51" s="20"/>
      <c r="P51" s="4" t="e">
        <f t="shared" si="7"/>
        <v>#DIV/0!</v>
      </c>
    </row>
    <row r="52" spans="1:16" s="10" customFormat="1" hidden="1" x14ac:dyDescent="0.2">
      <c r="A52" s="70"/>
      <c r="B52" s="71"/>
      <c r="C52" s="71"/>
      <c r="D52" s="71"/>
      <c r="E52" s="71"/>
      <c r="F52" s="71"/>
      <c r="G52" s="72"/>
      <c r="H52" s="35" t="s">
        <v>107</v>
      </c>
      <c r="I52" s="13"/>
      <c r="J52" s="13">
        <v>84149.2</v>
      </c>
      <c r="K52" s="22"/>
      <c r="L52" s="22"/>
      <c r="M52" s="43"/>
      <c r="N52" s="44"/>
      <c r="O52" s="20"/>
      <c r="P52" s="4" t="e">
        <f t="shared" si="7"/>
        <v>#DIV/0!</v>
      </c>
    </row>
    <row r="53" spans="1:16" s="10" customFormat="1" hidden="1" x14ac:dyDescent="0.2">
      <c r="A53" s="70"/>
      <c r="B53" s="71"/>
      <c r="C53" s="71"/>
      <c r="D53" s="71"/>
      <c r="E53" s="71"/>
      <c r="F53" s="71"/>
      <c r="G53" s="72"/>
      <c r="H53" s="35" t="s">
        <v>108</v>
      </c>
      <c r="I53" s="13"/>
      <c r="J53" s="13">
        <v>131125.1</v>
      </c>
      <c r="K53" s="22"/>
      <c r="L53" s="22"/>
      <c r="M53" s="43"/>
      <c r="N53" s="44"/>
      <c r="O53" s="20"/>
      <c r="P53" s="4" t="e">
        <f t="shared" si="7"/>
        <v>#DIV/0!</v>
      </c>
    </row>
    <row r="54" spans="1:16" s="10" customFormat="1" hidden="1" x14ac:dyDescent="0.2">
      <c r="A54" s="70"/>
      <c r="B54" s="71"/>
      <c r="C54" s="71"/>
      <c r="D54" s="71"/>
      <c r="E54" s="71"/>
      <c r="F54" s="71"/>
      <c r="G54" s="72"/>
      <c r="H54" s="35" t="s">
        <v>80</v>
      </c>
      <c r="I54" s="13"/>
      <c r="J54" s="13">
        <v>80535.899999999994</v>
      </c>
      <c r="K54" s="22"/>
      <c r="L54" s="22"/>
      <c r="M54" s="43"/>
      <c r="N54" s="44"/>
      <c r="O54" s="20"/>
      <c r="P54" s="4" t="e">
        <f t="shared" si="7"/>
        <v>#DIV/0!</v>
      </c>
    </row>
    <row r="55" spans="1:16" s="10" customFormat="1" hidden="1" x14ac:dyDescent="0.2">
      <c r="A55" s="70"/>
      <c r="B55" s="71"/>
      <c r="C55" s="71"/>
      <c r="D55" s="71"/>
      <c r="E55" s="71"/>
      <c r="F55" s="71"/>
      <c r="G55" s="72"/>
      <c r="H55" s="35" t="s">
        <v>88</v>
      </c>
      <c r="I55" s="13"/>
      <c r="J55" s="13">
        <v>92544</v>
      </c>
      <c r="K55" s="22"/>
      <c r="L55" s="22"/>
      <c r="M55" s="43"/>
      <c r="N55" s="44"/>
      <c r="O55" s="20"/>
      <c r="P55" s="4" t="e">
        <f t="shared" si="7"/>
        <v>#DIV/0!</v>
      </c>
    </row>
    <row r="56" spans="1:16" s="10" customFormat="1" hidden="1" x14ac:dyDescent="0.2">
      <c r="A56" s="70"/>
      <c r="B56" s="71"/>
      <c r="C56" s="71"/>
      <c r="D56" s="71"/>
      <c r="E56" s="71"/>
      <c r="F56" s="71"/>
      <c r="G56" s="72"/>
      <c r="H56" s="35" t="s">
        <v>109</v>
      </c>
      <c r="I56" s="13"/>
      <c r="J56" s="13">
        <v>153874.29999999999</v>
      </c>
      <c r="K56" s="22"/>
      <c r="L56" s="22"/>
      <c r="M56" s="43"/>
      <c r="N56" s="44"/>
      <c r="O56" s="20"/>
      <c r="P56" s="4" t="e">
        <f t="shared" si="7"/>
        <v>#DIV/0!</v>
      </c>
    </row>
    <row r="57" spans="1:16" s="10" customFormat="1" hidden="1" x14ac:dyDescent="0.2">
      <c r="A57" s="70"/>
      <c r="B57" s="71"/>
      <c r="C57" s="71"/>
      <c r="D57" s="71"/>
      <c r="E57" s="71"/>
      <c r="F57" s="71"/>
      <c r="G57" s="72"/>
      <c r="H57" s="35" t="s">
        <v>110</v>
      </c>
      <c r="I57" s="13"/>
      <c r="J57" s="13">
        <v>1692.7</v>
      </c>
      <c r="K57" s="22"/>
      <c r="L57" s="22"/>
      <c r="M57" s="43"/>
      <c r="N57" s="44"/>
      <c r="O57" s="20"/>
      <c r="P57" s="4" t="e">
        <f t="shared" si="7"/>
        <v>#DIV/0!</v>
      </c>
    </row>
    <row r="58" spans="1:16" s="10" customFormat="1" hidden="1" x14ac:dyDescent="0.2">
      <c r="A58" s="70"/>
      <c r="B58" s="71"/>
      <c r="C58" s="71"/>
      <c r="D58" s="71"/>
      <c r="E58" s="71"/>
      <c r="F58" s="71"/>
      <c r="G58" s="72"/>
      <c r="H58" s="35" t="s">
        <v>111</v>
      </c>
      <c r="I58" s="13"/>
      <c r="J58" s="13">
        <v>141800</v>
      </c>
      <c r="K58" s="22"/>
      <c r="L58" s="22"/>
      <c r="M58" s="43"/>
      <c r="N58" s="44"/>
      <c r="O58" s="20"/>
      <c r="P58" s="4" t="e">
        <f t="shared" si="7"/>
        <v>#DIV/0!</v>
      </c>
    </row>
    <row r="59" spans="1:16" s="10" customFormat="1" hidden="1" x14ac:dyDescent="0.2">
      <c r="A59" s="70"/>
      <c r="B59" s="71"/>
      <c r="C59" s="71"/>
      <c r="D59" s="71"/>
      <c r="E59" s="71"/>
      <c r="F59" s="71"/>
      <c r="G59" s="72"/>
      <c r="H59" s="35" t="s">
        <v>94</v>
      </c>
      <c r="I59" s="13"/>
      <c r="J59" s="13">
        <v>34818.199999999997</v>
      </c>
      <c r="K59" s="22"/>
      <c r="L59" s="22"/>
      <c r="M59" s="43"/>
      <c r="N59" s="44"/>
      <c r="O59" s="20"/>
      <c r="P59" s="4" t="e">
        <f t="shared" si="7"/>
        <v>#DIV/0!</v>
      </c>
    </row>
    <row r="60" spans="1:16" s="10" customFormat="1" hidden="1" x14ac:dyDescent="0.2">
      <c r="A60" s="70"/>
      <c r="B60" s="71"/>
      <c r="C60" s="71"/>
      <c r="D60" s="71"/>
      <c r="E60" s="71"/>
      <c r="F60" s="71"/>
      <c r="G60" s="72"/>
      <c r="H60" s="35" t="s">
        <v>112</v>
      </c>
      <c r="I60" s="13"/>
      <c r="J60" s="13">
        <v>18568.7</v>
      </c>
      <c r="K60" s="25"/>
      <c r="L60" s="25"/>
      <c r="M60" s="49"/>
      <c r="N60" s="50"/>
      <c r="O60" s="20"/>
      <c r="P60" s="4" t="e">
        <f t="shared" si="7"/>
        <v>#DIV/0!</v>
      </c>
    </row>
    <row r="61" spans="1:16" ht="31.5" customHeight="1" x14ac:dyDescent="0.2">
      <c r="A61" s="2" t="s">
        <v>13</v>
      </c>
      <c r="B61" s="2" t="s">
        <v>14</v>
      </c>
      <c r="C61" s="2" t="s">
        <v>27</v>
      </c>
      <c r="D61" s="2" t="s">
        <v>16</v>
      </c>
      <c r="E61" s="2" t="s">
        <v>17</v>
      </c>
      <c r="F61" s="2" t="s">
        <v>18</v>
      </c>
      <c r="G61" s="2" t="s">
        <v>113</v>
      </c>
      <c r="H61" s="31" t="s">
        <v>114</v>
      </c>
      <c r="I61" s="2" t="s">
        <v>115</v>
      </c>
      <c r="J61" s="4">
        <v>550000</v>
      </c>
      <c r="K61" s="4">
        <v>549993.80000000005</v>
      </c>
      <c r="L61" s="4"/>
      <c r="M61" s="4">
        <v>695000</v>
      </c>
      <c r="N61" s="4">
        <v>694996.59757999994</v>
      </c>
      <c r="O61" s="39"/>
      <c r="P61" s="4">
        <f t="shared" si="7"/>
        <v>99.999510443165462</v>
      </c>
    </row>
    <row r="62" spans="1:16" s="20" customFormat="1" ht="50.25" customHeight="1" x14ac:dyDescent="0.2">
      <c r="A62" s="2" t="s">
        <v>13</v>
      </c>
      <c r="B62" s="2" t="s">
        <v>14</v>
      </c>
      <c r="C62" s="2" t="s">
        <v>27</v>
      </c>
      <c r="D62" s="2" t="s">
        <v>16</v>
      </c>
      <c r="E62" s="2" t="s">
        <v>17</v>
      </c>
      <c r="F62" s="2" t="s">
        <v>18</v>
      </c>
      <c r="G62" s="2" t="s">
        <v>116</v>
      </c>
      <c r="H62" s="31" t="s">
        <v>117</v>
      </c>
      <c r="I62" s="2" t="s">
        <v>118</v>
      </c>
      <c r="J62" s="4">
        <v>500000</v>
      </c>
      <c r="K62" s="4">
        <v>500000</v>
      </c>
      <c r="L62" s="4"/>
      <c r="M62" s="4">
        <v>450000</v>
      </c>
      <c r="N62" s="4">
        <v>450000</v>
      </c>
      <c r="P62" s="4">
        <f t="shared" ref="P62" si="8">N62/M62*100</f>
        <v>100</v>
      </c>
    </row>
    <row r="63" spans="1:16" s="20" customFormat="1" ht="63.75" customHeight="1" x14ac:dyDescent="0.2">
      <c r="A63" s="2" t="s">
        <v>13</v>
      </c>
      <c r="B63" s="2" t="s">
        <v>14</v>
      </c>
      <c r="C63" s="2" t="s">
        <v>27</v>
      </c>
      <c r="D63" s="2" t="s">
        <v>16</v>
      </c>
      <c r="E63" s="2" t="s">
        <v>17</v>
      </c>
      <c r="F63" s="2" t="s">
        <v>18</v>
      </c>
      <c r="G63" s="2" t="s">
        <v>119</v>
      </c>
      <c r="H63" s="31" t="s">
        <v>120</v>
      </c>
      <c r="I63" s="2" t="s">
        <v>121</v>
      </c>
      <c r="J63" s="4">
        <v>310408.8</v>
      </c>
      <c r="K63" s="4">
        <f>J63</f>
        <v>310408.8</v>
      </c>
      <c r="L63" s="4"/>
      <c r="M63" s="4"/>
      <c r="N63" s="4"/>
      <c r="P63" s="42"/>
    </row>
    <row r="64" spans="1:16" ht="65.25" customHeight="1" x14ac:dyDescent="0.2">
      <c r="A64" s="2" t="s">
        <v>13</v>
      </c>
      <c r="B64" s="2" t="s">
        <v>14</v>
      </c>
      <c r="C64" s="2" t="s">
        <v>27</v>
      </c>
      <c r="D64" s="2" t="s">
        <v>16</v>
      </c>
      <c r="E64" s="2" t="s">
        <v>17</v>
      </c>
      <c r="F64" s="2" t="s">
        <v>18</v>
      </c>
      <c r="G64" s="2" t="s">
        <v>122</v>
      </c>
      <c r="H64" s="31" t="s">
        <v>123</v>
      </c>
      <c r="I64" s="2" t="s">
        <v>121</v>
      </c>
      <c r="J64" s="4">
        <v>268900</v>
      </c>
      <c r="K64" s="4">
        <v>268899.90000000002</v>
      </c>
      <c r="L64" s="4"/>
      <c r="M64" s="4"/>
      <c r="N64" s="4"/>
      <c r="O64" s="20"/>
      <c r="P64" s="42"/>
    </row>
    <row r="65" spans="1:16" ht="126.75" customHeight="1" x14ac:dyDescent="0.2">
      <c r="A65" s="2" t="s">
        <v>13</v>
      </c>
      <c r="B65" s="2" t="s">
        <v>14</v>
      </c>
      <c r="C65" s="2" t="s">
        <v>27</v>
      </c>
      <c r="D65" s="2" t="s">
        <v>16</v>
      </c>
      <c r="E65" s="2" t="s">
        <v>17</v>
      </c>
      <c r="F65" s="2" t="s">
        <v>18</v>
      </c>
      <c r="G65" s="2" t="s">
        <v>124</v>
      </c>
      <c r="H65" s="31" t="s">
        <v>125</v>
      </c>
      <c r="I65" s="2" t="s">
        <v>121</v>
      </c>
      <c r="J65" s="4">
        <v>81969.100000000006</v>
      </c>
      <c r="K65" s="4">
        <f>J65</f>
        <v>81969.100000000006</v>
      </c>
      <c r="L65" s="4"/>
      <c r="M65" s="4"/>
      <c r="N65" s="4"/>
      <c r="O65" s="20"/>
      <c r="P65" s="42"/>
    </row>
    <row r="66" spans="1:16" ht="129" customHeight="1" x14ac:dyDescent="0.2">
      <c r="A66" s="2" t="s">
        <v>13</v>
      </c>
      <c r="B66" s="2" t="s">
        <v>14</v>
      </c>
      <c r="C66" s="2" t="s">
        <v>27</v>
      </c>
      <c r="D66" s="2" t="s">
        <v>16</v>
      </c>
      <c r="E66" s="2" t="s">
        <v>17</v>
      </c>
      <c r="F66" s="2" t="s">
        <v>18</v>
      </c>
      <c r="G66" s="2" t="s">
        <v>126</v>
      </c>
      <c r="H66" s="31" t="s">
        <v>127</v>
      </c>
      <c r="I66" s="2" t="s">
        <v>121</v>
      </c>
      <c r="J66" s="4">
        <v>72041.3</v>
      </c>
      <c r="K66" s="4">
        <f>J66</f>
        <v>72041.3</v>
      </c>
      <c r="L66" s="4"/>
      <c r="M66" s="4"/>
      <c r="N66" s="4"/>
      <c r="O66" s="20"/>
      <c r="P66" s="42"/>
    </row>
    <row r="67" spans="1:16" ht="102" customHeight="1" x14ac:dyDescent="0.2">
      <c r="A67" s="2" t="s">
        <v>13</v>
      </c>
      <c r="B67" s="2" t="s">
        <v>14</v>
      </c>
      <c r="C67" s="2" t="s">
        <v>27</v>
      </c>
      <c r="D67" s="2" t="s">
        <v>16</v>
      </c>
      <c r="E67" s="2" t="s">
        <v>17</v>
      </c>
      <c r="F67" s="2" t="s">
        <v>18</v>
      </c>
      <c r="G67" s="2" t="s">
        <v>128</v>
      </c>
      <c r="H67" s="31" t="s">
        <v>129</v>
      </c>
      <c r="I67" s="2" t="s">
        <v>121</v>
      </c>
      <c r="J67" s="4">
        <v>15000</v>
      </c>
      <c r="K67" s="26">
        <f>J67</f>
        <v>15000</v>
      </c>
      <c r="L67" s="26"/>
      <c r="M67" s="92" t="s">
        <v>130</v>
      </c>
      <c r="N67" s="93"/>
      <c r="O67" s="93"/>
      <c r="P67" s="94"/>
    </row>
    <row r="68" spans="1:16" ht="53.25" customHeight="1" x14ac:dyDescent="0.2">
      <c r="A68" s="2" t="s">
        <v>13</v>
      </c>
      <c r="B68" s="2" t="s">
        <v>14</v>
      </c>
      <c r="C68" s="2" t="s">
        <v>27</v>
      </c>
      <c r="D68" s="2" t="s">
        <v>16</v>
      </c>
      <c r="E68" s="2" t="s">
        <v>17</v>
      </c>
      <c r="F68" s="2" t="s">
        <v>18</v>
      </c>
      <c r="G68" s="2" t="s">
        <v>131</v>
      </c>
      <c r="H68" s="32" t="s">
        <v>132</v>
      </c>
      <c r="I68" s="2" t="s">
        <v>121</v>
      </c>
      <c r="J68" s="4">
        <v>10002.700000000001</v>
      </c>
      <c r="K68" s="4">
        <v>10002.700000000001</v>
      </c>
      <c r="L68" s="4"/>
      <c r="M68" s="4"/>
      <c r="N68" s="4"/>
      <c r="O68" s="20"/>
      <c r="P68" s="42"/>
    </row>
    <row r="69" spans="1:16" ht="84" customHeight="1" x14ac:dyDescent="0.2">
      <c r="A69" s="2" t="s">
        <v>13</v>
      </c>
      <c r="B69" s="2" t="s">
        <v>14</v>
      </c>
      <c r="C69" s="2" t="s">
        <v>27</v>
      </c>
      <c r="D69" s="2" t="s">
        <v>16</v>
      </c>
      <c r="E69" s="2" t="s">
        <v>17</v>
      </c>
      <c r="F69" s="2" t="s">
        <v>18</v>
      </c>
      <c r="G69" s="2" t="s">
        <v>133</v>
      </c>
      <c r="H69" s="31" t="s">
        <v>134</v>
      </c>
      <c r="I69" s="2" t="s">
        <v>121</v>
      </c>
      <c r="J69" s="4">
        <v>94000</v>
      </c>
      <c r="K69" s="4">
        <v>94000</v>
      </c>
      <c r="L69" s="4"/>
      <c r="M69" s="4"/>
      <c r="N69" s="4"/>
      <c r="O69" s="20"/>
      <c r="P69" s="42"/>
    </row>
    <row r="70" spans="1:16" ht="79.5" customHeight="1" x14ac:dyDescent="0.2">
      <c r="A70" s="2" t="s">
        <v>31</v>
      </c>
      <c r="B70" s="2" t="s">
        <v>32</v>
      </c>
      <c r="C70" s="2" t="s">
        <v>33</v>
      </c>
      <c r="D70" s="2" t="s">
        <v>34</v>
      </c>
      <c r="E70" s="2" t="s">
        <v>35</v>
      </c>
      <c r="F70" s="2" t="s">
        <v>36</v>
      </c>
      <c r="G70" s="2">
        <v>55100</v>
      </c>
      <c r="H70" s="32" t="s">
        <v>135</v>
      </c>
      <c r="I70" s="2" t="s">
        <v>136</v>
      </c>
      <c r="J70" s="42"/>
      <c r="K70" s="42"/>
      <c r="L70" s="42"/>
      <c r="M70" s="4">
        <v>353250</v>
      </c>
      <c r="N70" s="4">
        <v>353250</v>
      </c>
      <c r="O70" s="20"/>
      <c r="P70" s="4">
        <f t="shared" ref="P70:P71" si="9">N70/M70*100</f>
        <v>100</v>
      </c>
    </row>
    <row r="71" spans="1:16" ht="86.25" customHeight="1" x14ac:dyDescent="0.2">
      <c r="A71" s="2" t="s">
        <v>31</v>
      </c>
      <c r="B71" s="2" t="s">
        <v>32</v>
      </c>
      <c r="C71" s="2" t="s">
        <v>33</v>
      </c>
      <c r="D71" s="2" t="s">
        <v>34</v>
      </c>
      <c r="E71" s="2" t="s">
        <v>35</v>
      </c>
      <c r="F71" s="2">
        <v>2</v>
      </c>
      <c r="G71" s="2" t="s">
        <v>166</v>
      </c>
      <c r="H71" s="32" t="s">
        <v>163</v>
      </c>
      <c r="I71" s="2"/>
      <c r="J71" s="42"/>
      <c r="K71" s="42"/>
      <c r="L71" s="42"/>
      <c r="M71" s="4">
        <v>246750</v>
      </c>
      <c r="N71" s="4">
        <v>246750</v>
      </c>
      <c r="O71" s="20"/>
      <c r="P71" s="4">
        <f t="shared" si="9"/>
        <v>100</v>
      </c>
    </row>
    <row r="72" spans="1:16" ht="30" customHeight="1" x14ac:dyDescent="0.2">
      <c r="A72" s="2" t="s">
        <v>13</v>
      </c>
      <c r="B72" s="2" t="s">
        <v>14</v>
      </c>
      <c r="C72" s="2" t="s">
        <v>27</v>
      </c>
      <c r="D72" s="2" t="s">
        <v>34</v>
      </c>
      <c r="E72" s="2" t="s">
        <v>35</v>
      </c>
      <c r="F72" s="2" t="s">
        <v>36</v>
      </c>
      <c r="G72" s="2">
        <v>52450</v>
      </c>
      <c r="H72" s="31" t="s">
        <v>137</v>
      </c>
      <c r="I72" s="2">
        <v>521</v>
      </c>
      <c r="J72" s="4"/>
      <c r="K72" s="4"/>
      <c r="L72" s="4"/>
      <c r="M72" s="4">
        <v>64984</v>
      </c>
      <c r="N72" s="4">
        <v>64983.923900000002</v>
      </c>
      <c r="O72" s="20"/>
      <c r="P72" s="4">
        <f t="shared" ref="P72:P75" si="10">N72/M72*100</f>
        <v>99.999882894250888</v>
      </c>
    </row>
    <row r="73" spans="1:16" ht="18.75" customHeight="1" x14ac:dyDescent="0.2">
      <c r="A73" s="57" t="s">
        <v>138</v>
      </c>
      <c r="B73" s="57"/>
      <c r="C73" s="57"/>
      <c r="D73" s="57"/>
      <c r="E73" s="57"/>
      <c r="F73" s="57"/>
      <c r="G73" s="57"/>
      <c r="H73" s="57"/>
      <c r="I73" s="57"/>
      <c r="J73" s="38"/>
      <c r="K73" s="38"/>
      <c r="L73" s="38"/>
      <c r="M73" s="38"/>
      <c r="N73" s="38"/>
      <c r="O73" s="20"/>
      <c r="P73" s="4"/>
    </row>
    <row r="74" spans="1:16" ht="50.25" customHeight="1" x14ac:dyDescent="0.2">
      <c r="A74" s="2" t="s">
        <v>13</v>
      </c>
      <c r="B74" s="2" t="s">
        <v>14</v>
      </c>
      <c r="C74" s="2" t="s">
        <v>27</v>
      </c>
      <c r="D74" s="2" t="s">
        <v>34</v>
      </c>
      <c r="E74" s="2" t="s">
        <v>35</v>
      </c>
      <c r="F74" s="2" t="s">
        <v>36</v>
      </c>
      <c r="G74" s="2">
        <v>97027</v>
      </c>
      <c r="H74" s="31" t="s">
        <v>139</v>
      </c>
      <c r="I74" s="2">
        <v>246</v>
      </c>
      <c r="J74" s="15"/>
      <c r="K74" s="15"/>
      <c r="L74" s="15"/>
      <c r="M74" s="53"/>
      <c r="N74" s="53"/>
      <c r="O74" s="20"/>
      <c r="P74" s="4"/>
    </row>
    <row r="75" spans="1:16" s="16" customFormat="1" ht="23.25" customHeight="1" x14ac:dyDescent="0.2">
      <c r="A75" s="57" t="s">
        <v>164</v>
      </c>
      <c r="B75" s="57"/>
      <c r="C75" s="57"/>
      <c r="D75" s="57"/>
      <c r="E75" s="57"/>
      <c r="F75" s="57"/>
      <c r="G75" s="57"/>
      <c r="H75" s="57"/>
      <c r="I75" s="57"/>
      <c r="J75" s="38">
        <f>SUM(J76:J81)</f>
        <v>6299128.7999999998</v>
      </c>
      <c r="K75" s="38">
        <f>SUM(K76:K81)</f>
        <v>6266862.5999999996</v>
      </c>
      <c r="L75" s="38"/>
      <c r="M75" s="54">
        <f>SUM(M76:M81)</f>
        <v>2079398.6</v>
      </c>
      <c r="N75" s="54">
        <f>SUM(N76:N81)</f>
        <v>2079398.6</v>
      </c>
      <c r="O75" s="55"/>
      <c r="P75" s="38">
        <f t="shared" si="10"/>
        <v>100</v>
      </c>
    </row>
    <row r="76" spans="1:16" s="17" customFormat="1" ht="68.25" customHeight="1" x14ac:dyDescent="0.2">
      <c r="A76" s="2" t="s">
        <v>140</v>
      </c>
      <c r="B76" s="2" t="s">
        <v>32</v>
      </c>
      <c r="C76" s="2" t="s">
        <v>33</v>
      </c>
      <c r="D76" s="2" t="s">
        <v>34</v>
      </c>
      <c r="E76" s="2" t="s">
        <v>35</v>
      </c>
      <c r="F76" s="2" t="s">
        <v>36</v>
      </c>
      <c r="G76" s="2" t="s">
        <v>141</v>
      </c>
      <c r="H76" s="31" t="s">
        <v>142</v>
      </c>
      <c r="I76" s="2" t="s">
        <v>143</v>
      </c>
      <c r="J76" s="4">
        <v>495276.2</v>
      </c>
      <c r="K76" s="26">
        <f>J76</f>
        <v>495276.2</v>
      </c>
      <c r="L76" s="26"/>
      <c r="M76" s="88" t="s">
        <v>130</v>
      </c>
      <c r="N76" s="88"/>
      <c r="O76" s="88"/>
      <c r="P76" s="88"/>
    </row>
    <row r="77" spans="1:16" s="17" customFormat="1" ht="72.75" customHeight="1" x14ac:dyDescent="0.2">
      <c r="A77" s="2" t="s">
        <v>144</v>
      </c>
      <c r="B77" s="2" t="s">
        <v>32</v>
      </c>
      <c r="C77" s="2" t="s">
        <v>33</v>
      </c>
      <c r="D77" s="2" t="s">
        <v>34</v>
      </c>
      <c r="E77" s="2" t="s">
        <v>35</v>
      </c>
      <c r="F77" s="2" t="s">
        <v>36</v>
      </c>
      <c r="G77" s="2" t="s">
        <v>141</v>
      </c>
      <c r="H77" s="31" t="s">
        <v>145</v>
      </c>
      <c r="I77" s="2" t="s">
        <v>143</v>
      </c>
      <c r="J77" s="4">
        <v>1403852.6</v>
      </c>
      <c r="K77" s="26">
        <v>1371586.4</v>
      </c>
      <c r="L77" s="26"/>
      <c r="M77" s="88" t="s">
        <v>130</v>
      </c>
      <c r="N77" s="88"/>
      <c r="O77" s="88"/>
      <c r="P77" s="88"/>
    </row>
    <row r="78" spans="1:16" s="17" customFormat="1" ht="63.75" customHeight="1" x14ac:dyDescent="0.2">
      <c r="A78" s="2" t="s">
        <v>146</v>
      </c>
      <c r="B78" s="2" t="s">
        <v>32</v>
      </c>
      <c r="C78" s="2" t="s">
        <v>33</v>
      </c>
      <c r="D78" s="2" t="s">
        <v>34</v>
      </c>
      <c r="E78" s="2" t="s">
        <v>35</v>
      </c>
      <c r="F78" s="2" t="s">
        <v>36</v>
      </c>
      <c r="G78" s="2" t="s">
        <v>141</v>
      </c>
      <c r="H78" s="31" t="s">
        <v>147</v>
      </c>
      <c r="I78" s="2" t="s">
        <v>143</v>
      </c>
      <c r="J78" s="4">
        <v>2200000</v>
      </c>
      <c r="K78" s="26">
        <f>J78</f>
        <v>2200000</v>
      </c>
      <c r="L78" s="26"/>
      <c r="M78" s="88" t="s">
        <v>130</v>
      </c>
      <c r="N78" s="88"/>
      <c r="O78" s="88"/>
      <c r="P78" s="88"/>
    </row>
    <row r="79" spans="1:16" s="17" customFormat="1" ht="76.5" customHeight="1" x14ac:dyDescent="0.2">
      <c r="A79" s="2" t="s">
        <v>146</v>
      </c>
      <c r="B79" s="2" t="s">
        <v>32</v>
      </c>
      <c r="C79" s="2" t="s">
        <v>33</v>
      </c>
      <c r="D79" s="2" t="s">
        <v>34</v>
      </c>
      <c r="E79" s="2" t="s">
        <v>35</v>
      </c>
      <c r="F79" s="2" t="s">
        <v>36</v>
      </c>
      <c r="G79" s="2" t="s">
        <v>148</v>
      </c>
      <c r="H79" s="31" t="s">
        <v>149</v>
      </c>
      <c r="I79" s="2" t="s">
        <v>143</v>
      </c>
      <c r="J79" s="4">
        <v>2200000</v>
      </c>
      <c r="K79" s="26">
        <f t="shared" ref="K79" si="11">J79</f>
        <v>2200000</v>
      </c>
      <c r="L79" s="26"/>
      <c r="M79" s="56"/>
      <c r="N79" s="56"/>
      <c r="O79" s="55"/>
      <c r="P79" s="51"/>
    </row>
    <row r="80" spans="1:16" s="17" customFormat="1" ht="54.75" customHeight="1" x14ac:dyDescent="0.2">
      <c r="A80" s="2" t="s">
        <v>146</v>
      </c>
      <c r="B80" s="2" t="s">
        <v>32</v>
      </c>
      <c r="C80" s="2" t="s">
        <v>33</v>
      </c>
      <c r="D80" s="2" t="s">
        <v>34</v>
      </c>
      <c r="E80" s="2" t="s">
        <v>35</v>
      </c>
      <c r="F80" s="2" t="s">
        <v>36</v>
      </c>
      <c r="G80" s="2" t="s">
        <v>150</v>
      </c>
      <c r="H80" s="31" t="s">
        <v>151</v>
      </c>
      <c r="I80" s="2" t="s">
        <v>152</v>
      </c>
      <c r="J80" s="4"/>
      <c r="K80" s="26"/>
      <c r="L80" s="26"/>
      <c r="M80" s="4">
        <v>1149126.6000000001</v>
      </c>
      <c r="N80" s="4">
        <v>1149126.6000000001</v>
      </c>
      <c r="O80" s="55"/>
      <c r="P80" s="4">
        <f t="shared" ref="P80:P81" si="12">N80/M80*100</f>
        <v>100</v>
      </c>
    </row>
    <row r="81" spans="1:16" s="16" customFormat="1" ht="91.5" customHeight="1" x14ac:dyDescent="0.2">
      <c r="A81" s="2" t="s">
        <v>153</v>
      </c>
      <c r="B81" s="2" t="s">
        <v>32</v>
      </c>
      <c r="C81" s="2" t="s">
        <v>33</v>
      </c>
      <c r="D81" s="2" t="s">
        <v>34</v>
      </c>
      <c r="E81" s="2" t="s">
        <v>35</v>
      </c>
      <c r="F81" s="2" t="s">
        <v>36</v>
      </c>
      <c r="G81" s="2" t="s">
        <v>154</v>
      </c>
      <c r="H81" s="31" t="s">
        <v>155</v>
      </c>
      <c r="I81" s="2" t="s">
        <v>39</v>
      </c>
      <c r="J81" s="4"/>
      <c r="K81" s="26"/>
      <c r="L81" s="26"/>
      <c r="M81" s="4">
        <v>930272</v>
      </c>
      <c r="N81" s="4">
        <v>930272</v>
      </c>
      <c r="O81" s="55"/>
      <c r="P81" s="4">
        <f t="shared" si="12"/>
        <v>100</v>
      </c>
    </row>
    <row r="82" spans="1:16" s="16" customFormat="1" x14ac:dyDescent="0.2">
      <c r="A82" s="3"/>
      <c r="B82" s="3"/>
      <c r="C82" s="3"/>
      <c r="D82" s="3"/>
      <c r="E82" s="3"/>
      <c r="F82" s="3"/>
      <c r="G82" s="3"/>
      <c r="H82" s="3"/>
      <c r="I82" s="3"/>
      <c r="J82" s="18"/>
      <c r="K82" s="18"/>
      <c r="L82" s="18"/>
      <c r="M82" s="27"/>
      <c r="N82" s="27"/>
      <c r="P82" s="8"/>
    </row>
    <row r="83" spans="1:16" s="16" customFormat="1" x14ac:dyDescent="0.2">
      <c r="A83" s="3"/>
      <c r="B83" s="3"/>
      <c r="C83" s="3"/>
      <c r="D83" s="3"/>
      <c r="E83" s="3"/>
      <c r="F83" s="3"/>
      <c r="G83" s="3"/>
      <c r="H83" s="3"/>
      <c r="I83" s="3"/>
      <c r="J83" s="18"/>
      <c r="K83" s="18"/>
      <c r="L83" s="18"/>
      <c r="M83" s="27"/>
      <c r="N83" s="27"/>
      <c r="P83" s="8"/>
    </row>
    <row r="84" spans="1:16" s="16" customFormat="1" x14ac:dyDescent="0.2">
      <c r="A84" s="3"/>
      <c r="B84" s="3"/>
      <c r="C84" s="3"/>
      <c r="D84" s="3"/>
      <c r="E84" s="3"/>
      <c r="F84" s="3"/>
      <c r="G84" s="3"/>
      <c r="H84" s="3"/>
      <c r="I84" s="3"/>
      <c r="J84" s="18"/>
      <c r="K84" s="18"/>
      <c r="L84" s="18"/>
      <c r="M84" s="27"/>
      <c r="N84" s="27"/>
      <c r="P84" s="8"/>
    </row>
  </sheetData>
  <autoFilter ref="A6:O81"/>
  <mergeCells count="49">
    <mergeCell ref="M77:P77"/>
    <mergeCell ref="M78:P78"/>
    <mergeCell ref="M1:P1"/>
    <mergeCell ref="J3:P4"/>
    <mergeCell ref="J5:L5"/>
    <mergeCell ref="M5:P5"/>
    <mergeCell ref="M67:P67"/>
    <mergeCell ref="M76:P76"/>
    <mergeCell ref="M29:P29"/>
    <mergeCell ref="A75:I75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73:I73"/>
    <mergeCell ref="A31:G31"/>
    <mergeCell ref="A49:G49"/>
    <mergeCell ref="A33:G33"/>
    <mergeCell ref="A34:G34"/>
    <mergeCell ref="A35:G35"/>
    <mergeCell ref="A36:G36"/>
    <mergeCell ref="A37:G37"/>
    <mergeCell ref="A39:G39"/>
    <mergeCell ref="A40:G40"/>
    <mergeCell ref="A42:G44"/>
    <mergeCell ref="A45:G45"/>
    <mergeCell ref="A46:G46"/>
    <mergeCell ref="A47:G47"/>
    <mergeCell ref="A32:G32"/>
    <mergeCell ref="A12:I12"/>
    <mergeCell ref="A28:I28"/>
    <mergeCell ref="A30:G30"/>
    <mergeCell ref="A8:I8"/>
    <mergeCell ref="A2:O2"/>
    <mergeCell ref="A3:I3"/>
    <mergeCell ref="A4:A6"/>
    <mergeCell ref="B4:B6"/>
    <mergeCell ref="C4:C6"/>
    <mergeCell ref="D4:H4"/>
    <mergeCell ref="D5:E5"/>
    <mergeCell ref="G5:H5"/>
    <mergeCell ref="I4:I5"/>
    <mergeCell ref="A7:I7"/>
  </mergeCells>
  <printOptions horizontalCentered="1"/>
  <pageMargins left="0.35433070866141736" right="0.27559055118110237" top="0.31496062992125984" bottom="7.874015748031496E-2" header="0.31496062992125984" footer="0.31496062992125984"/>
  <pageSetup paperSize="9" scale="72" fitToHeight="5" orientation="landscape" r:id="rId1"/>
  <rowBreaks count="3" manualBreakCount="3">
    <brk id="20" max="15" man="1"/>
    <brk id="67" max="15" man="1"/>
    <brk id="7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финансирование</vt:lpstr>
      <vt:lpstr>финансирование!Заголовки_для_печати</vt:lpstr>
      <vt:lpstr>финансирование!Область_печати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Думан</cp:lastModifiedBy>
  <cp:lastPrinted>2024-07-01T05:29:57Z</cp:lastPrinted>
  <dcterms:created xsi:type="dcterms:W3CDTF">2024-05-22T06:56:43Z</dcterms:created>
  <dcterms:modified xsi:type="dcterms:W3CDTF">2024-07-01T05:30:11Z</dcterms:modified>
</cp:coreProperties>
</file>