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5" yWindow="-15" windowWidth="14520" windowHeight="12855" activeTab="4"/>
  </bookViews>
  <sheets>
    <sheet name="Таблица 1" sheetId="1" r:id="rId1"/>
    <sheet name="Таблица 2" sheetId="3" r:id="rId2"/>
    <sheet name="Таблица 3" sheetId="4" r:id="rId3"/>
    <sheet name="Таблица 4" sheetId="6" r:id="rId4"/>
    <sheet name="Таблица 5" sheetId="5" r:id="rId5"/>
  </sheets>
  <definedNames>
    <definedName name="_ftn1" localSheetId="4">'Таблица 5'!$A$60</definedName>
    <definedName name="_ftn2" localSheetId="4">'Таблица 5'!$A$61</definedName>
    <definedName name="_ftn3" localSheetId="4">'Таблица 5'!$A$63</definedName>
    <definedName name="_ftnref1" localSheetId="4">'Таблица 5'!#REF!</definedName>
    <definedName name="_ftnref2" localSheetId="4">'Таблица 5'!#REF!</definedName>
    <definedName name="_ftnref3" localSheetId="4">'Таблица 5'!#REF!</definedName>
    <definedName name="_xlnm.Print_Titles" localSheetId="1">'Таблица 2'!$6:$9</definedName>
    <definedName name="_xlnm.Print_Titles" localSheetId="2">'Таблица 3'!$6:$7</definedName>
    <definedName name="_xlnm.Print_Titles" localSheetId="3">'Таблица 4'!$6:$8</definedName>
    <definedName name="_xlnm.Print_Titles" localSheetId="4">'Таблица 5'!$7:$7</definedName>
    <definedName name="_xlnm.Print_Area" localSheetId="0">'Таблица 1'!$A$1:$H$23</definedName>
    <definedName name="_xlnm.Print_Area" localSheetId="1">'Таблица 2'!$A$1:$H$86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4" l="1"/>
  <c r="E11" i="4"/>
  <c r="E12" i="4"/>
  <c r="E13" i="4"/>
  <c r="E14" i="4"/>
  <c r="E15" i="4"/>
  <c r="E16" i="4"/>
  <c r="E17" i="4"/>
  <c r="E18" i="4"/>
  <c r="E19" i="4"/>
  <c r="E20" i="4"/>
  <c r="E21" i="4"/>
  <c r="E22" i="4"/>
  <c r="E9" i="4"/>
  <c r="D10" i="4"/>
  <c r="D11" i="4"/>
  <c r="D12" i="4"/>
  <c r="D13" i="4"/>
  <c r="D14" i="4"/>
  <c r="D15" i="4"/>
  <c r="D16" i="4"/>
  <c r="D17" i="4"/>
  <c r="D18" i="4"/>
  <c r="D19" i="4"/>
  <c r="D20" i="4"/>
  <c r="D21" i="4"/>
  <c r="D22" i="4"/>
  <c r="D9" i="4"/>
  <c r="D8" i="4"/>
  <c r="C8" i="4"/>
  <c r="B8" i="4"/>
  <c r="D10" i="5" l="1"/>
  <c r="E8" i="4" l="1"/>
</calcChain>
</file>

<file path=xl/sharedStrings.xml><?xml version="1.0" encoding="utf-8"?>
<sst xmlns="http://schemas.openxmlformats.org/spreadsheetml/2006/main" count="273" uniqueCount="203">
  <si>
    <t>Наименование</t>
  </si>
  <si>
    <t>Структура, %</t>
  </si>
  <si>
    <t>Всего</t>
  </si>
  <si>
    <t xml:space="preserve">Общегосударственные вопросы </t>
  </si>
  <si>
    <t xml:space="preserve">Национальная оборона </t>
  </si>
  <si>
    <t xml:space="preserve">Национальная безопасность и правоохранительная деятельность </t>
  </si>
  <si>
    <t xml:space="preserve">Национальная экономика </t>
  </si>
  <si>
    <t xml:space="preserve">Жилищно-коммунальное хозяйство </t>
  </si>
  <si>
    <t xml:space="preserve">Охрана окружающей среды </t>
  </si>
  <si>
    <t xml:space="preserve">Образование </t>
  </si>
  <si>
    <t xml:space="preserve">Культура, кинематография </t>
  </si>
  <si>
    <t xml:space="preserve">Здравоохранение </t>
  </si>
  <si>
    <t xml:space="preserve">Социальная политика </t>
  </si>
  <si>
    <t xml:space="preserve">Физическая культура и спорт </t>
  </si>
  <si>
    <t xml:space="preserve">Межбюджетные трансферты общего характера бюджетам бюджетной системы Российской Федерации </t>
  </si>
  <si>
    <t>Таблица 1</t>
  </si>
  <si>
    <t>(млн. рублей)</t>
  </si>
  <si>
    <t>Кассовое исполнение на 01.01.2021</t>
  </si>
  <si>
    <t>% исполнения сводной росписи</t>
  </si>
  <si>
    <t>Субсидии</t>
  </si>
  <si>
    <t>Иные межбюджетные трансферты</t>
  </si>
  <si>
    <t xml:space="preserve"> </t>
  </si>
  <si>
    <t>Таблица 2</t>
  </si>
  <si>
    <t>2020 год</t>
  </si>
  <si>
    <t>% испол-нения сводной росписи</t>
  </si>
  <si>
    <t>в том числе:</t>
  </si>
  <si>
    <t>Дотации</t>
  </si>
  <si>
    <t>Минфин России</t>
  </si>
  <si>
    <t>Минтруд России</t>
  </si>
  <si>
    <t>Минэкономразвития России</t>
  </si>
  <si>
    <t>Минпросвещения России</t>
  </si>
  <si>
    <t>Минсельхоз России</t>
  </si>
  <si>
    <t>Минстрой России</t>
  </si>
  <si>
    <t>Минздрав России</t>
  </si>
  <si>
    <t>Минспорт России</t>
  </si>
  <si>
    <t>Минкультуры России</t>
  </si>
  <si>
    <t>Росавтодор</t>
  </si>
  <si>
    <t>Минприроды России</t>
  </si>
  <si>
    <t>Минэнерго России</t>
  </si>
  <si>
    <t>Росводресурсы</t>
  </si>
  <si>
    <t>Ростуризм</t>
  </si>
  <si>
    <t>Роструд</t>
  </si>
  <si>
    <t>Росавиация</t>
  </si>
  <si>
    <t>Росмолодежь</t>
  </si>
  <si>
    <t>Минобороны России</t>
  </si>
  <si>
    <t>ФАДН России</t>
  </si>
  <si>
    <t>МЧС России</t>
  </si>
  <si>
    <t>МВД России</t>
  </si>
  <si>
    <t>Минобрнауки России</t>
  </si>
  <si>
    <t>Росрыболовство</t>
  </si>
  <si>
    <t>Минтранс России</t>
  </si>
  <si>
    <t>Росреестр</t>
  </si>
  <si>
    <t>Минвостокразвития России</t>
  </si>
  <si>
    <t>Субвенции</t>
  </si>
  <si>
    <t>Рослесхоз</t>
  </si>
  <si>
    <t>ФМБА России</t>
  </si>
  <si>
    <t>Роснедра</t>
  </si>
  <si>
    <t>Судебный департамент при Верховном Суде Российской Федерации</t>
  </si>
  <si>
    <t>Ростехнадзор</t>
  </si>
  <si>
    <t>Ространснадзор</t>
  </si>
  <si>
    <t>Росприроднадзор</t>
  </si>
  <si>
    <t>Росстат</t>
  </si>
  <si>
    <t>Минпромторг России</t>
  </si>
  <si>
    <t>Государственная Дума Федерального Собрания Российской Федерации</t>
  </si>
  <si>
    <t>Совет Федерации Федерального Собрания Российской Федерации</t>
  </si>
  <si>
    <t>Минюст России</t>
  </si>
  <si>
    <t>Таблица 3</t>
  </si>
  <si>
    <t>% исполнения</t>
  </si>
  <si>
    <t>Таблица 4</t>
  </si>
  <si>
    <t>% испол-нения</t>
  </si>
  <si>
    <t>Субсидии на подготовку управленческих кадров для организаций народного хозяйства Российской Федерации</t>
  </si>
  <si>
    <t>Иные межбюджетные трансферты на реализацию мероприятий индивидуальных программ социально-экономического развития Республики Алтай, Республики Карелия и Республики Тыва</t>
  </si>
  <si>
    <t>Мипросвещения России</t>
  </si>
  <si>
    <t>Субсидии на снижение общей площади территорий, подвергшихся высокому и экстремально высокому загрязнению и оказывающих воздействие на озеро Байкал</t>
  </si>
  <si>
    <t>Субсидии на проведение комплексных кадастровых работ</t>
  </si>
  <si>
    <t>Субсидии на реализацию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</si>
  <si>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Минцифры России</t>
  </si>
  <si>
    <t>Причины неисполнения межбюджетных трансфертов</t>
  </si>
  <si>
    <t>4=3/2*100</t>
  </si>
  <si>
    <t>8=6/4*100</t>
  </si>
  <si>
    <t>7=6/5*100</t>
  </si>
  <si>
    <t>8=6/2*100</t>
  </si>
  <si>
    <t>Исполнение межбюджетных трансфертов в разрезе форм и главных распорядителей средств за 2020 и 2021 годы</t>
  </si>
  <si>
    <t>Федеральный закон № 385-ФЗ</t>
  </si>
  <si>
    <t>Сводная роспись на 01.01.2022</t>
  </si>
  <si>
    <t>Кассовое исполнение на 01.01.2022</t>
  </si>
  <si>
    <t>% к 2020 году</t>
  </si>
  <si>
    <t>2021 год</t>
  </si>
  <si>
    <t>Исполнение межбюджетных трансфертов в разрезе разделов классификации расходов бюджетов  за 2021 год</t>
  </si>
  <si>
    <t xml:space="preserve">Федеральный закон № 385-ФЗ </t>
  </si>
  <si>
    <t>Анализ исполнения отдельных межбюджетных трансфертов за 2021 год</t>
  </si>
  <si>
    <t>Сводная бюджетная роспись на 01.01.2022</t>
  </si>
  <si>
    <t xml:space="preserve">Исполнение межбюджетных трансфертов, предусмотренных принятыми в связи с распространением новой коронавирусной инфекции мерами государственной поддержки, за 2021 год </t>
  </si>
  <si>
    <t>ФАС России</t>
  </si>
  <si>
    <t>Субвенции на социальные выплаты безработным гражданам в соответствии с Законом Российской Федерации от 19 апреля 1991 г. № 1032-1 "О занятости населения в Российской Федерации"</t>
  </si>
  <si>
    <t>Субсидия бюджету Красноярского края на закупку электротранспорта российского производства за счет средств резервного фонда Правительства Российской Федерации</t>
  </si>
  <si>
    <t>Снижение совокупного объема выбросов загрязняющих веществ в атмосферный воздух</t>
  </si>
  <si>
    <t>Государственная поддержка закупки контейнеров для раздельного накопления твердых коммунальных отходов</t>
  </si>
  <si>
    <t>Создание системы поддержки фермеров и развитие сельской кооперации</t>
  </si>
  <si>
    <t>Иные межбюджетные трансферты на софинансирование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в целях обеспечения ввода в эксплуатацию животноводческих комплексов молочного направления (молочных ферм), хранилищ и селекционно-семеноводческих центров в растениеводстве за счет средств резервного фонда Правительства Российской Федерации</t>
  </si>
  <si>
    <t>Субсидии на поддержку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</si>
  <si>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Иные межбюджетные трансферты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t>
  </si>
  <si>
    <t>Субвенции на проведение Всероссийской переписи населения 2020 года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</si>
  <si>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</si>
  <si>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Государственная поддержка субъектов Российской Федерации - участников национального проекта "Повышение производительности труда и поддержка занятости"</t>
  </si>
  <si>
    <t>Неисполнение расходов обусловлено фактической потребностью участников проекта.</t>
  </si>
  <si>
    <t>Субсидии на софинансирование капитальных вложений в объекты государственной собственности субъектов Российской Федерации</t>
  </si>
  <si>
    <t>Иной межбюджетный трансферт бюджету Республики Тыва в целях осуществления капитальных вложений в объекты государственной (муниципальной) собственности для завершения строительства образовательных организаций за счет средств резервного фонда Правительства Российской Федерации</t>
  </si>
  <si>
    <t xml:space="preserve">Неисполнение расходов обусловлено перечислением межбюджетного трансферта в пределах сумм, необходимых для оплаты денежных обязательств по расходам получателей средств бюджета субъекта Российской Федерации. </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</si>
  <si>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</si>
  <si>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</si>
  <si>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</si>
  <si>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</si>
  <si>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на софинансирование капитальных вложений в объекты муниципальной собственности</t>
  </si>
  <si>
    <t>Субсидии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</si>
  <si>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Создание новых мест в общеобразовательных организациях, расположенных в сельской местности и поселках городского типа</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</si>
  <si>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</si>
  <si>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 в связи с ростом числа обучающихся, вызванным демографическим фактором</t>
  </si>
  <si>
    <t>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</si>
  <si>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Создание новых мест в общеобразовательных организациях</t>
  </si>
  <si>
    <t>Иные межбюджетные трансферты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</si>
  <si>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</si>
  <si>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Освоение средств осуществляется под фактическую потребность на основании ежемесячных кассовых заявок и плана кассового расхода, утвержденного паспортом федерального проекта.</t>
  </si>
  <si>
    <t>Субсидии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</si>
  <si>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Субсидии на обеспечение комплексного развития сельских территорий, включая выделенные из резервного фонда Правительства Российской Федерации*</t>
  </si>
  <si>
    <t>* Подраздел 1403 «Прочие межбюджетные трансферты общего характера»</t>
  </si>
  <si>
    <t xml:space="preserve">Низкое кассовое исполнение обусловлено экономией, возникшей в результате торгов. </t>
  </si>
  <si>
    <t>Низкое кассовое исполнение обусловлено несоблюдением подрядчиками сроков выполнения контрактных обязательств на поставку контейнеров, а также образовавшаяся по итогам проведения закупочных процедур экономия. Неисполнение составило 77,0 млн. рублей, в том числе в двух регионах средства не исполнены в полном объеме - Костромской областью 60,9 млн. рублей, Республикой Алтай - 6,8 млн. рублей. 
Соглашения на предоставление данной субсидии были заключены Минприроды России с 46 субъектами в конце октября 2021 года в связи с поздним изданием распоряжения Правительства Российской Федерации о распределении между субъектами Российской Федерации (от 01.10.2021 № 2759-р).</t>
  </si>
  <si>
    <t xml:space="preserve">Субсидии на мероприятия федеральной целевой программы "Развитие водохозяйственного комплекса Российской Федерации в 2012 - 2020 годах" </t>
  </si>
  <si>
    <t>Неисполнение расходов связано с отсутствием ввода в эксплуатацию взлетно-посадочной полосы в аэропорту Великий Устюг в связи с поздним получением положительного заключения ФАУ «Главгосэкспертиза России» по откорректированной проектной документации (заключение ФАУ «Главгосэкспертиза России» от 27 августа 2021 г. № 35-1-1-3-048439-2021); а также в связи с отсутствием положительного заключения ФАУ «Главгосэкспертиза России» на разрабатываемые проектно-изыскательские работы на реализацию Правительством Чеченской Республики мероприятия «Реконструкция и строительство аэропорта Грозный «Северный».</t>
  </si>
  <si>
    <t>Неисполнение расходов связано с корректировкой проектной документации по реализуемым объектам капстроительства.</t>
  </si>
  <si>
    <t>Иные межбюджетные трансферты за счет средств резервного фонда Правительства Российской Федерации на финансовое обеспечение дорожной деятельности</t>
  </si>
  <si>
    <t>Субсидии на развитие транспортной инфраструктуры на сельских территориях</t>
  </si>
  <si>
    <t>Финансовое обеспечение дорожной деятельности в рамках реализации национального проекта "Безопасные и качественные автомобильные дороги"</t>
  </si>
  <si>
    <t>Иные межбюджетные трансферты на финансовое обеспечение дорожной деятельности</t>
  </si>
  <si>
    <t>Неисполнение расходов в основном связано с отставанием подрядных организаций от графика проведения работ, предусмотренных государственными контрактами.</t>
  </si>
  <si>
    <t>Низкое кассовое исполнение связано с экономией, образовавшейся в результате предоставления органам исполнительной власти субъектов Российской Федерации, уполномоченных по подготовке и проведению Всероссийской переписи населения 2020 года, помещений и автотранспортных средств для организации работы лиц, привлекаемых на проведение Всероссийской переписи населения 2020 года  на безвозмездной основе.</t>
  </si>
  <si>
    <t>Иные межбюджетные трансферты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</si>
  <si>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Иные межбюджетные трансферты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</si>
  <si>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Иные межбюджетные трансферты на 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</si>
  <si>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Дотации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 за счет средств резервного фонда Правительства Российской Федерации</t>
  </si>
  <si>
    <t>Иные межбюджетные трансферты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</si>
  <si>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Иные межбюджетные трансферты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</si>
  <si>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Иные межбюджетные трансферты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</si>
  <si>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Иные межбюджетные трансферты в целях софинансирования расходных обязательств субъектов Российской Федерации по финансовому обеспечению мероприятий и компенсации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t>
  </si>
  <si>
    <t>Иной межбюджетный трансферт бюджету г. Москвы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базовой программы обязательного медицинского страхования за счет средств резервного фонда Правительства Российской Федерации</t>
  </si>
  <si>
    <t>Иные межбюджетные трансферты в целях софинансирования расходных обязательств субъектов Российской Федерации по финансовому обеспечению осуществления оплаты отпусков и выплаты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соответствии с решениями Правительства Российской Федерации в 2020 году предоставлялись выплаты стимулирующего характера за особые условия труда и дополнительную нагрузку, в том числе в целях компенсации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</si>
  <si>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Иные межбюджетные трансферты на финансовое обеспечение мероприятий по приобретению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t>
  </si>
  <si>
    <t>Субсидия бюджету Ивановской области на софинансирование расходных обязательств в целях завершения развертывания на территории Ивановской области быстровозводимого инфекционного госпиталя с коечным фондом в количестве 360 коек для оказания медицинской помощи больным новой коронавирусной инфекцией за счет средств резервного фонда Правительства Российской Федерации</t>
  </si>
  <si>
    <t>Иные межбюджетные трансферты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t>
  </si>
  <si>
    <t>Иной межбюджетный трансферт бюджету Кабардино-Балкарской Республики на софинансирование в полном объеме расходных обязательств, возникающих при реализации мероприятий по противодействию распространению новой коронавирусной инфекции и по разработке проектно-сметной документации, в том числе на компенсацию ранее произведенных Кабардино-Балкарской Республикой расходов на указанные цели, за счет средств резервного фонда Правительства Российской Федерации</t>
  </si>
  <si>
    <t>Неисполнение</t>
  </si>
  <si>
    <t>4=3-2</t>
  </si>
  <si>
    <t>5=3/2*100</t>
  </si>
  <si>
    <t>(тыс. рублей)</t>
  </si>
  <si>
    <t xml:space="preserve">Низкое кассовое исполнение обусловлено:
- задержкой в проведении конкурсных процедур в связи с корректировкой и доработкой проектной документации; 
- несвоевременным получением положительных заключений государственной экспертизы проектно-сметной документации по строительству объекта;
- нарушением графика (установленных сроков) выполнения работ;  внесением изменений в объекты строительства/приобретения (замена объекта, изменения мощности объекта и другие);
- карантинными мерами в связи с распространением короновирусной инфекции "COVID-2019" (уменьшение количества рабочей силы на объектах строительства, увеличение сроков поставки материалов и оборудования на объекты строительства и другие).
В настоящее время в ряде субъектов ведется работа по получению разрешительных документов. Однако ввиду полученных замечаний, выявленных в процессе сдачи объектов, получение разрешительных документов откладывается.  Кассовое исполнение средств возможно только после доработки замечаний и приемки выполненных работ.
</t>
  </si>
  <si>
    <t>Низкое кассовое исполнение обусловлено тем, что из планируемых 50 троллейбусов не поставлено 27 (54%).</t>
  </si>
  <si>
    <t>Не были освоены восстановленные остатки субсидии бюджету Республики Бурятия на завершение расчетов по ликвидации подпочвенного скопления нефтепродуктов, загрязняющих воды р. Селенга, в рамках подпрограммы 6 ФЦП «Охрана озера Байкал и социально-экономическое развитие Байкальской природной территории на 2012 – 2020 годы» в объеме 9,4 млн. рублей . По факту определения объема и стоимости выполненных подрядчиком работ продолжается судебное разбирательство (стороны: Минприроды Республики Бурятия и АО «Экопром»). Определением Арбитражного суда Республики Бурятия от 30 декабря 2021 года срок проведения дополнительной судебной экспертизы продлен до 1 февраля 2022 года.</t>
  </si>
  <si>
    <t>Финансирование мероприятий в рамках индивидуальных программ социально-экономического развития осуществляется согласно прогнозу кассовых выплат по заявкам от заинтересованных субъектов.
Неисполнение расходов связано со следующими причинами. 
В Республике Алтай кассовое исполнение составило 91,9 %. Не законтрактовано 38,8 млн. рублей, из них 20,77 млн. рублей – ресурсы, перешедшие с 2020 года. Не освоены ассигнования по 5 мероприятиям: мероприятия сфере обращения с твердыми коммунальными отходами (спецтехника и контейнерные площадки); разработка проектно-сметной документации (далее - ПСД) на строительство перинатального центра; разработка ПСД на строительство Республиканского классического лицея (контракт заключен, произведена частичная оплата); стимулирование жилищного строительства (строительство газовой котельной в пос. Лобном); канализационные коллекторы.
В Республике Тыва кассовое исполнение составило 99,4 %. Неисполнение расходов связано с  признанием торгов несостоявшимися (мероприятие «Проектирование детского лагеря на 120 мест для повторного применения на территории Республики Тыва»); с устранением замечаний госэкспертизы (мероприятие «Проектирование детского противотуберкулезного лечебно-оздоровительного комплекса «Сосновый бор» в с. Балгазын Тандынского района»).
В Республике Карелия кассовое исполнение составило 95,6 %. Неисполнение расходов связано с поздним сроком заключения дополнительного соглашения (мероприятие «Строительство объектов транспортной и инженерной инфраструктуры, обеспечивающей земельные участки, предоставленные для ИЖС, в том числе многодетным семьям, в районе Совхозного шоссе в г. Сортавала») и планируемым переносом работ на 2022 год (мероприятие «Строительство объектов транспортной и инженерной инфраструктуры, обеспечивающей земельные участки, предоставленные для ИЖС, в том числе многодетным семьям, в микрорайоне Лахденкюля в г. Сортавала, кадастровый номер квартала 10:07:0042811»).</t>
  </si>
  <si>
    <t>Неисполнение расходов обусловлено предоставлением субсидии субъектам Российской Федерации на возмещение фактически понесенных расходов, то есть софинансирование из федерального бюджета осуществляется исключительно за специалистов, успешно завершивших обучение.</t>
  </si>
  <si>
    <t>Низкое кассовое исполнение обусловлено:
- задержкой в проведении конкурсных процедур в связи с корректировкой и доработкой проектной документации;  
- несвоевременным получением положительных заключений государственной экспертизы проектно-сметной документации по строительству объекта;  
- нарушением графика (установленных сроков) выполнения работ.  Внесением изменений в объекты строительства/приобретения (замена объекта, изменения мощности объекта, и др.);
- карантинными мерами в связи с распространением короновирусной инфекции "COVID-2019" (уменьшение количества рабочей силы на объектах строительства, увеличение сроков поставки материалов и оборудования на объекты строительства и др.).</t>
  </si>
  <si>
    <t xml:space="preserve">Неисполнение объемов бюджетных ассигнований, сложилось по 10 из 22 субъектов Российской Федерации. Наиболее значительно по Липецкой области: при плановом объеме расходов из федерального бюджета 286,4 млн. рублей, перечислено бюджету субъекта Российской Федерации на строительство двух корпусов средних школ лишь 47,8 млн. рублей, или 16,7 % . При этом срок ввода одного из объектов и достижения результата использования субсидии по 1 проекту установлен на конец декабря 2021 года, что свидетельствует о невыполнении планового срока достижения результата.
По субсидиям, предоставленным на обеспечение комплексного развития сельских территорий из резервного фонда Правительства Российской Федерации, первоначальное распределение утверждено распоряжением Правительства Российской Федерации от 13 февраля 2021 г. № 349-р на сумму 2 469,0 млн. рублей и скорректировано 28 декабря 2021 г. распоряжением № 3921-р в сторону уменьшения до 2 364,2 млн. рублей, что в основном обусловлено экономией по результатам проведения конкурентных процедур. 
Выборочный анализ заключенных соглашений и дополнений к ним показал, что в ходе исполнения федерального бюджета отдельными регионами существенно корректируется размер субсидии из федерального бюджета при реализации объектов капитального строительства в связи с экономией, сложившейся в результате проведения закупок. Так, например, Томской областью финансовое обеспечение из федерального бюджета на реализацию объекта капстроительства «Газоснабжение с. Тегульдет, Тегульдетского района Томской области» было снижено на сумму экономии - на 30,5 млн. рублей, или на 22,6 %; Ростовской областью объем финансового обеспечения из федерального бюджета трех объектов капитального строительства был снижен по результатам проведения закупок на 20,5 млн. рублей, или на 33,3 %. 
Распоряжением от 13 февраля 2021 г. № 349-р установлено, что выделение указанных средств позволит обеспечить реализацию 86 мероприятий в рамках 31 проекта в 22 субъектах и при сокращении финансового обеспечения субсидий на реализацию проектов комплексного развития сельских территорий значение результата не изменилось, что указывает на недостаточную увязку результатов с финансовым обеспечением. </t>
  </si>
  <si>
    <t>Неисполнение расходов связано преимущественным финансированием в IV квартале 2021 года после издания распоряжения Правительства Российской Федерации о выделении средств из резервного фонда Правительства Российской Федерации от 31 августа 2021 г. № 2414-р, внесением изменений в показатели сводной бюджетной росписи 8 сентября 2021 года.</t>
  </si>
  <si>
    <t>Неисполнение расходов связано преимущественным финансированием в IV квартале 2021 года после издания распоряжения Правительства Российской Федерации о выделении средств из резервного фонда Правительства Российской Федерации от 30 сентября 2021 г. № 2746-р, внесением изменений в показатели сводной бюджетной росписи 22 октября 2021 года.</t>
  </si>
  <si>
    <t>Неисполнение расходов связано с поздним изданием  распоряжения Правительства Российской Федерации о выделении средств из резервного фонда Правительства Российской Федерации от 17 декабря 2021 г. № 3661-р и поздним внесением изменений в показатели сводной бюджетной росписи 23 декабря 2021 года.</t>
  </si>
  <si>
    <t>Неисполнение расходов связано с перечислением средств девяти субъектам Российской Федерации не в полном объеме, в том числе в связи с поздним изданием распоряжения Правительства Российской Федерации от 28 декабря 2021 г. № 3919-р о внесении изменений в распределение объемов субсидии между субъектами Российской Федерации.</t>
  </si>
  <si>
    <t xml:space="preserve">Низкое кассовое исполнение обусловлено не завершением расчетов двумя субъектами Российской Федерации из пяти ввиду несвоевременного исполнения обязательств подрядчиком (Кемеровская область – Кузбасс) и оплаты выполненных работ согласно условиям контракта (Забайкальский край). </t>
  </si>
  <si>
    <t>Федеральным законом № 385-ФЗ данные субвенции предусмотрены в объеме 122 193,4 млн. рублей. В ходе исполнения в 2021 году росписью были уменьшены бюджетные ассигнования на выплаты безработным гражданам на общую сумму 49 042,9 млн. рублей, или на 40,1% в связи со снижением численности безработных граждан, зарегистрированных в органах службы занятости населения.</t>
  </si>
  <si>
    <t>из них:</t>
  </si>
  <si>
    <t>Таблица 5</t>
  </si>
  <si>
    <t>ГРБС</t>
  </si>
  <si>
    <t>Федераль-ный закон 
№ 385-ФЗ</t>
  </si>
  <si>
    <t>Cводная роспись на 01.01.2022</t>
  </si>
  <si>
    <t>млрд. рублей</t>
  </si>
  <si>
    <t>от 13 февраля 2021 г.
№ 348-р;
внесение изменений
от 23 марта 2021 г.
№ 728-р.</t>
  </si>
  <si>
    <t xml:space="preserve">25,5
+3,5
</t>
  </si>
  <si>
    <t>от 23 августа 2021 г. 
№ 2327-р;
внесение изменений 
от 29 декабря 2021 г.
№ 3947-р.</t>
  </si>
  <si>
    <t xml:space="preserve">7,8
-0,4
</t>
  </si>
  <si>
    <t>Субсидии на осуществление ежемесячных выплат на детей в возрасте от трех до семи лет включительно</t>
  </si>
  <si>
    <t>от 19 июня 2021 г. 
№ 1666-р;
внесение изменений 
от 23 августа 2021 г. 
№ 2297-р.</t>
  </si>
  <si>
    <t>+55,4
+21,5</t>
  </si>
  <si>
    <t>Субсидии на 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</si>
  <si>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от 18 октября 2021 г. 
№ 2922-р;
внесение изменений 
от 4 декабря 2021 г. 
№  3451-р.</t>
  </si>
  <si>
    <t>28,3
+6,1</t>
  </si>
  <si>
    <t>Субсидии на обеспечение комплексного развития сельских территорий</t>
  </si>
  <si>
    <t>+0,1
-1,6</t>
  </si>
  <si>
    <t>Субсидии на обеспечение комплексного развития сельских территорий за счет средств резервного фонда Правительства Российской Федерации</t>
  </si>
  <si>
    <t>от 17 июля 2021 г.
№ 1980-р</t>
  </si>
  <si>
    <r>
      <t xml:space="preserve">Анализ предоставления межбюджетных трансфертов бюджетам субъектов Российской Федерации, 
«под потребность» в 2021 году </t>
    </r>
    <r>
      <rPr>
        <i/>
        <sz val="11"/>
        <color theme="1"/>
        <rFont val="Times New Roman"/>
        <family val="1"/>
        <charset val="204"/>
      </rPr>
      <t>(выборочно)</t>
    </r>
  </si>
  <si>
    <t>от 13 февраля 2021 г. 
№ 349-р; 
внесение изменений 
от 9 июля 2021 г. 
№ 1870-р,
от 28 декабря 2021 г. 
№ 3921-р</t>
  </si>
  <si>
    <t>2,5
1,1
0,1</t>
  </si>
  <si>
    <t>Реализация региональных проектов модернизации первичного звена здравоохранения</t>
  </si>
  <si>
    <t>внесены изменения декабрь 2021 г.*</t>
  </si>
  <si>
    <t>дата, номер распоряжения Правительства Российской Федерации, месяц внесения изменений</t>
  </si>
  <si>
    <t>внесены изменения:
март 2021 г.**
ноябрь-декабрь 
2021 г.*</t>
  </si>
  <si>
    <r>
      <t>** Вид изменения 226 «Изменения, связанные с увеличением бюджетных ассигнований на предоставление из федерального бюджета межбюджетных трансфертов, имеющих целевое назначение, предоставление которых в отчетном финансовом году осуществлялось в пределах суммы, необходимой для оплаты денежных обязательств получателей средств бюджетов субъектов Российской Федерации, источником финансового обеспечения которых являлись указанные межбюджетные трансферты, в объеме, не превышающем с учетом уровня софинансирования остатка не использованных на начало текущего финансового года бюджетных ассигнований субъекта Российской Федерации на оплату государственных (муниципальных) контрактов, заключенных от имени субъекта Российской Федерации (муниципальных образований) на поставку товаров, выполнение работ, оказание услуг, подлежавших в соответствии с условиями этих государственных (муниципальных) контрактов оплате в отчетном финансовом году, на основании решений Правительства Российской Федерации»</t>
    </r>
    <r>
      <rPr>
        <sz val="10"/>
        <color theme="1"/>
        <rFont val="Times New Roman"/>
        <family val="1"/>
        <charset val="204"/>
      </rPr>
      <t>.</t>
    </r>
  </si>
  <si>
    <r>
      <t>* Вид изменения</t>
    </r>
    <r>
      <rPr>
        <sz val="10"/>
        <color theme="1"/>
        <rFont val="Times New Roman"/>
        <family val="1"/>
        <charset val="204"/>
      </rPr>
      <t xml:space="preserve"> 121 </t>
    </r>
    <r>
      <rPr>
        <sz val="9"/>
        <color theme="1"/>
        <rFont val="Times New Roman"/>
        <family val="1"/>
        <charset val="204"/>
      </rPr>
      <t>«Изменения, вносимые в случае увеличения бюджетных ассигнований резервного фонда Правительства Российской Федерации».</t>
    </r>
  </si>
  <si>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</si>
  <si>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от 8 июня 2021 г. 
№ 1508-р;
внесены изменения декабрь 2021 г.*</t>
  </si>
  <si>
    <t>+0,1
-4,5</t>
  </si>
  <si>
    <t>Основания для внесения изменений в сводную роспись</t>
  </si>
  <si>
    <t>Неиспол-нение, 
млрд. рублей</t>
  </si>
  <si>
    <t>Приложение № 10
к аналитической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</si>
</sst>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_-* #,##0.0_р_._-;\-* #,##0.0_р_._-;_-* &quot;-&quot;??_р_._-;_-@_-"/>
  </numFmts>
  <fonts count="34" x14ac:knownFonts="1">
    <font>
      <sz val="11"/>
      <color theme="1"/>
      <name val="Calibri"/>
      <family val="2"/>
      <charset val="204"/>
      <scheme val="minor"/>
    </font>
    <font>
      <sz val="10"/>
      <name val="Arial"/>
      <family val="2"/>
      <charset val="204"/>
    </font>
    <font>
      <sz val="8"/>
      <name val="Times New Roman"/>
      <family val="1"/>
      <charset val="204"/>
    </font>
    <font>
      <b/>
      <sz val="8"/>
      <name val="Times New Roman"/>
      <family val="1"/>
      <charset val="204"/>
    </font>
    <font>
      <sz val="11"/>
      <color theme="1"/>
      <name val="Times New Roman"/>
      <family val="1"/>
      <charset val="204"/>
    </font>
    <font>
      <sz val="11"/>
      <name val="Times New Roman"/>
      <family val="1"/>
      <charset val="204"/>
    </font>
    <font>
      <sz val="12"/>
      <name val="Times New Roman"/>
      <family val="1"/>
      <charset val="204"/>
    </font>
    <font>
      <b/>
      <sz val="12"/>
      <name val="Times New Roman"/>
      <family val="1"/>
      <charset val="204"/>
    </font>
    <font>
      <sz val="9"/>
      <name val="Times New Roman"/>
      <family val="1"/>
      <charset val="204"/>
    </font>
    <font>
      <b/>
      <sz val="10"/>
      <name val="Times New Roman"/>
      <family val="1"/>
      <charset val="204"/>
    </font>
    <font>
      <b/>
      <sz val="9"/>
      <name val="Times New Roman"/>
      <family val="1"/>
      <charset val="204"/>
    </font>
    <font>
      <sz val="11"/>
      <name val="Calibri"/>
      <family val="2"/>
      <charset val="204"/>
      <scheme val="minor"/>
    </font>
    <font>
      <u/>
      <sz val="11"/>
      <color theme="10"/>
      <name val="Calibri"/>
      <family val="2"/>
      <charset val="204"/>
      <scheme val="minor"/>
    </font>
    <font>
      <sz val="11"/>
      <color rgb="FF0070C0"/>
      <name val="Calibri"/>
      <family val="2"/>
      <charset val="204"/>
      <scheme val="minor"/>
    </font>
    <font>
      <sz val="10"/>
      <name val="Times New Roman"/>
      <family val="1"/>
      <charset val="204"/>
    </font>
    <font>
      <u/>
      <sz val="11"/>
      <name val="Calibri"/>
      <family val="2"/>
      <charset val="204"/>
      <scheme val="minor"/>
    </font>
    <font>
      <b/>
      <sz val="11"/>
      <name val="Times New Roman"/>
      <family val="1"/>
      <charset val="204"/>
    </font>
    <font>
      <b/>
      <sz val="13"/>
      <name val="Times New Roman"/>
      <family val="1"/>
      <charset val="204"/>
    </font>
    <font>
      <sz val="8"/>
      <color theme="1"/>
      <name val="Calibri"/>
      <family val="2"/>
      <charset val="204"/>
      <scheme val="minor"/>
    </font>
    <font>
      <sz val="8"/>
      <color theme="1"/>
      <name val="Times New Roman"/>
      <family val="1"/>
      <charset val="204"/>
    </font>
    <font>
      <b/>
      <sz val="14"/>
      <name val="Times New Roman"/>
      <family val="1"/>
      <charset val="204"/>
    </font>
    <font>
      <sz val="11"/>
      <color rgb="FFFF0000"/>
      <name val="Calibri"/>
      <family val="2"/>
      <charset val="204"/>
      <scheme val="minor"/>
    </font>
    <font>
      <sz val="9"/>
      <color rgb="FFFF0000"/>
      <name val="Times New Roman"/>
      <family val="1"/>
      <charset val="204"/>
    </font>
    <font>
      <sz val="10"/>
      <color rgb="FFFF0000"/>
      <name val="Times New Roman"/>
      <family val="1"/>
      <charset val="204"/>
    </font>
    <font>
      <sz val="8"/>
      <name val="Calibri"/>
      <family val="2"/>
      <charset val="204"/>
      <scheme val="minor"/>
    </font>
    <font>
      <b/>
      <sz val="11"/>
      <name val="Calibri"/>
      <family val="2"/>
      <charset val="204"/>
      <scheme val="minor"/>
    </font>
    <font>
      <sz val="11"/>
      <color theme="1"/>
      <name val="Calibri"/>
      <family val="2"/>
      <charset val="204"/>
      <scheme val="minor"/>
    </font>
    <font>
      <b/>
      <sz val="11"/>
      <color theme="1"/>
      <name val="Times New Roman"/>
      <family val="1"/>
      <charset val="204"/>
    </font>
    <font>
      <i/>
      <sz val="11"/>
      <color theme="1"/>
      <name val="Times New Roman"/>
      <family val="1"/>
      <charset val="204"/>
    </font>
    <font>
      <sz val="10"/>
      <color theme="1"/>
      <name val="Times New Roman"/>
      <family val="1"/>
      <charset val="204"/>
    </font>
    <font>
      <sz val="10"/>
      <color theme="1"/>
      <name val="Calibri"/>
      <family val="2"/>
      <charset val="204"/>
      <scheme val="minor"/>
    </font>
    <font>
      <b/>
      <sz val="9"/>
      <color theme="1"/>
      <name val="Times New Roman"/>
      <family val="1"/>
      <charset val="204"/>
    </font>
    <font>
      <sz val="9"/>
      <color theme="1"/>
      <name val="Calibri"/>
      <family val="2"/>
      <charset val="204"/>
      <scheme val="minor"/>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s>
  <cellStyleXfs count="5">
    <xf numFmtId="0" fontId="0" fillId="0" borderId="0"/>
    <xf numFmtId="0" fontId="1" fillId="0" borderId="0"/>
    <xf numFmtId="0" fontId="12" fillId="0" borderId="0" applyNumberFormat="0" applyFill="0" applyBorder="0" applyAlignment="0" applyProtection="0"/>
    <xf numFmtId="164" fontId="26" fillId="0" borderId="0" applyFont="0" applyFill="0" applyBorder="0" applyAlignment="0" applyProtection="0"/>
    <xf numFmtId="0" fontId="1" fillId="0" borderId="0"/>
  </cellStyleXfs>
  <cellXfs count="133">
    <xf numFmtId="0" fontId="0" fillId="0" borderId="0" xfId="0"/>
    <xf numFmtId="0" fontId="4" fillId="0" borderId="0" xfId="0" applyFont="1"/>
    <xf numFmtId="0" fontId="5" fillId="2" borderId="0" xfId="0" applyFont="1" applyFill="1"/>
    <xf numFmtId="0" fontId="6" fillId="2" borderId="0" xfId="0" applyFont="1" applyFill="1" applyAlignment="1">
      <alignment horizontal="center"/>
    </xf>
    <xf numFmtId="0" fontId="6" fillId="2" borderId="0" xfId="0" applyFont="1" applyFill="1"/>
    <xf numFmtId="0" fontId="3" fillId="2" borderId="1" xfId="1" applyFont="1" applyFill="1" applyBorder="1" applyAlignment="1">
      <alignment horizontal="center" vertical="center" wrapText="1"/>
    </xf>
    <xf numFmtId="0" fontId="13" fillId="0" borderId="0" xfId="0" applyFont="1"/>
    <xf numFmtId="0" fontId="11" fillId="0" borderId="0" xfId="0" applyFont="1"/>
    <xf numFmtId="0" fontId="11"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0" fontId="10" fillId="0" borderId="1" xfId="0" applyFont="1" applyBorder="1" applyAlignment="1">
      <alignment horizontal="center" vertical="center" wrapText="1"/>
    </xf>
    <xf numFmtId="0" fontId="15" fillId="0" borderId="0" xfId="2" applyFont="1" applyAlignment="1">
      <alignment horizontal="justify" vertical="center"/>
    </xf>
    <xf numFmtId="0" fontId="2" fillId="0" borderId="0" xfId="0" applyFont="1" applyAlignment="1">
      <alignment horizontal="justify" vertical="center"/>
    </xf>
    <xf numFmtId="0" fontId="7" fillId="0" borderId="0" xfId="0" applyFont="1" applyFill="1" applyAlignment="1">
      <alignment horizontal="center" wrapText="1"/>
    </xf>
    <xf numFmtId="0" fontId="7" fillId="2" borderId="0" xfId="0" applyFont="1" applyFill="1" applyAlignment="1">
      <alignment horizontal="center" wrapText="1"/>
    </xf>
    <xf numFmtId="0" fontId="14" fillId="2" borderId="1" xfId="1" applyFont="1" applyFill="1" applyBorder="1" applyAlignment="1">
      <alignment horizontal="justify" vertical="center" wrapText="1"/>
    </xf>
    <xf numFmtId="165" fontId="9" fillId="2" borderId="1" xfId="1" applyNumberFormat="1" applyFont="1" applyFill="1" applyBorder="1" applyAlignment="1">
      <alignment horizontal="center" vertical="center" wrapText="1"/>
    </xf>
    <xf numFmtId="3" fontId="9" fillId="2" borderId="1" xfId="1" applyNumberFormat="1" applyFont="1" applyFill="1" applyBorder="1" applyAlignment="1">
      <alignment horizontal="center" vertical="center" wrapText="1"/>
    </xf>
    <xf numFmtId="165" fontId="14" fillId="2" borderId="1" xfId="1" applyNumberFormat="1" applyFont="1" applyFill="1" applyBorder="1" applyAlignment="1">
      <alignment horizontal="center" vertical="center" wrapText="1"/>
    </xf>
    <xf numFmtId="4" fontId="14"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0" fontId="16" fillId="2" borderId="1" xfId="1" applyFont="1" applyFill="1" applyBorder="1" applyAlignment="1">
      <alignment horizontal="justify" vertical="center" wrapText="1"/>
    </xf>
    <xf numFmtId="0" fontId="14" fillId="0" borderId="0" xfId="0" applyFont="1" applyAlignment="1">
      <alignment horizontal="right"/>
    </xf>
    <xf numFmtId="0" fontId="14" fillId="2" borderId="0" xfId="0" applyFont="1" applyFill="1" applyAlignment="1">
      <alignment horizontal="center"/>
    </xf>
    <xf numFmtId="0" fontId="2"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3" fontId="8" fillId="2" borderId="1" xfId="1" applyNumberFormat="1" applyFont="1" applyFill="1" applyBorder="1" applyAlignment="1">
      <alignment horizontal="center" vertical="center" wrapText="1"/>
    </xf>
    <xf numFmtId="0" fontId="2" fillId="0" borderId="1" xfId="1" applyFont="1" applyBorder="1" applyAlignment="1">
      <alignment horizontal="center" vertical="center" wrapText="1"/>
    </xf>
    <xf numFmtId="0" fontId="2" fillId="2" borderId="3" xfId="1" applyFont="1" applyFill="1" applyBorder="1" applyAlignment="1">
      <alignment horizontal="center" vertical="center" wrapText="1"/>
    </xf>
    <xf numFmtId="0" fontId="18" fillId="0" borderId="0" xfId="0" applyFont="1"/>
    <xf numFmtId="0" fontId="2" fillId="0" borderId="1" xfId="0" applyFont="1" applyBorder="1" applyAlignment="1">
      <alignment horizontal="center" vertical="center" wrapText="1"/>
    </xf>
    <xf numFmtId="0" fontId="19" fillId="0" borderId="0" xfId="0" applyFont="1" applyAlignment="1">
      <alignment horizontal="center"/>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horizontal="justify" vertical="top" wrapText="1"/>
    </xf>
    <xf numFmtId="0" fontId="23" fillId="0" borderId="1" xfId="0" applyFont="1" applyBorder="1" applyAlignment="1">
      <alignment horizontal="center" vertical="top" wrapText="1"/>
    </xf>
    <xf numFmtId="0" fontId="21" fillId="0" borderId="0" xfId="0" applyFont="1"/>
    <xf numFmtId="0" fontId="21" fillId="0" borderId="0" xfId="0" applyFont="1" applyAlignment="1">
      <alignment horizontal="center" vertical="center"/>
    </xf>
    <xf numFmtId="0" fontId="5" fillId="0" borderId="0" xfId="0" applyFont="1"/>
    <xf numFmtId="0" fontId="24" fillId="0" borderId="0" xfId="0" applyFont="1"/>
    <xf numFmtId="0" fontId="9" fillId="0" borderId="1" xfId="1" applyFont="1" applyBorder="1" applyAlignment="1">
      <alignment horizontal="justify" vertical="center" wrapText="1"/>
    </xf>
    <xf numFmtId="165" fontId="9" fillId="0" borderId="1" xfId="1" applyNumberFormat="1" applyFont="1" applyBorder="1" applyAlignment="1">
      <alignment horizontal="center" vertical="center" wrapText="1"/>
    </xf>
    <xf numFmtId="165" fontId="14" fillId="0" borderId="1" xfId="1" applyNumberFormat="1" applyFont="1" applyBorder="1" applyAlignment="1">
      <alignment horizontal="center" vertical="center" wrapText="1"/>
    </xf>
    <xf numFmtId="0" fontId="14" fillId="0" borderId="1" xfId="1" applyFont="1" applyBorder="1" applyAlignment="1">
      <alignment horizontal="justify" vertical="center" wrapText="1"/>
    </xf>
    <xf numFmtId="0" fontId="14" fillId="0" borderId="1" xfId="1" applyFont="1" applyFill="1" applyBorder="1" applyAlignment="1">
      <alignment horizontal="justify" vertical="center" wrapText="1"/>
    </xf>
    <xf numFmtId="165" fontId="14" fillId="0" borderId="1" xfId="1" applyNumberFormat="1" applyFont="1" applyFill="1" applyBorder="1" applyAlignment="1">
      <alignment horizontal="center" vertical="center" wrapText="1"/>
    </xf>
    <xf numFmtId="0" fontId="9" fillId="0" borderId="1" xfId="1" applyFont="1" applyFill="1" applyBorder="1" applyAlignment="1">
      <alignment horizontal="justify" vertical="center" wrapText="1"/>
    </xf>
    <xf numFmtId="165" fontId="9" fillId="0" borderId="1" xfId="1" applyNumberFormat="1" applyFont="1" applyFill="1" applyBorder="1" applyAlignment="1">
      <alignment horizontal="center" vertical="center" wrapText="1"/>
    </xf>
    <xf numFmtId="0" fontId="25" fillId="0" borderId="0" xfId="0" applyFont="1"/>
    <xf numFmtId="0" fontId="16" fillId="0" borderId="1" xfId="0" applyFont="1" applyBorder="1" applyAlignment="1">
      <alignment horizontal="justify" vertical="top" wrapText="1"/>
    </xf>
    <xf numFmtId="0" fontId="14" fillId="0" borderId="1" xfId="0" applyFont="1" applyBorder="1" applyAlignment="1">
      <alignment horizontal="center" vertical="top" wrapText="1"/>
    </xf>
    <xf numFmtId="0" fontId="14" fillId="0" borderId="1" xfId="0" applyFont="1" applyBorder="1" applyAlignment="1">
      <alignment horizontal="justify" vertical="top" wrapText="1"/>
    </xf>
    <xf numFmtId="167" fontId="14" fillId="0" borderId="1" xfId="3" applyNumberFormat="1" applyFont="1" applyBorder="1" applyAlignment="1">
      <alignment horizontal="center" vertical="top" wrapText="1"/>
    </xf>
    <xf numFmtId="165" fontId="14" fillId="0" borderId="1" xfId="0" applyNumberFormat="1" applyFont="1" applyBorder="1" applyAlignment="1">
      <alignment horizontal="center" vertical="top" wrapText="1"/>
    </xf>
    <xf numFmtId="166" fontId="14" fillId="0" borderId="1" xfId="0" applyNumberFormat="1" applyFont="1" applyBorder="1" applyAlignment="1">
      <alignment horizontal="center" vertical="top" wrapText="1"/>
    </xf>
    <xf numFmtId="0" fontId="14" fillId="0" borderId="1" xfId="0" applyFont="1" applyFill="1" applyBorder="1" applyAlignment="1">
      <alignment horizontal="justify" vertical="top" wrapText="1"/>
    </xf>
    <xf numFmtId="0" fontId="16" fillId="0" borderId="1" xfId="0" applyFont="1" applyBorder="1" applyAlignment="1">
      <alignment horizontal="justify" vertical="center" wrapText="1"/>
    </xf>
    <xf numFmtId="0" fontId="14" fillId="0" borderId="2" xfId="0" applyFont="1" applyBorder="1" applyAlignment="1">
      <alignment horizontal="justify" vertical="top" wrapText="1"/>
    </xf>
    <xf numFmtId="2" fontId="14" fillId="0" borderId="1" xfId="0" applyNumberFormat="1" applyFont="1" applyBorder="1" applyAlignment="1">
      <alignment horizontal="center" vertical="top" wrapText="1"/>
    </xf>
    <xf numFmtId="165"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5" fillId="0" borderId="0" xfId="0" applyFont="1" applyAlignment="1">
      <alignment horizontal="center" vertical="center"/>
    </xf>
    <xf numFmtId="0" fontId="14" fillId="0" borderId="0" xfId="0" applyFont="1"/>
    <xf numFmtId="0" fontId="9" fillId="0" borderId="1" xfId="0" applyFont="1" applyBorder="1" applyAlignment="1">
      <alignment horizontal="center" vertical="center"/>
    </xf>
    <xf numFmtId="0" fontId="2" fillId="0" borderId="1" xfId="0" applyFont="1" applyBorder="1" applyAlignment="1">
      <alignment horizontal="center" vertical="center"/>
    </xf>
    <xf numFmtId="165" fontId="9" fillId="0" borderId="1" xfId="0" applyNumberFormat="1" applyFont="1" applyBorder="1" applyAlignment="1">
      <alignment horizontal="right" vertical="center"/>
    </xf>
    <xf numFmtId="166" fontId="9" fillId="0" borderId="1" xfId="0" applyNumberFormat="1" applyFont="1" applyBorder="1" applyAlignment="1">
      <alignment horizontal="right" vertical="center"/>
    </xf>
    <xf numFmtId="165" fontId="14" fillId="0" borderId="1" xfId="0" applyNumberFormat="1" applyFont="1" applyBorder="1" applyAlignment="1">
      <alignment horizontal="right" vertical="center"/>
    </xf>
    <xf numFmtId="0" fontId="14" fillId="0" borderId="1" xfId="0" applyFont="1" applyBorder="1" applyAlignment="1">
      <alignment horizontal="justify" vertical="center" wrapText="1"/>
    </xf>
    <xf numFmtId="165" fontId="14" fillId="0" borderId="6" xfId="0" applyNumberFormat="1" applyFont="1" applyFill="1" applyBorder="1" applyAlignment="1" applyProtection="1">
      <alignment horizontal="right" vertical="center"/>
      <protection locked="0"/>
    </xf>
    <xf numFmtId="166" fontId="14" fillId="0" borderId="1" xfId="0" applyNumberFormat="1" applyFont="1" applyBorder="1" applyAlignment="1">
      <alignment horizontal="right" vertical="center"/>
    </xf>
    <xf numFmtId="0" fontId="14" fillId="0" borderId="1" xfId="0" applyFont="1" applyFill="1" applyBorder="1" applyAlignment="1">
      <alignment horizontal="justify" vertical="center" wrapText="1"/>
    </xf>
    <xf numFmtId="165" fontId="14" fillId="0" borderId="1" xfId="0" applyNumberFormat="1" applyFont="1" applyFill="1" applyBorder="1" applyAlignment="1">
      <alignment horizontal="right" vertical="center"/>
    </xf>
    <xf numFmtId="166" fontId="14" fillId="0" borderId="1" xfId="0" applyNumberFormat="1" applyFont="1" applyFill="1" applyBorder="1" applyAlignment="1">
      <alignment horizontal="right" vertical="center"/>
    </xf>
    <xf numFmtId="0" fontId="4" fillId="0" borderId="0" xfId="0" applyFont="1" applyFill="1"/>
    <xf numFmtId="0" fontId="14" fillId="2" borderId="1" xfId="0" applyFont="1" applyFill="1" applyBorder="1" applyAlignment="1">
      <alignment horizontal="justify" vertical="top" wrapText="1"/>
    </xf>
    <xf numFmtId="0" fontId="16" fillId="2" borderId="1" xfId="0" applyFont="1" applyFill="1" applyBorder="1" applyAlignment="1">
      <alignment horizontal="justify" vertical="top" wrapText="1"/>
    </xf>
    <xf numFmtId="0" fontId="14" fillId="2" borderId="1" xfId="0" applyFont="1" applyFill="1" applyBorder="1" applyAlignment="1">
      <alignment horizontal="center" vertical="top" wrapText="1"/>
    </xf>
    <xf numFmtId="0" fontId="11" fillId="2" borderId="0" xfId="0" applyFont="1" applyFill="1"/>
    <xf numFmtId="167" fontId="14" fillId="2" borderId="1" xfId="3" applyNumberFormat="1" applyFont="1" applyFill="1" applyBorder="1" applyAlignment="1">
      <alignment horizontal="center" vertical="top" wrapText="1"/>
    </xf>
    <xf numFmtId="166" fontId="5" fillId="2" borderId="0" xfId="0" applyNumberFormat="1" applyFont="1" applyFill="1"/>
    <xf numFmtId="0" fontId="0" fillId="0" borderId="0" xfId="0"/>
    <xf numFmtId="0" fontId="4" fillId="0" borderId="1" xfId="0" applyFont="1" applyBorder="1" applyAlignment="1">
      <alignment horizontal="center" wrapText="1"/>
    </xf>
    <xf numFmtId="1" fontId="4" fillId="0" borderId="1" xfId="0" applyNumberFormat="1" applyFont="1" applyBorder="1" applyAlignment="1">
      <alignment horizontal="center" wrapText="1"/>
    </xf>
    <xf numFmtId="0" fontId="29" fillId="0" borderId="1" xfId="0" applyFont="1" applyBorder="1" applyAlignment="1">
      <alignment horizontal="center" vertical="top" wrapText="1"/>
    </xf>
    <xf numFmtId="0" fontId="29" fillId="0" borderId="1" xfId="0" applyFont="1" applyBorder="1" applyAlignment="1">
      <alignment horizontal="justify" vertical="top" wrapText="1"/>
    </xf>
    <xf numFmtId="166" fontId="29"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166"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justify" wrapText="1"/>
    </xf>
    <xf numFmtId="0" fontId="29" fillId="0" borderId="1" xfId="0" quotePrefix="1" applyFont="1" applyBorder="1" applyAlignment="1">
      <alignment horizontal="center" vertical="center" wrapText="1"/>
    </xf>
    <xf numFmtId="0" fontId="29" fillId="0" borderId="3" xfId="0" applyFont="1" applyBorder="1" applyAlignment="1">
      <alignment horizontal="center" vertical="top" wrapText="1"/>
    </xf>
    <xf numFmtId="0" fontId="30" fillId="0" borderId="0" xfId="0" applyFont="1"/>
    <xf numFmtId="0" fontId="32" fillId="0" borderId="0" xfId="0" applyFont="1"/>
    <xf numFmtId="0" fontId="31" fillId="0" borderId="1" xfId="0" applyFont="1" applyBorder="1" applyAlignment="1">
      <alignment horizontal="center" vertical="center" wrapText="1"/>
    </xf>
    <xf numFmtId="0" fontId="29" fillId="2" borderId="1" xfId="0" applyFont="1" applyFill="1" applyBorder="1" applyAlignment="1">
      <alignment horizontal="justify" vertical="top" wrapText="1"/>
    </xf>
    <xf numFmtId="166"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top"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66" fontId="0" fillId="0" borderId="0" xfId="0" applyNumberFormat="1"/>
    <xf numFmtId="0" fontId="29" fillId="2" borderId="1" xfId="0" quotePrefix="1" applyFont="1" applyFill="1" applyBorder="1" applyAlignment="1">
      <alignment horizontal="center" vertical="top" wrapText="1"/>
    </xf>
    <xf numFmtId="0" fontId="29" fillId="0" borderId="1" xfId="0" applyFont="1" applyFill="1" applyBorder="1" applyAlignment="1">
      <alignment horizontal="center" vertical="center"/>
    </xf>
    <xf numFmtId="0" fontId="17" fillId="2" borderId="0" xfId="0" applyFont="1" applyFill="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20" fillId="0" borderId="0" xfId="0" applyFont="1" applyAlignment="1">
      <alignment horizontal="center" wrapText="1"/>
    </xf>
    <xf numFmtId="0" fontId="10" fillId="0" borderId="1" xfId="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20" fillId="0" borderId="0" xfId="0" applyFont="1" applyFill="1" applyAlignment="1">
      <alignment horizontal="center" wrapText="1"/>
    </xf>
    <xf numFmtId="0" fontId="14" fillId="2" borderId="4" xfId="0" applyFont="1" applyFill="1" applyBorder="1" applyAlignment="1">
      <alignment horizontal="right"/>
    </xf>
    <xf numFmtId="0" fontId="33" fillId="0" borderId="0" xfId="0" applyFont="1" applyAlignment="1">
      <alignment horizontal="left" vertical="center" wrapText="1"/>
    </xf>
    <xf numFmtId="0" fontId="33" fillId="0" borderId="0" xfId="0" applyFont="1" applyAlignment="1">
      <alignment horizontal="justify" vertical="center" wrapText="1"/>
    </xf>
    <xf numFmtId="0" fontId="29" fillId="0" borderId="2" xfId="0" applyFont="1" applyBorder="1" applyAlignment="1">
      <alignment horizontal="center" vertical="top" wrapText="1"/>
    </xf>
    <xf numFmtId="0" fontId="29" fillId="0" borderId="5" xfId="0" applyFont="1" applyBorder="1" applyAlignment="1">
      <alignment horizontal="center" vertical="top" wrapText="1"/>
    </xf>
    <xf numFmtId="0" fontId="29" fillId="0" borderId="3" xfId="0" applyFont="1" applyBorder="1" applyAlignment="1">
      <alignment horizontal="center" vertical="top" wrapText="1"/>
    </xf>
    <xf numFmtId="0" fontId="31" fillId="0" borderId="1" xfId="0" applyFont="1" applyFill="1" applyBorder="1" applyAlignment="1">
      <alignment horizontal="center" vertical="center" wrapText="1"/>
    </xf>
    <xf numFmtId="0" fontId="4" fillId="0" borderId="0" xfId="0" applyFont="1" applyAlignment="1">
      <alignment horizontal="right"/>
    </xf>
    <xf numFmtId="0" fontId="27" fillId="0" borderId="0" xfId="0" applyFont="1" applyAlignment="1">
      <alignment horizontal="center" wrapText="1"/>
    </xf>
    <xf numFmtId="0" fontId="31" fillId="0" borderId="1" xfId="0" applyFont="1" applyBorder="1" applyAlignment="1">
      <alignment horizontal="center" vertical="center" wrapText="1"/>
    </xf>
    <xf numFmtId="0" fontId="29" fillId="0" borderId="1" xfId="0" applyFont="1" applyBorder="1" applyAlignment="1">
      <alignment horizontal="center" vertical="top" wrapText="1"/>
    </xf>
    <xf numFmtId="166" fontId="31" fillId="0" borderId="1" xfId="0" applyNumberFormat="1" applyFont="1" applyBorder="1" applyAlignment="1">
      <alignment horizontal="center" vertical="center" wrapText="1"/>
    </xf>
    <xf numFmtId="0" fontId="14" fillId="0" borderId="0" xfId="0" applyFont="1" applyBorder="1" applyAlignment="1">
      <alignment horizontal="left" vertical="top" wrapText="1"/>
    </xf>
    <xf numFmtId="0" fontId="14" fillId="0" borderId="2" xfId="0" applyFont="1" applyBorder="1" applyAlignment="1">
      <alignment horizontal="justify" vertical="top" wrapText="1"/>
    </xf>
    <xf numFmtId="0" fontId="14" fillId="0" borderId="5" xfId="0" applyFont="1" applyBorder="1" applyAlignment="1">
      <alignment horizontal="justify" vertical="top" wrapText="1"/>
    </xf>
    <xf numFmtId="0" fontId="14" fillId="0" borderId="3" xfId="0" applyFont="1" applyBorder="1" applyAlignment="1">
      <alignment horizontal="justify" vertical="top" wrapText="1"/>
    </xf>
    <xf numFmtId="0" fontId="20" fillId="0" borderId="0" xfId="0" applyFont="1" applyAlignment="1">
      <alignment horizontal="center" vertical="center" wrapText="1"/>
    </xf>
  </cellXfs>
  <cellStyles count="5">
    <cellStyle name="Гиперссылка" xfId="2" builtinId="8"/>
    <cellStyle name="Обычный" xfId="0" builtinId="0"/>
    <cellStyle name="Обычный 10" xfId="4"/>
    <cellStyle name="Обычный 2" xfId="1"/>
    <cellStyle name="Финансовый" xfId="3" builtin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Normal="100" zoomScaleSheetLayoutView="115" workbookViewId="0">
      <selection activeCell="F1" sqref="F1:H2"/>
    </sheetView>
  </sheetViews>
  <sheetFormatPr defaultColWidth="11.140625" defaultRowHeight="15" x14ac:dyDescent="0.25"/>
  <cols>
    <col min="1" max="1" width="31" style="2" customWidth="1"/>
    <col min="2" max="2" width="13.85546875" style="2" customWidth="1"/>
    <col min="3" max="3" width="9.85546875" style="2" customWidth="1"/>
    <col min="4" max="4" width="11.140625" style="2"/>
    <col min="5" max="5" width="9.85546875" style="2" customWidth="1"/>
    <col min="6" max="6" width="11.140625" style="2"/>
    <col min="7" max="7" width="10" style="2" customWidth="1"/>
    <col min="8" max="8" width="12" style="2" customWidth="1"/>
    <col min="9" max="16384" width="11.140625" style="2"/>
  </cols>
  <sheetData>
    <row r="1" spans="1:9" x14ac:dyDescent="0.25">
      <c r="F1" s="107" t="s">
        <v>202</v>
      </c>
      <c r="G1" s="108"/>
      <c r="H1" s="108"/>
    </row>
    <row r="2" spans="1:9" ht="15.75" customHeight="1" x14ac:dyDescent="0.25">
      <c r="F2" s="108"/>
      <c r="G2" s="108"/>
      <c r="H2" s="108"/>
    </row>
    <row r="3" spans="1:9" ht="19.5" customHeight="1" x14ac:dyDescent="0.3">
      <c r="G3" s="3"/>
    </row>
    <row r="4" spans="1:9" ht="15.75" x14ac:dyDescent="0.25">
      <c r="H4" s="4" t="s">
        <v>15</v>
      </c>
    </row>
    <row r="5" spans="1:9" ht="23.25" customHeight="1" x14ac:dyDescent="0.25"/>
    <row r="6" spans="1:9" ht="33.75" customHeight="1" x14ac:dyDescent="0.25">
      <c r="A6" s="106" t="s">
        <v>88</v>
      </c>
      <c r="B6" s="106"/>
      <c r="C6" s="106"/>
      <c r="D6" s="106"/>
      <c r="E6" s="106"/>
      <c r="F6" s="106"/>
      <c r="G6" s="106"/>
      <c r="H6" s="106"/>
    </row>
    <row r="7" spans="1:9" ht="30" customHeight="1" x14ac:dyDescent="0.3">
      <c r="A7" s="15"/>
      <c r="B7" s="15"/>
      <c r="C7" s="15"/>
      <c r="D7" s="15"/>
      <c r="E7" s="15"/>
      <c r="F7" s="15"/>
      <c r="G7" s="15"/>
      <c r="H7" s="15"/>
    </row>
    <row r="8" spans="1:9" x14ac:dyDescent="0.25">
      <c r="H8" s="25" t="s">
        <v>16</v>
      </c>
    </row>
    <row r="9" spans="1:9" ht="48" x14ac:dyDescent="0.25">
      <c r="A9" s="5" t="s">
        <v>0</v>
      </c>
      <c r="B9" s="21" t="s">
        <v>89</v>
      </c>
      <c r="C9" s="21" t="s">
        <v>1</v>
      </c>
      <c r="D9" s="22" t="s">
        <v>84</v>
      </c>
      <c r="E9" s="21" t="s">
        <v>1</v>
      </c>
      <c r="F9" s="22" t="s">
        <v>85</v>
      </c>
      <c r="G9" s="21" t="s">
        <v>1</v>
      </c>
      <c r="H9" s="21" t="s">
        <v>18</v>
      </c>
    </row>
    <row r="10" spans="1:9" ht="13.5" customHeight="1" x14ac:dyDescent="0.25">
      <c r="A10" s="26">
        <v>1</v>
      </c>
      <c r="B10" s="27">
        <v>2</v>
      </c>
      <c r="C10" s="27">
        <v>3</v>
      </c>
      <c r="D10" s="28">
        <v>4</v>
      </c>
      <c r="E10" s="27">
        <v>5</v>
      </c>
      <c r="F10" s="28">
        <v>6</v>
      </c>
      <c r="G10" s="27">
        <v>7</v>
      </c>
      <c r="H10" s="27" t="s">
        <v>79</v>
      </c>
    </row>
    <row r="11" spans="1:9" ht="22.5" customHeight="1" x14ac:dyDescent="0.25">
      <c r="A11" s="23" t="s">
        <v>2</v>
      </c>
      <c r="B11" s="17">
        <v>3053705.2381000007</v>
      </c>
      <c r="C11" s="18">
        <v>100</v>
      </c>
      <c r="D11" s="17">
        <v>3723293.4599000006</v>
      </c>
      <c r="E11" s="18">
        <v>100</v>
      </c>
      <c r="F11" s="17">
        <v>3627212.06011225</v>
      </c>
      <c r="G11" s="18">
        <v>100</v>
      </c>
      <c r="H11" s="17">
        <v>97.419451331930972</v>
      </c>
    </row>
    <row r="12" spans="1:9" ht="20.100000000000001" customHeight="1" x14ac:dyDescent="0.25">
      <c r="A12" s="16" t="s">
        <v>3</v>
      </c>
      <c r="B12" s="19">
        <v>17205.214000000004</v>
      </c>
      <c r="C12" s="19">
        <v>0.56342091519956261</v>
      </c>
      <c r="D12" s="19">
        <v>17662.231600000003</v>
      </c>
      <c r="E12" s="19">
        <v>0.47437119287595375</v>
      </c>
      <c r="F12" s="19">
        <v>16324.944470240003</v>
      </c>
      <c r="G12" s="19">
        <v>0.450068653271262</v>
      </c>
      <c r="H12" s="19">
        <v>92.428549460533631</v>
      </c>
    </row>
    <row r="13" spans="1:9" ht="20.100000000000001" customHeight="1" x14ac:dyDescent="0.25">
      <c r="A13" s="16" t="s">
        <v>4</v>
      </c>
      <c r="B13" s="19">
        <v>3285.6206000000002</v>
      </c>
      <c r="C13" s="19">
        <v>0.10759455624617835</v>
      </c>
      <c r="D13" s="19">
        <v>3277.5255999999999</v>
      </c>
      <c r="E13" s="19">
        <v>8.8027592648795047E-2</v>
      </c>
      <c r="F13" s="19">
        <v>3236.1240715899999</v>
      </c>
      <c r="G13" s="19">
        <v>8.9217945296803325E-2</v>
      </c>
      <c r="H13" s="19">
        <v>98.736805338454104</v>
      </c>
    </row>
    <row r="14" spans="1:9" ht="25.5" x14ac:dyDescent="0.25">
      <c r="A14" s="16" t="s">
        <v>5</v>
      </c>
      <c r="B14" s="19">
        <v>538.34199999999998</v>
      </c>
      <c r="C14" s="20">
        <v>1.7629140929625337E-2</v>
      </c>
      <c r="D14" s="19">
        <v>439.82860000000011</v>
      </c>
      <c r="E14" s="20">
        <v>1.1812891052960756E-2</v>
      </c>
      <c r="F14" s="19">
        <v>293.71121656000003</v>
      </c>
      <c r="G14" s="20">
        <v>8.0974371415965859E-3</v>
      </c>
      <c r="H14" s="19">
        <v>66.778562503666194</v>
      </c>
    </row>
    <row r="15" spans="1:9" ht="20.100000000000001" customHeight="1" x14ac:dyDescent="0.25">
      <c r="A15" s="16" t="s">
        <v>6</v>
      </c>
      <c r="B15" s="19">
        <v>423746.5</v>
      </c>
      <c r="C15" s="19">
        <v>13.87647074161136</v>
      </c>
      <c r="D15" s="19">
        <v>592965.8448000002</v>
      </c>
      <c r="E15" s="19">
        <v>15.925842300271597</v>
      </c>
      <c r="F15" s="19">
        <v>586412.6354970301</v>
      </c>
      <c r="G15" s="19">
        <v>16.167034785357508</v>
      </c>
      <c r="H15" s="19">
        <v>98.8948420283498</v>
      </c>
      <c r="I15" s="82"/>
    </row>
    <row r="16" spans="1:9" ht="20.100000000000001" customHeight="1" x14ac:dyDescent="0.25">
      <c r="A16" s="16" t="s">
        <v>7</v>
      </c>
      <c r="B16" s="19">
        <v>95833.893799999991</v>
      </c>
      <c r="C16" s="19">
        <v>3.1382823922988501</v>
      </c>
      <c r="D16" s="19">
        <v>105347.39629999999</v>
      </c>
      <c r="E16" s="19">
        <v>2.8294142654774621</v>
      </c>
      <c r="F16" s="19">
        <v>103662.93318073002</v>
      </c>
      <c r="G16" s="19">
        <v>2.8579231504187819</v>
      </c>
      <c r="H16" s="19">
        <v>98.401039628475388</v>
      </c>
    </row>
    <row r="17" spans="1:8" ht="20.100000000000001" customHeight="1" x14ac:dyDescent="0.25">
      <c r="A17" s="16" t="s">
        <v>8</v>
      </c>
      <c r="B17" s="19">
        <v>27935.307299999997</v>
      </c>
      <c r="C17" s="19">
        <v>0.9148003858218221</v>
      </c>
      <c r="D17" s="19">
        <v>39762.133500000011</v>
      </c>
      <c r="E17" s="19">
        <v>1.0679290775287944</v>
      </c>
      <c r="F17" s="19">
        <v>38239.249314179993</v>
      </c>
      <c r="G17" s="19">
        <v>1.0542325257100247</v>
      </c>
      <c r="H17" s="19">
        <v>96.170013900737956</v>
      </c>
    </row>
    <row r="18" spans="1:8" ht="20.100000000000001" customHeight="1" x14ac:dyDescent="0.25">
      <c r="A18" s="16" t="s">
        <v>9</v>
      </c>
      <c r="B18" s="19">
        <v>262351.4656</v>
      </c>
      <c r="C18" s="19">
        <v>8.5912504693227607</v>
      </c>
      <c r="D18" s="19">
        <v>297866.13470000011</v>
      </c>
      <c r="E18" s="19">
        <v>8.0000713859390533</v>
      </c>
      <c r="F18" s="19">
        <v>268482.50222601998</v>
      </c>
      <c r="G18" s="19">
        <v>7.401897043144241</v>
      </c>
      <c r="H18" s="19">
        <v>90.135289295785753</v>
      </c>
    </row>
    <row r="19" spans="1:8" ht="20.100000000000001" customHeight="1" x14ac:dyDescent="0.25">
      <c r="A19" s="16" t="s">
        <v>10</v>
      </c>
      <c r="B19" s="19">
        <v>23473.094999999998</v>
      </c>
      <c r="C19" s="19">
        <v>0.7686758599728124</v>
      </c>
      <c r="D19" s="19">
        <v>26721.7202</v>
      </c>
      <c r="E19" s="19">
        <v>0.7176904127432836</v>
      </c>
      <c r="F19" s="19">
        <v>25935.774274610005</v>
      </c>
      <c r="G19" s="19">
        <v>0.71503330505047391</v>
      </c>
      <c r="H19" s="19">
        <v>97.058774960939843</v>
      </c>
    </row>
    <row r="20" spans="1:8" ht="20.100000000000001" customHeight="1" x14ac:dyDescent="0.25">
      <c r="A20" s="16" t="s">
        <v>11</v>
      </c>
      <c r="B20" s="19">
        <v>250580.23070000001</v>
      </c>
      <c r="C20" s="19">
        <v>8.2057766274753394</v>
      </c>
      <c r="D20" s="19">
        <v>590681.27620000008</v>
      </c>
      <c r="E20" s="19">
        <v>15.864483489191972</v>
      </c>
      <c r="F20" s="19">
        <v>554975.08713264996</v>
      </c>
      <c r="G20" s="19">
        <v>15.300320960982782</v>
      </c>
      <c r="H20" s="19">
        <v>93.955083645607161</v>
      </c>
    </row>
    <row r="21" spans="1:8" ht="20.100000000000001" customHeight="1" x14ac:dyDescent="0.25">
      <c r="A21" s="16" t="s">
        <v>12</v>
      </c>
      <c r="B21" s="19">
        <v>848779.04120000009</v>
      </c>
      <c r="C21" s="19">
        <v>27.795054696507183</v>
      </c>
      <c r="D21" s="19">
        <v>901928.47860000003</v>
      </c>
      <c r="E21" s="19">
        <v>24.223942816052535</v>
      </c>
      <c r="F21" s="19">
        <v>889795.43892493006</v>
      </c>
      <c r="G21" s="19">
        <v>24.531111613512717</v>
      </c>
      <c r="H21" s="19">
        <v>98.654766983973801</v>
      </c>
    </row>
    <row r="22" spans="1:8" ht="20.100000000000001" customHeight="1" x14ac:dyDescent="0.25">
      <c r="A22" s="16" t="s">
        <v>13</v>
      </c>
      <c r="B22" s="19">
        <v>25784.641800000001</v>
      </c>
      <c r="C22" s="19">
        <v>0.84437232114921057</v>
      </c>
      <c r="D22" s="19">
        <v>36366.731500000009</v>
      </c>
      <c r="E22" s="19">
        <v>0.97673556735913958</v>
      </c>
      <c r="F22" s="19">
        <v>32146.174227509997</v>
      </c>
      <c r="G22" s="19">
        <v>0.88625020249064734</v>
      </c>
      <c r="H22" s="19">
        <v>88.394455321094739</v>
      </c>
    </row>
    <row r="23" spans="1:8" ht="41.25" customHeight="1" x14ac:dyDescent="0.25">
      <c r="A23" s="16" t="s">
        <v>14</v>
      </c>
      <c r="B23" s="19">
        <v>1074191.8722000003</v>
      </c>
      <c r="C23" s="19">
        <v>35.176671893465297</v>
      </c>
      <c r="D23" s="19">
        <v>1110274.1582999998</v>
      </c>
      <c r="E23" s="19">
        <v>29.819679008858447</v>
      </c>
      <c r="F23" s="19">
        <v>1107707.4855762001</v>
      </c>
      <c r="G23" s="19">
        <v>30.538812377623163</v>
      </c>
      <c r="H23" s="19">
        <v>99.768825320790171</v>
      </c>
    </row>
  </sheetData>
  <mergeCells count="2">
    <mergeCell ref="A6:H6"/>
    <mergeCell ref="F1:H2"/>
  </mergeCells>
  <conditionalFormatting sqref="H11:H23">
    <cfRule type="cellIs" dxfId="5" priority="6" operator="lessThan">
      <formula>30</formula>
    </cfRule>
  </conditionalFormatting>
  <conditionalFormatting sqref="I12:I23 B12:B23">
    <cfRule type="duplicateValues" dxfId="4" priority="4"/>
    <cfRule type="duplicateValues" dxfId="3" priority="5"/>
  </conditionalFormatting>
  <conditionalFormatting sqref="I12:I23 D12:D23">
    <cfRule type="duplicateValues" dxfId="2" priority="3"/>
  </conditionalFormatting>
  <conditionalFormatting sqref="I12:I23 F12:F23">
    <cfRule type="duplicateValues" dxfId="1" priority="2"/>
  </conditionalFormatting>
  <conditionalFormatting sqref="H12:I23">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80"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showGridLines="0" view="pageBreakPreview" zoomScale="115" zoomScaleNormal="115" zoomScaleSheetLayoutView="115" workbookViewId="0">
      <selection activeCell="H1" sqref="H1"/>
    </sheetView>
  </sheetViews>
  <sheetFormatPr defaultColWidth="9.140625" defaultRowHeight="15" x14ac:dyDescent="0.25"/>
  <cols>
    <col min="1" max="1" width="24.85546875" style="7" customWidth="1"/>
    <col min="2" max="2" width="11.85546875" style="7" customWidth="1"/>
    <col min="3" max="3" width="11.28515625" style="7" customWidth="1"/>
    <col min="4" max="4" width="14.28515625" style="7" customWidth="1"/>
    <col min="5" max="5" width="12.7109375" style="7" customWidth="1"/>
    <col min="6" max="6" width="11.85546875" style="7" customWidth="1"/>
    <col min="7" max="7" width="10.42578125" style="7" customWidth="1"/>
    <col min="8" max="8" width="11.42578125" style="7" customWidth="1"/>
    <col min="9" max="16384" width="9.140625" style="7"/>
  </cols>
  <sheetData>
    <row r="1" spans="1:8" ht="15.75" x14ac:dyDescent="0.25">
      <c r="H1" s="4" t="s">
        <v>22</v>
      </c>
    </row>
    <row r="2" spans="1:8" ht="15.6" x14ac:dyDescent="0.3">
      <c r="H2" s="4"/>
    </row>
    <row r="3" spans="1:8" ht="18.75" x14ac:dyDescent="0.3">
      <c r="A3" s="109" t="s">
        <v>82</v>
      </c>
      <c r="B3" s="109"/>
      <c r="C3" s="109"/>
      <c r="D3" s="109"/>
      <c r="E3" s="109"/>
      <c r="F3" s="109"/>
      <c r="G3" s="109"/>
      <c r="H3" s="109"/>
    </row>
    <row r="4" spans="1:8" ht="14.45" x14ac:dyDescent="0.3">
      <c r="A4" s="40"/>
    </row>
    <row r="5" spans="1:8" x14ac:dyDescent="0.25">
      <c r="H5" s="25" t="s">
        <v>16</v>
      </c>
    </row>
    <row r="6" spans="1:8" x14ac:dyDescent="0.25">
      <c r="A6" s="110" t="s">
        <v>0</v>
      </c>
      <c r="B6" s="110" t="s">
        <v>23</v>
      </c>
      <c r="C6" s="110"/>
      <c r="D6" s="110" t="s">
        <v>87</v>
      </c>
      <c r="E6" s="110"/>
      <c r="F6" s="110"/>
      <c r="G6" s="110"/>
      <c r="H6" s="110"/>
    </row>
    <row r="7" spans="1:8" ht="21.75" customHeight="1" x14ac:dyDescent="0.25">
      <c r="A7" s="110"/>
      <c r="B7" s="111" t="s">
        <v>17</v>
      </c>
      <c r="C7" s="113" t="s">
        <v>24</v>
      </c>
      <c r="D7" s="112" t="s">
        <v>83</v>
      </c>
      <c r="E7" s="111" t="s">
        <v>84</v>
      </c>
      <c r="F7" s="111" t="s">
        <v>85</v>
      </c>
      <c r="G7" s="113" t="s">
        <v>24</v>
      </c>
      <c r="H7" s="112" t="s">
        <v>86</v>
      </c>
    </row>
    <row r="8" spans="1:8" ht="27.75" customHeight="1" x14ac:dyDescent="0.25">
      <c r="A8" s="110"/>
      <c r="B8" s="112"/>
      <c r="C8" s="114"/>
      <c r="D8" s="112"/>
      <c r="E8" s="112"/>
      <c r="F8" s="112"/>
      <c r="G8" s="114"/>
      <c r="H8" s="112"/>
    </row>
    <row r="9" spans="1:8" s="41" customFormat="1" ht="10.15" x14ac:dyDescent="0.2">
      <c r="A9" s="29">
        <v>1</v>
      </c>
      <c r="B9" s="26">
        <v>2</v>
      </c>
      <c r="C9" s="30">
        <v>3</v>
      </c>
      <c r="D9" s="26">
        <v>4</v>
      </c>
      <c r="E9" s="26">
        <v>5</v>
      </c>
      <c r="F9" s="26">
        <v>6</v>
      </c>
      <c r="G9" s="30" t="s">
        <v>80</v>
      </c>
      <c r="H9" s="26" t="s">
        <v>81</v>
      </c>
    </row>
    <row r="10" spans="1:8" x14ac:dyDescent="0.25">
      <c r="A10" s="42" t="s">
        <v>2</v>
      </c>
      <c r="B10" s="43">
        <v>3698371.9660706799</v>
      </c>
      <c r="C10" s="43">
        <v>97.202010934300162</v>
      </c>
      <c r="D10" s="43">
        <v>3053705.2380999997</v>
      </c>
      <c r="E10" s="43">
        <v>3723293.4599000001</v>
      </c>
      <c r="F10" s="43">
        <v>3627212.06011225</v>
      </c>
      <c r="G10" s="43">
        <v>97.419451331930986</v>
      </c>
      <c r="H10" s="43">
        <v>98.075912682357</v>
      </c>
    </row>
    <row r="11" spans="1:8" x14ac:dyDescent="0.25">
      <c r="A11" s="45" t="s">
        <v>25</v>
      </c>
      <c r="B11" s="43"/>
      <c r="C11" s="43"/>
      <c r="D11" s="43"/>
      <c r="E11" s="43"/>
      <c r="F11" s="43"/>
      <c r="G11" s="43"/>
      <c r="H11" s="43"/>
    </row>
    <row r="12" spans="1:8" x14ac:dyDescent="0.25">
      <c r="A12" s="42" t="s">
        <v>26</v>
      </c>
      <c r="B12" s="43">
        <v>1303657.4251325699</v>
      </c>
      <c r="C12" s="43">
        <v>99.680811254115582</v>
      </c>
      <c r="D12" s="43">
        <v>996531.5</v>
      </c>
      <c r="E12" s="43">
        <v>1021874.3803</v>
      </c>
      <c r="F12" s="43">
        <v>1021874.3803</v>
      </c>
      <c r="G12" s="43">
        <v>100</v>
      </c>
      <c r="H12" s="43">
        <v>78.385192351900642</v>
      </c>
    </row>
    <row r="13" spans="1:8" x14ac:dyDescent="0.25">
      <c r="A13" s="45" t="s">
        <v>25</v>
      </c>
      <c r="B13" s="44"/>
      <c r="C13" s="44"/>
      <c r="D13" s="44"/>
      <c r="E13" s="44"/>
      <c r="F13" s="44"/>
      <c r="G13" s="44"/>
      <c r="H13" s="44"/>
    </row>
    <row r="14" spans="1:8" x14ac:dyDescent="0.25">
      <c r="A14" s="45" t="s">
        <v>27</v>
      </c>
      <c r="B14" s="44">
        <v>1303657.4251325699</v>
      </c>
      <c r="C14" s="44">
        <v>99.680811254115582</v>
      </c>
      <c r="D14" s="44">
        <v>996531.5</v>
      </c>
      <c r="E14" s="44">
        <v>1021874.3803</v>
      </c>
      <c r="F14" s="44">
        <v>1021874.3803</v>
      </c>
      <c r="G14" s="44">
        <v>100</v>
      </c>
      <c r="H14" s="44">
        <v>78.385192351900642</v>
      </c>
    </row>
    <row r="15" spans="1:8" s="50" customFormat="1" x14ac:dyDescent="0.25">
      <c r="A15" s="42" t="s">
        <v>19</v>
      </c>
      <c r="B15" s="43">
        <v>1011513.59690681</v>
      </c>
      <c r="C15" s="43">
        <v>94.22270513826706</v>
      </c>
      <c r="D15" s="43">
        <v>1074426.6278000001</v>
      </c>
      <c r="E15" s="43">
        <v>1264249.3253999997</v>
      </c>
      <c r="F15" s="43">
        <v>1192991.2316513998</v>
      </c>
      <c r="G15" s="43">
        <v>94.363604368461537</v>
      </c>
      <c r="H15" s="43">
        <v>117.94119577824213</v>
      </c>
    </row>
    <row r="16" spans="1:8" x14ac:dyDescent="0.25">
      <c r="A16" s="45" t="s">
        <v>25</v>
      </c>
      <c r="B16" s="44"/>
      <c r="C16" s="44"/>
      <c r="D16" s="44"/>
      <c r="E16" s="44"/>
      <c r="F16" s="44"/>
      <c r="G16" s="44"/>
      <c r="H16" s="44"/>
    </row>
    <row r="17" spans="1:8" x14ac:dyDescent="0.25">
      <c r="A17" s="45" t="s">
        <v>28</v>
      </c>
      <c r="B17" s="44">
        <v>308140.12234405999</v>
      </c>
      <c r="C17" s="44">
        <v>98.707901444010886</v>
      </c>
      <c r="D17" s="44">
        <v>327811.78180000006</v>
      </c>
      <c r="E17" s="44">
        <v>441349.63030000008</v>
      </c>
      <c r="F17" s="44">
        <v>439283.84888178005</v>
      </c>
      <c r="G17" s="44">
        <v>99.531939923272205</v>
      </c>
      <c r="H17" s="44">
        <v>142.55976973725251</v>
      </c>
    </row>
    <row r="18" spans="1:8" x14ac:dyDescent="0.25">
      <c r="A18" s="45" t="s">
        <v>30</v>
      </c>
      <c r="B18" s="44">
        <v>153537.10853391001</v>
      </c>
      <c r="C18" s="44">
        <v>85.773287634428868</v>
      </c>
      <c r="D18" s="44">
        <v>187746.58960000001</v>
      </c>
      <c r="E18" s="44">
        <v>219401.56239999988</v>
      </c>
      <c r="F18" s="44">
        <v>193837.88017372001</v>
      </c>
      <c r="G18" s="44">
        <v>88.348450235885892</v>
      </c>
      <c r="H18" s="44">
        <v>126.24822886443066</v>
      </c>
    </row>
    <row r="19" spans="1:8" x14ac:dyDescent="0.25">
      <c r="A19" s="45" t="s">
        <v>33</v>
      </c>
      <c r="B19" s="44">
        <v>110079.78274271</v>
      </c>
      <c r="C19" s="44">
        <v>88.496769452506811</v>
      </c>
      <c r="D19" s="44">
        <v>160449.5863</v>
      </c>
      <c r="E19" s="44">
        <v>181069.95110000003</v>
      </c>
      <c r="F19" s="44">
        <v>153732.18066859004</v>
      </c>
      <c r="G19" s="44">
        <v>84.902094320270677</v>
      </c>
      <c r="H19" s="44">
        <v>139.65523626432747</v>
      </c>
    </row>
    <row r="20" spans="1:8" x14ac:dyDescent="0.25">
      <c r="A20" s="45" t="s">
        <v>32</v>
      </c>
      <c r="B20" s="44">
        <v>118005.12426735999</v>
      </c>
      <c r="C20" s="44">
        <v>98.40064272987334</v>
      </c>
      <c r="D20" s="44">
        <v>125471.4684</v>
      </c>
      <c r="E20" s="44">
        <v>132064.15720000002</v>
      </c>
      <c r="F20" s="44">
        <v>130657.06599013998</v>
      </c>
      <c r="G20" s="44">
        <v>98.934539666406891</v>
      </c>
      <c r="H20" s="44">
        <v>110.72151891820809</v>
      </c>
    </row>
    <row r="21" spans="1:8" x14ac:dyDescent="0.25">
      <c r="A21" s="45" t="s">
        <v>31</v>
      </c>
      <c r="B21" s="44">
        <v>100612.51654099999</v>
      </c>
      <c r="C21" s="44">
        <v>99.580931273089377</v>
      </c>
      <c r="D21" s="44">
        <v>95430.691699999981</v>
      </c>
      <c r="E21" s="44">
        <v>93293.868700000006</v>
      </c>
      <c r="F21" s="44">
        <v>92018.439680869997</v>
      </c>
      <c r="G21" s="44">
        <v>98.632890845987603</v>
      </c>
      <c r="H21" s="44">
        <v>91.458242815517025</v>
      </c>
    </row>
    <row r="22" spans="1:8" x14ac:dyDescent="0.25">
      <c r="A22" s="45" t="s">
        <v>29</v>
      </c>
      <c r="B22" s="44">
        <v>115001.19850230002</v>
      </c>
      <c r="C22" s="44">
        <v>94.625869910768017</v>
      </c>
      <c r="D22" s="44">
        <v>74099.127300000007</v>
      </c>
      <c r="E22" s="44">
        <v>76874.697799999994</v>
      </c>
      <c r="F22" s="44">
        <v>72606.046307219993</v>
      </c>
      <c r="G22" s="44">
        <v>94.447260782884015</v>
      </c>
      <c r="H22" s="44">
        <v>63.135034462938989</v>
      </c>
    </row>
    <row r="23" spans="1:8" x14ac:dyDescent="0.25">
      <c r="A23" s="45" t="s">
        <v>34</v>
      </c>
      <c r="B23" s="44">
        <v>30150.554683519997</v>
      </c>
      <c r="C23" s="44">
        <v>90.106292039549913</v>
      </c>
      <c r="D23" s="44">
        <v>23029.740400000002</v>
      </c>
      <c r="E23" s="44">
        <v>29715.739699999998</v>
      </c>
      <c r="F23" s="44">
        <v>26063.55355588</v>
      </c>
      <c r="G23" s="44">
        <v>87.709590334983318</v>
      </c>
      <c r="H23" s="44">
        <v>86.444690087662252</v>
      </c>
    </row>
    <row r="24" spans="1:8" x14ac:dyDescent="0.25">
      <c r="A24" s="45" t="s">
        <v>36</v>
      </c>
      <c r="B24" s="44">
        <v>19809.222516950002</v>
      </c>
      <c r="C24" s="44">
        <v>95.065776951164167</v>
      </c>
      <c r="D24" s="44">
        <v>21173.8989</v>
      </c>
      <c r="E24" s="44">
        <v>24961.037400000001</v>
      </c>
      <c r="F24" s="44">
        <v>24523.763563820001</v>
      </c>
      <c r="G24" s="44">
        <v>98.248174428118915</v>
      </c>
      <c r="H24" s="44">
        <v>123.79972784310915</v>
      </c>
    </row>
    <row r="25" spans="1:8" x14ac:dyDescent="0.25">
      <c r="A25" s="45" t="s">
        <v>35</v>
      </c>
      <c r="B25" s="44">
        <v>14262.008244369999</v>
      </c>
      <c r="C25" s="44">
        <v>98.171019919075647</v>
      </c>
      <c r="D25" s="44">
        <v>17079.718699999998</v>
      </c>
      <c r="E25" s="44">
        <v>18784.436899999997</v>
      </c>
      <c r="F25" s="44">
        <v>18119.673712869997</v>
      </c>
      <c r="G25" s="44">
        <v>96.461096009058437</v>
      </c>
      <c r="H25" s="44">
        <v>127.04854325142345</v>
      </c>
    </row>
    <row r="26" spans="1:8" x14ac:dyDescent="0.25">
      <c r="A26" s="45" t="s">
        <v>37</v>
      </c>
      <c r="B26" s="44">
        <v>9749.2785533500009</v>
      </c>
      <c r="C26" s="44">
        <v>95.202636604605203</v>
      </c>
      <c r="D26" s="44">
        <v>11723.600700000001</v>
      </c>
      <c r="E26" s="44">
        <v>15243.794099999999</v>
      </c>
      <c r="F26" s="44">
        <v>14388.029218950001</v>
      </c>
      <c r="G26" s="44">
        <v>94.386142482402079</v>
      </c>
      <c r="H26" s="44">
        <v>147.58045059658343</v>
      </c>
    </row>
    <row r="27" spans="1:8" x14ac:dyDescent="0.25">
      <c r="A27" s="45" t="s">
        <v>40</v>
      </c>
      <c r="B27" s="44">
        <v>5040.8763397700004</v>
      </c>
      <c r="C27" s="44">
        <v>90.123475225180144</v>
      </c>
      <c r="D27" s="44">
        <v>9188.5863000000008</v>
      </c>
      <c r="E27" s="44">
        <v>9471.4264000000003</v>
      </c>
      <c r="F27" s="44">
        <v>6902.1934748600006</v>
      </c>
      <c r="G27" s="44">
        <v>72.873854299918335</v>
      </c>
      <c r="H27" s="44">
        <v>136.92447522279284</v>
      </c>
    </row>
    <row r="28" spans="1:8" x14ac:dyDescent="0.25">
      <c r="A28" s="45" t="s">
        <v>38</v>
      </c>
      <c r="B28" s="44">
        <v>6031.8299166500001</v>
      </c>
      <c r="C28" s="44">
        <v>96.079918264936339</v>
      </c>
      <c r="D28" s="44">
        <v>5565.4591</v>
      </c>
      <c r="E28" s="44">
        <v>5288.4540999999999</v>
      </c>
      <c r="F28" s="44">
        <v>4915.4777455599997</v>
      </c>
      <c r="G28" s="44">
        <v>92.947346287074694</v>
      </c>
      <c r="H28" s="44">
        <v>81.492313501604713</v>
      </c>
    </row>
    <row r="29" spans="1:8" x14ac:dyDescent="0.25">
      <c r="A29" s="45" t="s">
        <v>76</v>
      </c>
      <c r="B29" s="44">
        <v>910.50902788999997</v>
      </c>
      <c r="C29" s="44">
        <v>93.578216470322232</v>
      </c>
      <c r="D29" s="44">
        <v>5015.6500999999998</v>
      </c>
      <c r="E29" s="44">
        <v>4718.5171999999993</v>
      </c>
      <c r="F29" s="44">
        <v>4460.9097191000001</v>
      </c>
      <c r="G29" s="44">
        <v>94.540499271677987</v>
      </c>
      <c r="H29" s="44">
        <v>489.9358032108309</v>
      </c>
    </row>
    <row r="30" spans="1:8" x14ac:dyDescent="0.25">
      <c r="A30" s="45" t="s">
        <v>39</v>
      </c>
      <c r="B30" s="44">
        <v>5713.5753626700007</v>
      </c>
      <c r="C30" s="44">
        <v>86.334722150393006</v>
      </c>
      <c r="D30" s="44">
        <v>5029.7442999999994</v>
      </c>
      <c r="E30" s="44">
        <v>3989.9373999999998</v>
      </c>
      <c r="F30" s="44">
        <v>3859.1000406600006</v>
      </c>
      <c r="G30" s="44">
        <v>96.720816739129816</v>
      </c>
      <c r="H30" s="44">
        <v>67.542647041529719</v>
      </c>
    </row>
    <row r="31" spans="1:8" x14ac:dyDescent="0.25">
      <c r="A31" s="46" t="s">
        <v>62</v>
      </c>
      <c r="B31" s="47">
        <v>1850.8670828700001</v>
      </c>
      <c r="C31" s="47">
        <v>60.237826085300938</v>
      </c>
      <c r="D31" s="47">
        <v>600</v>
      </c>
      <c r="E31" s="47">
        <v>1711.0553</v>
      </c>
      <c r="F31" s="47">
        <v>1711.0553</v>
      </c>
      <c r="G31" s="47">
        <v>100</v>
      </c>
      <c r="H31" s="47">
        <v>92.446146772830133</v>
      </c>
    </row>
    <row r="32" spans="1:8" x14ac:dyDescent="0.25">
      <c r="A32" s="45" t="s">
        <v>43</v>
      </c>
      <c r="B32" s="44">
        <v>900.04323614999998</v>
      </c>
      <c r="C32" s="44">
        <v>71.054573381598658</v>
      </c>
      <c r="D32" s="44">
        <v>893.30100000000004</v>
      </c>
      <c r="E32" s="44">
        <v>1257.6918999999998</v>
      </c>
      <c r="F32" s="44">
        <v>1157.1733880100001</v>
      </c>
      <c r="G32" s="44">
        <v>92.007699819804856</v>
      </c>
      <c r="H32" s="44">
        <v>128.56864443089344</v>
      </c>
    </row>
    <row r="33" spans="1:8" x14ac:dyDescent="0.25">
      <c r="A33" s="45" t="s">
        <v>41</v>
      </c>
      <c r="B33" s="44">
        <v>2909.8567048099999</v>
      </c>
      <c r="C33" s="44">
        <v>97.375670237283742</v>
      </c>
      <c r="D33" s="44">
        <v>1128.2</v>
      </c>
      <c r="E33" s="44">
        <v>1128.2</v>
      </c>
      <c r="F33" s="44">
        <v>1073.9578079499997</v>
      </c>
      <c r="G33" s="44">
        <v>95.192147487147636</v>
      </c>
      <c r="H33" s="44">
        <v>36.907584011774361</v>
      </c>
    </row>
    <row r="34" spans="1:8" x14ac:dyDescent="0.25">
      <c r="A34" s="46" t="s">
        <v>42</v>
      </c>
      <c r="B34" s="47">
        <v>3091.0574124599998</v>
      </c>
      <c r="C34" s="47">
        <v>85.761400247624152</v>
      </c>
      <c r="D34" s="47">
        <v>873</v>
      </c>
      <c r="E34" s="47">
        <v>1006.4219000000001</v>
      </c>
      <c r="F34" s="47">
        <v>950.72915047000004</v>
      </c>
      <c r="G34" s="47">
        <v>94.466262158047229</v>
      </c>
      <c r="H34" s="47">
        <v>30.75740834310055</v>
      </c>
    </row>
    <row r="35" spans="1:8" x14ac:dyDescent="0.25">
      <c r="A35" s="46" t="s">
        <v>44</v>
      </c>
      <c r="B35" s="47">
        <v>788.71317018000002</v>
      </c>
      <c r="C35" s="47">
        <v>94.291324145133757</v>
      </c>
      <c r="D35" s="47">
        <v>602.5</v>
      </c>
      <c r="E35" s="47">
        <v>584.52700000000004</v>
      </c>
      <c r="F35" s="47">
        <v>565.76224231999993</v>
      </c>
      <c r="G35" s="47">
        <v>96.789753479308899</v>
      </c>
      <c r="H35" s="47">
        <v>71.732318377653286</v>
      </c>
    </row>
    <row r="36" spans="1:8" x14ac:dyDescent="0.25">
      <c r="A36" s="45" t="s">
        <v>45</v>
      </c>
      <c r="B36" s="44">
        <v>502.09972548000002</v>
      </c>
      <c r="C36" s="44">
        <v>97.311372234517236</v>
      </c>
      <c r="D36" s="44">
        <v>518.27229999999997</v>
      </c>
      <c r="E36" s="44">
        <v>515.29110000000003</v>
      </c>
      <c r="F36" s="44">
        <v>509.70314560000003</v>
      </c>
      <c r="G36" s="44">
        <v>98.915573274989612</v>
      </c>
      <c r="H36" s="44">
        <v>101.51432469171962</v>
      </c>
    </row>
    <row r="37" spans="1:8" x14ac:dyDescent="0.25">
      <c r="A37" s="46" t="s">
        <v>46</v>
      </c>
      <c r="B37" s="47">
        <v>3522.4204663700002</v>
      </c>
      <c r="C37" s="47">
        <v>92.915007197151894</v>
      </c>
      <c r="D37" s="47">
        <v>0</v>
      </c>
      <c r="E37" s="47">
        <v>507.83550000000002</v>
      </c>
      <c r="F37" s="47">
        <v>398.97830209</v>
      </c>
      <c r="G37" s="47">
        <v>78.564476506664064</v>
      </c>
      <c r="H37" s="47">
        <v>11.326822163884472</v>
      </c>
    </row>
    <row r="38" spans="1:8" x14ac:dyDescent="0.25">
      <c r="A38" s="46" t="s">
        <v>93</v>
      </c>
      <c r="B38" s="47">
        <v>0</v>
      </c>
      <c r="C38" s="47">
        <v>0</v>
      </c>
      <c r="D38" s="47">
        <v>0</v>
      </c>
      <c r="E38" s="47">
        <v>371.13640000000004</v>
      </c>
      <c r="F38" s="47">
        <v>371.13296000000003</v>
      </c>
      <c r="G38" s="47">
        <v>99.999073117053456</v>
      </c>
      <c r="H38" s="47" t="s">
        <v>21</v>
      </c>
    </row>
    <row r="39" spans="1:8" x14ac:dyDescent="0.25">
      <c r="A39" s="46" t="s">
        <v>48</v>
      </c>
      <c r="B39" s="47">
        <v>374.86890507999999</v>
      </c>
      <c r="C39" s="47">
        <v>97.970697583615859</v>
      </c>
      <c r="D39" s="47">
        <v>344.0872</v>
      </c>
      <c r="E39" s="47">
        <v>344.0872</v>
      </c>
      <c r="F39" s="47">
        <v>316.93083124999998</v>
      </c>
      <c r="G39" s="47">
        <v>92.107707363133528</v>
      </c>
      <c r="H39" s="47">
        <v>84.544443925634326</v>
      </c>
    </row>
    <row r="40" spans="1:8" x14ac:dyDescent="0.25">
      <c r="A40" s="46" t="s">
        <v>47</v>
      </c>
      <c r="B40" s="47">
        <v>221.71480535999999</v>
      </c>
      <c r="C40" s="47">
        <v>88.685922143999989</v>
      </c>
      <c r="D40" s="47">
        <v>300</v>
      </c>
      <c r="E40" s="47">
        <v>269.34800000000001</v>
      </c>
      <c r="F40" s="47">
        <v>249.63352176999999</v>
      </c>
      <c r="G40" s="47">
        <v>92.680666561474368</v>
      </c>
      <c r="H40" s="47">
        <v>112.59217505329342</v>
      </c>
    </row>
    <row r="41" spans="1:8" x14ac:dyDescent="0.25">
      <c r="A41" s="46" t="s">
        <v>51</v>
      </c>
      <c r="B41" s="47">
        <v>180.58538720999999</v>
      </c>
      <c r="C41" s="47">
        <v>86.481331599416308</v>
      </c>
      <c r="D41" s="47">
        <v>180</v>
      </c>
      <c r="E41" s="47">
        <v>199.19839999999999</v>
      </c>
      <c r="F41" s="47">
        <v>190.69028732000001</v>
      </c>
      <c r="G41" s="47">
        <v>95.728824789757354</v>
      </c>
      <c r="H41" s="47">
        <v>105.59563554178899</v>
      </c>
    </row>
    <row r="42" spans="1:8" x14ac:dyDescent="0.25">
      <c r="A42" s="46" t="s">
        <v>49</v>
      </c>
      <c r="B42" s="47">
        <v>111.75479638</v>
      </c>
      <c r="C42" s="47">
        <v>99.995075514292637</v>
      </c>
      <c r="D42" s="47">
        <v>171.62370000000001</v>
      </c>
      <c r="E42" s="47">
        <v>127.322</v>
      </c>
      <c r="F42" s="47">
        <v>127.32198059999999</v>
      </c>
      <c r="G42" s="47">
        <v>99.999984763041724</v>
      </c>
      <c r="H42" s="47">
        <v>113.92976831801194</v>
      </c>
    </row>
    <row r="43" spans="1:8" s="50" customFormat="1" x14ac:dyDescent="0.25">
      <c r="A43" s="48" t="s">
        <v>53</v>
      </c>
      <c r="B43" s="49">
        <v>606249.52866411034</v>
      </c>
      <c r="C43" s="49">
        <v>97.869789126710046</v>
      </c>
      <c r="D43" s="49">
        <v>595855.71159999992</v>
      </c>
      <c r="E43" s="49">
        <v>530652.11770000006</v>
      </c>
      <c r="F43" s="49">
        <v>519576.20436584996</v>
      </c>
      <c r="G43" s="49">
        <v>97.912773177622228</v>
      </c>
      <c r="H43" s="49">
        <v>85.703358072830554</v>
      </c>
    </row>
    <row r="44" spans="1:8" x14ac:dyDescent="0.25">
      <c r="A44" s="46" t="s">
        <v>25</v>
      </c>
      <c r="B44" s="47"/>
      <c r="C44" s="47"/>
      <c r="D44" s="47"/>
      <c r="E44" s="47"/>
      <c r="F44" s="47"/>
      <c r="G44" s="47"/>
      <c r="H44" s="47" t="s">
        <v>21</v>
      </c>
    </row>
    <row r="45" spans="1:8" x14ac:dyDescent="0.25">
      <c r="A45" s="46" t="s">
        <v>28</v>
      </c>
      <c r="B45" s="47">
        <v>292546.17780290003</v>
      </c>
      <c r="C45" s="47">
        <v>96.976312143110093</v>
      </c>
      <c r="D45" s="47">
        <v>353660.64010000002</v>
      </c>
      <c r="E45" s="47">
        <v>334936.32629999996</v>
      </c>
      <c r="F45" s="47">
        <v>326646.75021666999</v>
      </c>
      <c r="G45" s="47">
        <v>97.525029257081826</v>
      </c>
      <c r="H45" s="47">
        <v>111.6564751144159</v>
      </c>
    </row>
    <row r="46" spans="1:8" x14ac:dyDescent="0.25">
      <c r="A46" s="46" t="s">
        <v>41</v>
      </c>
      <c r="B46" s="47">
        <v>206482.34774348003</v>
      </c>
      <c r="C46" s="47">
        <v>99.317269951325642</v>
      </c>
      <c r="D46" s="47">
        <v>133073.02249999999</v>
      </c>
      <c r="E46" s="47">
        <v>82869.676000000021</v>
      </c>
      <c r="F46" s="47">
        <v>82436.036359849983</v>
      </c>
      <c r="G46" s="47">
        <v>99.47672096588137</v>
      </c>
      <c r="H46" s="47">
        <v>39.924011549046817</v>
      </c>
    </row>
    <row r="47" spans="1:8" x14ac:dyDescent="0.25">
      <c r="A47" s="46" t="s">
        <v>33</v>
      </c>
      <c r="B47" s="47">
        <v>36792.247154590004</v>
      </c>
      <c r="C47" s="47">
        <v>97.246744245807108</v>
      </c>
      <c r="D47" s="47">
        <v>38796.791699999994</v>
      </c>
      <c r="E47" s="47">
        <v>38706.095699999998</v>
      </c>
      <c r="F47" s="47">
        <v>38493.409670779998</v>
      </c>
      <c r="G47" s="47">
        <v>99.45051024813128</v>
      </c>
      <c r="H47" s="47">
        <v>104.62369832710195</v>
      </c>
    </row>
    <row r="48" spans="1:8" x14ac:dyDescent="0.25">
      <c r="A48" s="46" t="s">
        <v>54</v>
      </c>
      <c r="B48" s="47">
        <v>35577.04800096</v>
      </c>
      <c r="C48" s="47">
        <v>99.471838719317759</v>
      </c>
      <c r="D48" s="47">
        <v>33181.542300000001</v>
      </c>
      <c r="E48" s="47">
        <v>38085.042000000001</v>
      </c>
      <c r="F48" s="47">
        <v>37883.053547199997</v>
      </c>
      <c r="G48" s="47">
        <v>99.469638361433326</v>
      </c>
      <c r="H48" s="47">
        <v>106.48172255938091</v>
      </c>
    </row>
    <row r="49" spans="1:8" x14ac:dyDescent="0.25">
      <c r="A49" s="46" t="s">
        <v>27</v>
      </c>
      <c r="B49" s="47">
        <v>14563.029044749999</v>
      </c>
      <c r="C49" s="47">
        <v>95.477818453292841</v>
      </c>
      <c r="D49" s="47">
        <v>11030.4833</v>
      </c>
      <c r="E49" s="47">
        <v>11043.669900000001</v>
      </c>
      <c r="F49" s="47">
        <v>10946.99518765</v>
      </c>
      <c r="G49" s="47">
        <v>99.124614252097473</v>
      </c>
      <c r="H49" s="47">
        <v>75.169768281114656</v>
      </c>
    </row>
    <row r="50" spans="1:8" x14ac:dyDescent="0.25">
      <c r="A50" s="46" t="s">
        <v>55</v>
      </c>
      <c r="B50" s="47">
        <v>8638.8804029200001</v>
      </c>
      <c r="C50" s="47">
        <v>96.845389591952852</v>
      </c>
      <c r="D50" s="47">
        <v>9225.8730999999989</v>
      </c>
      <c r="E50" s="47">
        <v>9225.8730999999989</v>
      </c>
      <c r="F50" s="47">
        <v>8948.6651735200012</v>
      </c>
      <c r="G50" s="47">
        <v>96.995320405176628</v>
      </c>
      <c r="H50" s="47">
        <v>103.5859365583449</v>
      </c>
    </row>
    <row r="51" spans="1:8" x14ac:dyDescent="0.25">
      <c r="A51" s="46" t="s">
        <v>32</v>
      </c>
      <c r="B51" s="47">
        <v>5254.9825434800005</v>
      </c>
      <c r="C51" s="47">
        <v>97.359350768267888</v>
      </c>
      <c r="D51" s="47">
        <v>5925.1131999999998</v>
      </c>
      <c r="E51" s="47">
        <v>5034.9389000000001</v>
      </c>
      <c r="F51" s="47">
        <v>4798.3490807600001</v>
      </c>
      <c r="G51" s="47">
        <v>95.301038921445496</v>
      </c>
      <c r="H51" s="47">
        <v>91.310466610653961</v>
      </c>
    </row>
    <row r="52" spans="1:8" x14ac:dyDescent="0.25">
      <c r="A52" s="46" t="s">
        <v>39</v>
      </c>
      <c r="B52" s="47">
        <v>1682.1561460199998</v>
      </c>
      <c r="C52" s="47">
        <v>95.001919686326218</v>
      </c>
      <c r="D52" s="47">
        <v>3483.6806000000001</v>
      </c>
      <c r="E52" s="47">
        <v>3322.2426999999998</v>
      </c>
      <c r="F52" s="47">
        <v>3243.5282153799999</v>
      </c>
      <c r="G52" s="47">
        <v>97.630682291212494</v>
      </c>
      <c r="H52" s="47">
        <v>192.81968698650383</v>
      </c>
    </row>
    <row r="53" spans="1:8" x14ac:dyDescent="0.25">
      <c r="A53" s="46" t="s">
        <v>44</v>
      </c>
      <c r="B53" s="47">
        <v>3232.4510160700002</v>
      </c>
      <c r="C53" s="47">
        <v>98.363708711873258</v>
      </c>
      <c r="D53" s="47">
        <v>3285.6206000000002</v>
      </c>
      <c r="E53" s="47">
        <v>3277.5255999999999</v>
      </c>
      <c r="F53" s="47">
        <v>3236.1240715899999</v>
      </c>
      <c r="G53" s="47">
        <v>98.736805338454104</v>
      </c>
      <c r="H53" s="47">
        <v>100.11363066297801</v>
      </c>
    </row>
    <row r="54" spans="1:8" x14ac:dyDescent="0.25">
      <c r="A54" s="46" t="s">
        <v>61</v>
      </c>
      <c r="B54" s="47">
        <v>0</v>
      </c>
      <c r="C54" s="47" t="s">
        <v>21</v>
      </c>
      <c r="D54" s="47">
        <v>2277.2667999999999</v>
      </c>
      <c r="E54" s="47">
        <v>2276.0133999999998</v>
      </c>
      <c r="F54" s="47">
        <v>1274.8752338900001</v>
      </c>
      <c r="G54" s="47">
        <v>56.01352056582796</v>
      </c>
      <c r="H54" s="47" t="s">
        <v>21</v>
      </c>
    </row>
    <row r="55" spans="1:8" x14ac:dyDescent="0.25">
      <c r="A55" s="46" t="s">
        <v>30</v>
      </c>
      <c r="B55" s="47">
        <v>982.93956889999993</v>
      </c>
      <c r="C55" s="47">
        <v>87.853350506456991</v>
      </c>
      <c r="D55" s="47">
        <v>1381.8101999999999</v>
      </c>
      <c r="E55" s="47">
        <v>1341.8101999999999</v>
      </c>
      <c r="F55" s="47">
        <v>1165.1845743400002</v>
      </c>
      <c r="G55" s="47">
        <v>86.836765314498294</v>
      </c>
      <c r="H55" s="47">
        <v>118.54081483808298</v>
      </c>
    </row>
    <row r="56" spans="1:8" x14ac:dyDescent="0.25">
      <c r="A56" s="46" t="s">
        <v>51</v>
      </c>
      <c r="B56" s="47">
        <v>387.28484194000004</v>
      </c>
      <c r="C56" s="47">
        <v>99.858918794735871</v>
      </c>
      <c r="D56" s="47">
        <v>392.67859999999996</v>
      </c>
      <c r="E56" s="47">
        <v>392.67860000000002</v>
      </c>
      <c r="F56" s="47">
        <v>392.12444029</v>
      </c>
      <c r="G56" s="47">
        <v>99.85887702818539</v>
      </c>
      <c r="H56" s="47">
        <v>101.24962245507913</v>
      </c>
    </row>
    <row r="57" spans="1:8" x14ac:dyDescent="0.25">
      <c r="A57" s="46" t="s">
        <v>56</v>
      </c>
      <c r="B57" s="47">
        <v>38.859611860000001</v>
      </c>
      <c r="C57" s="47">
        <v>98.586669761801488</v>
      </c>
      <c r="D57" s="47">
        <v>46.545699999999997</v>
      </c>
      <c r="E57" s="47">
        <v>46.545699999999997</v>
      </c>
      <c r="F57" s="47">
        <v>46.544497759999999</v>
      </c>
      <c r="G57" s="47">
        <v>99.997417076120882</v>
      </c>
      <c r="H57" s="47">
        <v>119.77602331100586</v>
      </c>
    </row>
    <row r="58" spans="1:8" ht="38.25" x14ac:dyDescent="0.25">
      <c r="A58" s="46" t="s">
        <v>57</v>
      </c>
      <c r="B58" s="47">
        <v>29.412063000000003</v>
      </c>
      <c r="C58" s="47">
        <v>48.798235688403388</v>
      </c>
      <c r="D58" s="47">
        <v>61.93</v>
      </c>
      <c r="E58" s="47">
        <v>61.93</v>
      </c>
      <c r="F58" s="47">
        <v>32.839054259999997</v>
      </c>
      <c r="G58" s="47">
        <v>53.026084708541902</v>
      </c>
      <c r="H58" s="47">
        <v>111.65165211294425</v>
      </c>
    </row>
    <row r="59" spans="1:8" x14ac:dyDescent="0.25">
      <c r="A59" s="46" t="s">
        <v>58</v>
      </c>
      <c r="B59" s="47">
        <v>17.871023140000002</v>
      </c>
      <c r="C59" s="47">
        <v>99.981667198156018</v>
      </c>
      <c r="D59" s="47">
        <v>15.78</v>
      </c>
      <c r="E59" s="47">
        <v>15.78</v>
      </c>
      <c r="F59" s="47">
        <v>15.772236419999999</v>
      </c>
      <c r="G59" s="47">
        <v>99.950801140684405</v>
      </c>
      <c r="H59" s="47">
        <v>88.25592299020434</v>
      </c>
    </row>
    <row r="60" spans="1:8" x14ac:dyDescent="0.25">
      <c r="A60" s="46" t="s">
        <v>59</v>
      </c>
      <c r="B60" s="47">
        <v>7.9895263500000002</v>
      </c>
      <c r="C60" s="47">
        <v>97.918061989852191</v>
      </c>
      <c r="D60" s="47">
        <v>12.559200000000001</v>
      </c>
      <c r="E60" s="47">
        <v>11.5959</v>
      </c>
      <c r="F60" s="47">
        <v>11.579621489999999</v>
      </c>
      <c r="G60" s="47">
        <v>99.859618399606759</v>
      </c>
      <c r="H60" s="47">
        <v>144.93501845700777</v>
      </c>
    </row>
    <row r="61" spans="1:8" x14ac:dyDescent="0.25">
      <c r="A61" s="45" t="s">
        <v>60</v>
      </c>
      <c r="B61" s="47">
        <v>4.3728642999999998</v>
      </c>
      <c r="C61" s="47">
        <v>99.980892608089263</v>
      </c>
      <c r="D61" s="47">
        <v>4.3736999999999995</v>
      </c>
      <c r="E61" s="47">
        <v>4.3736999999999995</v>
      </c>
      <c r="F61" s="47">
        <v>4.3731840000000002</v>
      </c>
      <c r="G61" s="47">
        <v>99.988202208656304</v>
      </c>
      <c r="H61" s="47">
        <v>100.00731099750797</v>
      </c>
    </row>
    <row r="62" spans="1:8" s="50" customFormat="1" ht="25.5" x14ac:dyDescent="0.25">
      <c r="A62" s="48" t="s">
        <v>20</v>
      </c>
      <c r="B62" s="49">
        <v>776951.41536718991</v>
      </c>
      <c r="C62" s="49">
        <v>96.633470502656962</v>
      </c>
      <c r="D62" s="49">
        <v>386891.39850000001</v>
      </c>
      <c r="E62" s="49">
        <v>906517.7</v>
      </c>
      <c r="F62" s="49">
        <v>892770.3</v>
      </c>
      <c r="G62" s="49">
        <v>98.483494181307123</v>
      </c>
      <c r="H62" s="49">
        <v>114.90683022606684</v>
      </c>
    </row>
    <row r="63" spans="1:8" x14ac:dyDescent="0.25">
      <c r="A63" s="46" t="s">
        <v>168</v>
      </c>
      <c r="B63" s="47"/>
      <c r="C63" s="47"/>
      <c r="D63" s="47"/>
      <c r="E63" s="47"/>
      <c r="F63" s="47"/>
      <c r="G63" s="47"/>
      <c r="H63" s="47" t="s">
        <v>21</v>
      </c>
    </row>
    <row r="64" spans="1:8" x14ac:dyDescent="0.25">
      <c r="A64" s="46" t="s">
        <v>33</v>
      </c>
      <c r="B64" s="47">
        <v>314411.41176478995</v>
      </c>
      <c r="C64" s="47">
        <v>94.823379094017184</v>
      </c>
      <c r="D64" s="47">
        <v>42729.511399999996</v>
      </c>
      <c r="E64" s="47">
        <v>363377.20059999998</v>
      </c>
      <c r="F64" s="47">
        <v>355890.90717885998</v>
      </c>
      <c r="G64" s="47">
        <v>97.939801008764775</v>
      </c>
      <c r="H64" s="47">
        <v>113.19274487565379</v>
      </c>
    </row>
    <row r="65" spans="1:8" x14ac:dyDescent="0.25">
      <c r="A65" s="46" t="s">
        <v>36</v>
      </c>
      <c r="B65" s="47">
        <v>231553.31388360998</v>
      </c>
      <c r="C65" s="47">
        <v>98.55567580658483</v>
      </c>
      <c r="D65" s="47">
        <v>114063.57889999999</v>
      </c>
      <c r="E65" s="47">
        <v>275694.10389999999</v>
      </c>
      <c r="F65" s="47">
        <v>274750.83315343002</v>
      </c>
      <c r="G65" s="47">
        <v>99.657856032020149</v>
      </c>
      <c r="H65" s="47">
        <v>118.65553921268138</v>
      </c>
    </row>
    <row r="66" spans="1:8" x14ac:dyDescent="0.25">
      <c r="A66" s="46" t="s">
        <v>30</v>
      </c>
      <c r="B66" s="47">
        <v>30115.75622653</v>
      </c>
      <c r="C66" s="47">
        <v>94.07867367005322</v>
      </c>
      <c r="D66" s="47">
        <v>74685.403800000015</v>
      </c>
      <c r="E66" s="47">
        <v>79476.109600000011</v>
      </c>
      <c r="F66" s="47">
        <v>76543.945987219995</v>
      </c>
      <c r="G66" s="47">
        <v>96.31063519900826</v>
      </c>
      <c r="H66" s="47">
        <v>254.16577757987633</v>
      </c>
    </row>
    <row r="67" spans="1:8" x14ac:dyDescent="0.25">
      <c r="A67" s="46" t="s">
        <v>31</v>
      </c>
      <c r="B67" s="47">
        <v>31491.54458369</v>
      </c>
      <c r="C67" s="47">
        <v>99.968669608676379</v>
      </c>
      <c r="D67" s="47">
        <v>23871.4558</v>
      </c>
      <c r="E67" s="47">
        <v>58179.00740000001</v>
      </c>
      <c r="F67" s="47">
        <v>57925.042173490001</v>
      </c>
      <c r="G67" s="47">
        <v>99.563476178333687</v>
      </c>
      <c r="H67" s="47">
        <v>183.93839660532356</v>
      </c>
    </row>
    <row r="68" spans="1:8" x14ac:dyDescent="0.25">
      <c r="A68" s="46" t="s">
        <v>29</v>
      </c>
      <c r="B68" s="47">
        <v>59760.044384379995</v>
      </c>
      <c r="C68" s="47">
        <v>99.519142685021862</v>
      </c>
      <c r="D68" s="47">
        <v>62921.823200000006</v>
      </c>
      <c r="E68" s="47">
        <v>49570.406800000004</v>
      </c>
      <c r="F68" s="47">
        <v>49272.681839550001</v>
      </c>
      <c r="G68" s="47">
        <v>99.399389717233461</v>
      </c>
      <c r="H68" s="47">
        <v>82.450878922755351</v>
      </c>
    </row>
    <row r="69" spans="1:8" x14ac:dyDescent="0.25">
      <c r="A69" s="46" t="s">
        <v>32</v>
      </c>
      <c r="B69" s="47">
        <v>25758.278949570005</v>
      </c>
      <c r="C69" s="47">
        <v>99.064863086115395</v>
      </c>
      <c r="D69" s="47">
        <v>16727.590800000002</v>
      </c>
      <c r="E69" s="47">
        <v>24760.488800000003</v>
      </c>
      <c r="F69" s="47">
        <v>24534.652597569999</v>
      </c>
      <c r="G69" s="47">
        <v>99.087917026783401</v>
      </c>
      <c r="H69" s="47">
        <v>95.249580321745711</v>
      </c>
    </row>
    <row r="70" spans="1:8" x14ac:dyDescent="0.25">
      <c r="A70" s="46" t="s">
        <v>62</v>
      </c>
      <c r="B70" s="47">
        <v>8291.7922717799993</v>
      </c>
      <c r="C70" s="47">
        <v>99.493399743201721</v>
      </c>
      <c r="D70" s="47">
        <v>26674.980899999999</v>
      </c>
      <c r="E70" s="47">
        <v>13867.956199999999</v>
      </c>
      <c r="F70" s="47">
        <v>13867.955934329999</v>
      </c>
      <c r="G70" s="47">
        <v>99.999998084288734</v>
      </c>
      <c r="H70" s="47">
        <v>167.24919631100411</v>
      </c>
    </row>
    <row r="71" spans="1:8" x14ac:dyDescent="0.25">
      <c r="A71" s="46" t="s">
        <v>52</v>
      </c>
      <c r="B71" s="47">
        <v>27455.016709109997</v>
      </c>
      <c r="C71" s="47">
        <v>97.826616056267198</v>
      </c>
      <c r="D71" s="47">
        <v>12115.206400000001</v>
      </c>
      <c r="E71" s="47">
        <v>12530.586600000002</v>
      </c>
      <c r="F71" s="47">
        <v>12183.669476719999</v>
      </c>
      <c r="G71" s="47">
        <v>97.231437486893043</v>
      </c>
      <c r="H71" s="47">
        <v>44.376842330156983</v>
      </c>
    </row>
    <row r="72" spans="1:8" x14ac:dyDescent="0.25">
      <c r="A72" s="46" t="s">
        <v>37</v>
      </c>
      <c r="B72" s="47">
        <v>8704.4681282999991</v>
      </c>
      <c r="C72" s="47">
        <v>98.478845330433856</v>
      </c>
      <c r="D72" s="47">
        <v>0</v>
      </c>
      <c r="E72" s="47">
        <v>6585.7896000000001</v>
      </c>
      <c r="F72" s="47">
        <v>5926.9653379199999</v>
      </c>
      <c r="G72" s="47">
        <v>89.99627528216206</v>
      </c>
      <c r="H72" s="47">
        <v>67.055297829651579</v>
      </c>
    </row>
    <row r="73" spans="1:8" x14ac:dyDescent="0.25">
      <c r="A73" s="46" t="s">
        <v>35</v>
      </c>
      <c r="B73" s="47">
        <v>5417.5949891499986</v>
      </c>
      <c r="C73" s="47">
        <v>94.32079492276624</v>
      </c>
      <c r="D73" s="47">
        <v>3781.3915999999999</v>
      </c>
      <c r="E73" s="47">
        <v>5696.4701999999997</v>
      </c>
      <c r="F73" s="47">
        <v>5684.243945629999</v>
      </c>
      <c r="G73" s="47">
        <v>99.785371397712211</v>
      </c>
      <c r="H73" s="47">
        <v>104.92190643660197</v>
      </c>
    </row>
    <row r="74" spans="1:8" x14ac:dyDescent="0.25">
      <c r="A74" s="46" t="s">
        <v>34</v>
      </c>
      <c r="B74" s="47">
        <v>6441.9676487199986</v>
      </c>
      <c r="C74" s="47">
        <v>96.739847010014145</v>
      </c>
      <c r="D74" s="47">
        <v>1699.5383999999999</v>
      </c>
      <c r="E74" s="47">
        <v>5507.0727000000006</v>
      </c>
      <c r="F74" s="47">
        <v>5438.6438186099995</v>
      </c>
      <c r="G74" s="47">
        <v>98.757436389209076</v>
      </c>
      <c r="H74" s="47">
        <v>84.425196076398223</v>
      </c>
    </row>
    <row r="75" spans="1:8" x14ac:dyDescent="0.25">
      <c r="A75" s="46" t="s">
        <v>38</v>
      </c>
      <c r="B75" s="47">
        <v>1933.283584</v>
      </c>
      <c r="C75" s="47">
        <v>99.964016371424819</v>
      </c>
      <c r="D75" s="47">
        <v>4229.3807999999999</v>
      </c>
      <c r="E75" s="47">
        <v>4102.1057999999994</v>
      </c>
      <c r="F75" s="47">
        <v>3856.4180246200003</v>
      </c>
      <c r="G75" s="47">
        <v>94.010691401962404</v>
      </c>
      <c r="H75" s="47">
        <v>199.47503079920634</v>
      </c>
    </row>
    <row r="76" spans="1:8" x14ac:dyDescent="0.25">
      <c r="A76" s="46" t="s">
        <v>28</v>
      </c>
      <c r="B76" s="47">
        <v>17614.95376742</v>
      </c>
      <c r="C76" s="47">
        <v>88.831566256719313</v>
      </c>
      <c r="D76" s="47">
        <v>603.75080000000003</v>
      </c>
      <c r="E76" s="47">
        <v>1606.0803999999998</v>
      </c>
      <c r="F76" s="47">
        <v>1570.5126371800002</v>
      </c>
      <c r="G76" s="47">
        <v>97.785430740578136</v>
      </c>
      <c r="H76" s="47">
        <v>8.9157919908070671</v>
      </c>
    </row>
    <row r="77" spans="1:8" ht="38.25" x14ac:dyDescent="0.25">
      <c r="A77" s="46" t="s">
        <v>63</v>
      </c>
      <c r="B77" s="47">
        <v>1358.4888232400001</v>
      </c>
      <c r="C77" s="47">
        <v>92.946148483805629</v>
      </c>
      <c r="D77" s="47">
        <v>1725.1948</v>
      </c>
      <c r="E77" s="47">
        <v>1555.0948000000001</v>
      </c>
      <c r="F77" s="47">
        <v>1347.88798808</v>
      </c>
      <c r="G77" s="47">
        <v>86.675615408141027</v>
      </c>
      <c r="H77" s="47">
        <v>99.21965974407378</v>
      </c>
    </row>
    <row r="78" spans="1:8" x14ac:dyDescent="0.25">
      <c r="A78" s="46" t="s">
        <v>46</v>
      </c>
      <c r="B78" s="47">
        <v>171.6875</v>
      </c>
      <c r="C78" s="47">
        <v>100</v>
      </c>
      <c r="D78" s="47">
        <v>0</v>
      </c>
      <c r="E78" s="47">
        <v>1104.1203</v>
      </c>
      <c r="F78" s="47">
        <v>1104.1203</v>
      </c>
      <c r="G78" s="47">
        <v>100</v>
      </c>
      <c r="H78" s="47">
        <v>643.09882781215867</v>
      </c>
    </row>
    <row r="79" spans="1:8" x14ac:dyDescent="0.25">
      <c r="A79" s="46" t="s">
        <v>27</v>
      </c>
      <c r="B79" s="47">
        <v>1187.8726362899999</v>
      </c>
      <c r="C79" s="47">
        <v>98.25614171196267</v>
      </c>
      <c r="D79" s="47">
        <v>0</v>
      </c>
      <c r="E79" s="47">
        <v>892.23930000000007</v>
      </c>
      <c r="F79" s="47">
        <v>892.23930000000007</v>
      </c>
      <c r="G79" s="47">
        <v>100</v>
      </c>
      <c r="H79" s="47">
        <v>75.112370867189014</v>
      </c>
    </row>
    <row r="80" spans="1:8" x14ac:dyDescent="0.25">
      <c r="A80" s="46" t="s">
        <v>76</v>
      </c>
      <c r="B80" s="47">
        <v>0</v>
      </c>
      <c r="C80" s="47" t="s">
        <v>21</v>
      </c>
      <c r="D80" s="47">
        <v>0</v>
      </c>
      <c r="E80" s="47">
        <v>609.09080000000006</v>
      </c>
      <c r="F80" s="47">
        <v>590.08874137999999</v>
      </c>
      <c r="G80" s="47">
        <v>96.88025847377763</v>
      </c>
      <c r="H80" s="47" t="s">
        <v>21</v>
      </c>
    </row>
    <row r="81" spans="1:8" ht="38.25" x14ac:dyDescent="0.25">
      <c r="A81" s="46" t="s">
        <v>64</v>
      </c>
      <c r="B81" s="47">
        <v>433.35835427000001</v>
      </c>
      <c r="C81" s="47">
        <v>99.605276569111993</v>
      </c>
      <c r="D81" s="47">
        <v>568.01530000000002</v>
      </c>
      <c r="E81" s="47">
        <v>448.75299999999999</v>
      </c>
      <c r="F81" s="47">
        <v>447.36466314999996</v>
      </c>
      <c r="G81" s="47">
        <v>99.690623383019158</v>
      </c>
      <c r="H81" s="47">
        <v>103.23203850623668</v>
      </c>
    </row>
    <row r="82" spans="1:8" x14ac:dyDescent="0.25">
      <c r="A82" s="46" t="s">
        <v>39</v>
      </c>
      <c r="B82" s="47">
        <v>457.99960000000004</v>
      </c>
      <c r="C82" s="47">
        <v>100</v>
      </c>
      <c r="D82" s="47">
        <v>0</v>
      </c>
      <c r="E82" s="47">
        <v>401.01740000000001</v>
      </c>
      <c r="F82" s="47">
        <v>388.36005445000001</v>
      </c>
      <c r="G82" s="47">
        <v>96.843691682705042</v>
      </c>
      <c r="H82" s="47">
        <v>84.794845770607651</v>
      </c>
    </row>
    <row r="83" spans="1:8" x14ac:dyDescent="0.25">
      <c r="A83" s="46" t="s">
        <v>55</v>
      </c>
      <c r="B83" s="47">
        <v>275.6948175</v>
      </c>
      <c r="C83" s="47">
        <v>67.439149516897174</v>
      </c>
      <c r="D83" s="47">
        <v>294.57559999999995</v>
      </c>
      <c r="E83" s="47">
        <v>346.47480000000002</v>
      </c>
      <c r="F83" s="47">
        <v>346.24316070000003</v>
      </c>
      <c r="G83" s="47">
        <v>99.933143968912034</v>
      </c>
      <c r="H83" s="47">
        <v>125.58928885197489</v>
      </c>
    </row>
    <row r="84" spans="1:8" x14ac:dyDescent="0.25">
      <c r="A84" s="46" t="s">
        <v>50</v>
      </c>
      <c r="B84" s="47">
        <v>675.64299970000002</v>
      </c>
      <c r="C84" s="47">
        <v>99.359264661764712</v>
      </c>
      <c r="D84" s="47">
        <v>120</v>
      </c>
      <c r="E84" s="47">
        <v>120</v>
      </c>
      <c r="F84" s="47">
        <v>120</v>
      </c>
      <c r="G84" s="47">
        <v>100</v>
      </c>
      <c r="H84" s="47">
        <v>17.760858923023338</v>
      </c>
    </row>
    <row r="85" spans="1:8" x14ac:dyDescent="0.25">
      <c r="A85" s="46" t="s">
        <v>54</v>
      </c>
      <c r="B85" s="47">
        <v>80</v>
      </c>
      <c r="C85" s="47">
        <v>100</v>
      </c>
      <c r="D85" s="47">
        <v>80</v>
      </c>
      <c r="E85" s="47">
        <v>80</v>
      </c>
      <c r="F85" s="47">
        <v>80</v>
      </c>
      <c r="G85" s="47">
        <v>100</v>
      </c>
      <c r="H85" s="47">
        <v>100</v>
      </c>
    </row>
    <row r="86" spans="1:8" x14ac:dyDescent="0.25">
      <c r="A86" s="46" t="s">
        <v>65</v>
      </c>
      <c r="B86" s="47">
        <v>577.67992000000004</v>
      </c>
      <c r="C86" s="47">
        <v>97.607794296377435</v>
      </c>
      <c r="D86" s="47">
        <v>0</v>
      </c>
      <c r="E86" s="47">
        <v>7.4675000000000002</v>
      </c>
      <c r="F86" s="47">
        <v>7.4674821099999997</v>
      </c>
      <c r="G86" s="47">
        <v>99.999760428523601</v>
      </c>
      <c r="H86" s="47">
        <v>1.2617444928754984</v>
      </c>
    </row>
  </sheetData>
  <mergeCells count="11">
    <mergeCell ref="A3:H3"/>
    <mergeCell ref="A6:A8"/>
    <mergeCell ref="B6:C6"/>
    <mergeCell ref="D6:H6"/>
    <mergeCell ref="B7:B8"/>
    <mergeCell ref="C7:C8"/>
    <mergeCell ref="D7:D8"/>
    <mergeCell ref="E7:E8"/>
    <mergeCell ref="F7:F8"/>
    <mergeCell ref="G7:G8"/>
    <mergeCell ref="H7:H8"/>
  </mergeCells>
  <printOptions horizontalCentered="1"/>
  <pageMargins left="0.70866141732283472" right="0.70866141732283472" top="0.74803149606299213" bottom="0.74803149606299213" header="0.31496062992125984" footer="0.31496062992125984"/>
  <pageSetup paperSize="9" scale="73" firstPageNumber="2" orientation="portrait" useFirstPageNumber="1" r:id="rId1"/>
  <headerFooter>
    <oddHeader>&amp;C&amp;P</oddHeader>
  </headerFooter>
  <rowBreaks count="1" manualBreakCount="1">
    <brk id="6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zoomScaleSheetLayoutView="100" workbookViewId="0">
      <selection activeCell="E1" sqref="E1"/>
    </sheetView>
  </sheetViews>
  <sheetFormatPr defaultColWidth="9.140625" defaultRowHeight="15" x14ac:dyDescent="0.25"/>
  <cols>
    <col min="1" max="1" width="59.28515625" style="64" customWidth="1"/>
    <col min="2" max="2" width="13.28515625" style="40" customWidth="1"/>
    <col min="3" max="3" width="14.140625" style="40" customWidth="1"/>
    <col min="4" max="4" width="13.140625" style="40" customWidth="1"/>
    <col min="5" max="5" width="11.140625" style="40" customWidth="1"/>
    <col min="6" max="16384" width="9.140625" style="1"/>
  </cols>
  <sheetData>
    <row r="1" spans="1:5" ht="21" customHeight="1" x14ac:dyDescent="0.25">
      <c r="A1" s="40"/>
      <c r="E1" s="63" t="s">
        <v>66</v>
      </c>
    </row>
    <row r="3" spans="1:5" ht="52.5" customHeight="1" x14ac:dyDescent="0.3">
      <c r="A3" s="115" t="s">
        <v>92</v>
      </c>
      <c r="B3" s="115"/>
      <c r="C3" s="115"/>
      <c r="D3" s="115"/>
      <c r="E3" s="115"/>
    </row>
    <row r="4" spans="1:5" ht="15.75" customHeight="1" x14ac:dyDescent="0.3">
      <c r="A4" s="14"/>
      <c r="B4" s="14"/>
      <c r="C4" s="14"/>
      <c r="D4" s="14"/>
      <c r="E4" s="14"/>
    </row>
    <row r="5" spans="1:5" ht="18" customHeight="1" x14ac:dyDescent="0.25">
      <c r="C5" s="116" t="s">
        <v>154</v>
      </c>
      <c r="D5" s="116"/>
      <c r="E5" s="116"/>
    </row>
    <row r="6" spans="1:5" ht="36" customHeight="1" x14ac:dyDescent="0.25">
      <c r="A6" s="65" t="s">
        <v>0</v>
      </c>
      <c r="B6" s="11" t="s">
        <v>84</v>
      </c>
      <c r="C6" s="11" t="s">
        <v>85</v>
      </c>
      <c r="D6" s="11" t="s">
        <v>151</v>
      </c>
      <c r="E6" s="11" t="s">
        <v>67</v>
      </c>
    </row>
    <row r="7" spans="1:5" s="33" customFormat="1" ht="10.5" customHeight="1" x14ac:dyDescent="0.2">
      <c r="A7" s="66">
        <v>1</v>
      </c>
      <c r="B7" s="66">
        <v>2</v>
      </c>
      <c r="C7" s="66">
        <v>3</v>
      </c>
      <c r="D7" s="66" t="s">
        <v>152</v>
      </c>
      <c r="E7" s="66" t="s">
        <v>153</v>
      </c>
    </row>
    <row r="8" spans="1:5" ht="22.5" customHeight="1" x14ac:dyDescent="0.25">
      <c r="A8" s="58" t="s">
        <v>2</v>
      </c>
      <c r="B8" s="67">
        <f>SUM(B9:B22)</f>
        <v>326109720.60000008</v>
      </c>
      <c r="C8" s="67">
        <f>SUM(C9:C22)</f>
        <v>319541896.80785006</v>
      </c>
      <c r="D8" s="67">
        <f>C8-B8</f>
        <v>-6567823.7921500206</v>
      </c>
      <c r="E8" s="68">
        <f>C8/B8*100</f>
        <v>97.986007966868925</v>
      </c>
    </row>
    <row r="9" spans="1:5" ht="140.25" x14ac:dyDescent="0.25">
      <c r="A9" s="70" t="s">
        <v>137</v>
      </c>
      <c r="B9" s="69">
        <v>230091477.5</v>
      </c>
      <c r="C9" s="69">
        <v>229712543.5</v>
      </c>
      <c r="D9" s="69">
        <f>C9-B9</f>
        <v>-378934</v>
      </c>
      <c r="E9" s="72">
        <f>C9/B9*100</f>
        <v>99.835311588192127</v>
      </c>
    </row>
    <row r="10" spans="1:5" ht="88.15" customHeight="1" x14ac:dyDescent="0.25">
      <c r="A10" s="70" t="s">
        <v>138</v>
      </c>
      <c r="B10" s="71">
        <v>29023754.5</v>
      </c>
      <c r="C10" s="71">
        <v>27035902.57</v>
      </c>
      <c r="D10" s="69">
        <f t="shared" ref="D10:D22" si="0">C10-B10</f>
        <v>-1987851.9299999997</v>
      </c>
      <c r="E10" s="72">
        <f t="shared" ref="E10:E22" si="1">C10/B10*100</f>
        <v>93.150948372306559</v>
      </c>
    </row>
    <row r="11" spans="1:5" ht="66.599999999999994" customHeight="1" x14ac:dyDescent="0.25">
      <c r="A11" s="70" t="s">
        <v>139</v>
      </c>
      <c r="B11" s="69">
        <v>24371424.100000001</v>
      </c>
      <c r="C11" s="69">
        <v>24063798.989999998</v>
      </c>
      <c r="D11" s="69">
        <f t="shared" si="0"/>
        <v>-307625.11000000313</v>
      </c>
      <c r="E11" s="72">
        <f t="shared" si="1"/>
        <v>98.737763091981151</v>
      </c>
    </row>
    <row r="12" spans="1:5" ht="51" x14ac:dyDescent="0.25">
      <c r="A12" s="70" t="s">
        <v>140</v>
      </c>
      <c r="B12" s="69">
        <v>10000000</v>
      </c>
      <c r="C12" s="69">
        <v>10000000</v>
      </c>
      <c r="D12" s="69">
        <f t="shared" si="0"/>
        <v>0</v>
      </c>
      <c r="E12" s="72">
        <f t="shared" si="1"/>
        <v>100</v>
      </c>
    </row>
    <row r="13" spans="1:5" s="76" customFormat="1" ht="123.6" customHeight="1" x14ac:dyDescent="0.25">
      <c r="A13" s="73" t="s">
        <v>141</v>
      </c>
      <c r="B13" s="74">
        <v>7827149.0999999996</v>
      </c>
      <c r="C13" s="74">
        <v>5727809.0899999999</v>
      </c>
      <c r="D13" s="74">
        <f t="shared" si="0"/>
        <v>-2099340.0099999998</v>
      </c>
      <c r="E13" s="75">
        <f t="shared" si="1"/>
        <v>73.178740008926113</v>
      </c>
    </row>
    <row r="14" spans="1:5" s="76" customFormat="1" ht="135" customHeight="1" x14ac:dyDescent="0.25">
      <c r="A14" s="73" t="s">
        <v>142</v>
      </c>
      <c r="B14" s="74">
        <v>6944083</v>
      </c>
      <c r="C14" s="74">
        <v>6876447.5942099998</v>
      </c>
      <c r="D14" s="74">
        <f t="shared" si="0"/>
        <v>-67635.405790000223</v>
      </c>
      <c r="E14" s="75">
        <f t="shared" si="1"/>
        <v>99.02599946184398</v>
      </c>
    </row>
    <row r="15" spans="1:5" s="76" customFormat="1" ht="140.25" x14ac:dyDescent="0.25">
      <c r="A15" s="73" t="s">
        <v>143</v>
      </c>
      <c r="B15" s="74">
        <v>5806600</v>
      </c>
      <c r="C15" s="74">
        <v>4582181.54</v>
      </c>
      <c r="D15" s="74">
        <f t="shared" si="0"/>
        <v>-1224418.46</v>
      </c>
      <c r="E15" s="75">
        <f t="shared" si="1"/>
        <v>78.913332070402646</v>
      </c>
    </row>
    <row r="16" spans="1:5" s="76" customFormat="1" ht="111" customHeight="1" x14ac:dyDescent="0.25">
      <c r="A16" s="73" t="s">
        <v>144</v>
      </c>
      <c r="B16" s="74">
        <v>5086005.4000000004</v>
      </c>
      <c r="C16" s="74">
        <v>4822945.0439999998</v>
      </c>
      <c r="D16" s="74">
        <f t="shared" si="0"/>
        <v>-263060.35600000061</v>
      </c>
      <c r="E16" s="75">
        <f t="shared" si="1"/>
        <v>94.827760977210119</v>
      </c>
    </row>
    <row r="17" spans="1:5" s="76" customFormat="1" ht="89.25" x14ac:dyDescent="0.25">
      <c r="A17" s="73" t="s">
        <v>145</v>
      </c>
      <c r="B17" s="74">
        <v>4686359.8</v>
      </c>
      <c r="C17" s="74">
        <v>4686359.8</v>
      </c>
      <c r="D17" s="74">
        <f t="shared" si="0"/>
        <v>0</v>
      </c>
      <c r="E17" s="75">
        <f t="shared" si="1"/>
        <v>100</v>
      </c>
    </row>
    <row r="18" spans="1:5" ht="165.75" x14ac:dyDescent="0.25">
      <c r="A18" s="70" t="s">
        <v>146</v>
      </c>
      <c r="B18" s="69">
        <v>1025277.5</v>
      </c>
      <c r="C18" s="69">
        <v>989947.27963999996</v>
      </c>
      <c r="D18" s="69">
        <f t="shared" si="0"/>
        <v>-35330.220360000036</v>
      </c>
      <c r="E18" s="72">
        <f t="shared" si="1"/>
        <v>96.55408215239288</v>
      </c>
    </row>
    <row r="19" spans="1:5" ht="89.25" x14ac:dyDescent="0.25">
      <c r="A19" s="70" t="s">
        <v>147</v>
      </c>
      <c r="B19" s="69">
        <v>651950</v>
      </c>
      <c r="C19" s="69">
        <v>560705</v>
      </c>
      <c r="D19" s="69">
        <f t="shared" si="0"/>
        <v>-91245</v>
      </c>
      <c r="E19" s="72">
        <f t="shared" si="1"/>
        <v>86.004294807884037</v>
      </c>
    </row>
    <row r="20" spans="1:5" s="76" customFormat="1" ht="89.25" x14ac:dyDescent="0.25">
      <c r="A20" s="73" t="s">
        <v>148</v>
      </c>
      <c r="B20" s="74">
        <v>507835.5</v>
      </c>
      <c r="C20" s="74">
        <v>398978.3</v>
      </c>
      <c r="D20" s="74">
        <f t="shared" si="0"/>
        <v>-108857.20000000001</v>
      </c>
      <c r="E20" s="75">
        <f t="shared" si="1"/>
        <v>78.564476095113477</v>
      </c>
    </row>
    <row r="21" spans="1:5" ht="76.5" x14ac:dyDescent="0.25">
      <c r="A21" s="70" t="s">
        <v>149</v>
      </c>
      <c r="B21" s="69">
        <v>85354.6</v>
      </c>
      <c r="C21" s="69">
        <v>81828.5</v>
      </c>
      <c r="D21" s="69">
        <f t="shared" si="0"/>
        <v>-3526.1000000000058</v>
      </c>
      <c r="E21" s="72">
        <f t="shared" si="1"/>
        <v>95.868881114784671</v>
      </c>
    </row>
    <row r="22" spans="1:5" ht="102" x14ac:dyDescent="0.25">
      <c r="A22" s="70" t="s">
        <v>150</v>
      </c>
      <c r="B22" s="69">
        <v>2449.6</v>
      </c>
      <c r="C22" s="69">
        <v>2449.6</v>
      </c>
      <c r="D22" s="69">
        <f t="shared" si="0"/>
        <v>0</v>
      </c>
      <c r="E22" s="72">
        <f t="shared" si="1"/>
        <v>100</v>
      </c>
    </row>
  </sheetData>
  <mergeCells count="2">
    <mergeCell ref="A3:E3"/>
    <mergeCell ref="C5:E5"/>
  </mergeCells>
  <printOptions horizontalCentered="1"/>
  <pageMargins left="0.70866141732283472" right="0.70866141732283472" top="0.74803149606299213" bottom="0.74803149606299213" header="0.31496062992125984" footer="0.31496062992125984"/>
  <pageSetup paperSize="9" scale="78" firstPageNumber="4"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93" zoomScaleNormal="93" zoomScaleSheetLayoutView="81" workbookViewId="0">
      <selection activeCell="F1" sqref="F1:G1"/>
    </sheetView>
  </sheetViews>
  <sheetFormatPr defaultRowHeight="15" x14ac:dyDescent="0.25"/>
  <cols>
    <col min="1" max="1" width="16.28515625" customWidth="1"/>
    <col min="2" max="2" width="40.28515625" customWidth="1"/>
    <col min="3" max="3" width="9.28515625" bestFit="1" customWidth="1"/>
    <col min="4" max="4" width="18.28515625" customWidth="1"/>
    <col min="5" max="5" width="7.7109375" customWidth="1"/>
    <col min="6" max="6" width="9.42578125" bestFit="1" customWidth="1"/>
    <col min="7" max="7" width="8.42578125" customWidth="1"/>
  </cols>
  <sheetData>
    <row r="1" spans="1:10" x14ac:dyDescent="0.25">
      <c r="A1" s="83"/>
      <c r="B1" s="83"/>
      <c r="C1" s="83"/>
      <c r="D1" s="83"/>
      <c r="E1" s="83"/>
      <c r="F1" s="123" t="s">
        <v>68</v>
      </c>
      <c r="G1" s="123"/>
    </row>
    <row r="4" spans="1:10" ht="27.75" customHeight="1" x14ac:dyDescent="0.25">
      <c r="A4" s="124" t="s">
        <v>188</v>
      </c>
      <c r="B4" s="124"/>
      <c r="C4" s="124"/>
      <c r="D4" s="124"/>
      <c r="E4" s="124"/>
      <c r="F4" s="124"/>
      <c r="G4" s="124"/>
    </row>
    <row r="6" spans="1:10" s="96" customFormat="1" ht="27.6" customHeight="1" x14ac:dyDescent="0.2">
      <c r="A6" s="125" t="s">
        <v>170</v>
      </c>
      <c r="B6" s="125" t="s">
        <v>0</v>
      </c>
      <c r="C6" s="127" t="s">
        <v>171</v>
      </c>
      <c r="D6" s="125" t="s">
        <v>200</v>
      </c>
      <c r="E6" s="125"/>
      <c r="F6" s="125" t="s">
        <v>172</v>
      </c>
      <c r="G6" s="122" t="s">
        <v>201</v>
      </c>
    </row>
    <row r="7" spans="1:10" s="96" customFormat="1" ht="72" x14ac:dyDescent="0.2">
      <c r="A7" s="125"/>
      <c r="B7" s="125"/>
      <c r="C7" s="127"/>
      <c r="D7" s="97" t="s">
        <v>193</v>
      </c>
      <c r="E7" s="97" t="s">
        <v>173</v>
      </c>
      <c r="F7" s="125"/>
      <c r="G7" s="122"/>
    </row>
    <row r="8" spans="1:10" ht="14.45" x14ac:dyDescent="0.3">
      <c r="A8" s="84">
        <v>1</v>
      </c>
      <c r="B8" s="84">
        <v>2</v>
      </c>
      <c r="C8" s="85">
        <v>3</v>
      </c>
      <c r="D8" s="84">
        <v>4</v>
      </c>
      <c r="E8" s="84">
        <v>5</v>
      </c>
      <c r="F8" s="84">
        <v>6</v>
      </c>
      <c r="G8" s="84">
        <v>7</v>
      </c>
    </row>
    <row r="9" spans="1:10" ht="135.6" customHeight="1" x14ac:dyDescent="0.25">
      <c r="A9" s="119" t="s">
        <v>33</v>
      </c>
      <c r="B9" s="87" t="s">
        <v>138</v>
      </c>
      <c r="C9" s="88">
        <v>0</v>
      </c>
      <c r="D9" s="89" t="s">
        <v>174</v>
      </c>
      <c r="E9" s="89" t="s">
        <v>175</v>
      </c>
      <c r="F9" s="88">
        <v>29</v>
      </c>
      <c r="G9" s="88">
        <v>2</v>
      </c>
    </row>
    <row r="10" spans="1:10" ht="194.45" customHeight="1" x14ac:dyDescent="0.25">
      <c r="A10" s="120"/>
      <c r="B10" s="87" t="s">
        <v>141</v>
      </c>
      <c r="C10" s="90">
        <v>0</v>
      </c>
      <c r="D10" s="89" t="s">
        <v>176</v>
      </c>
      <c r="E10" s="89" t="s">
        <v>177</v>
      </c>
      <c r="F10" s="91">
        <v>7.4</v>
      </c>
      <c r="G10" s="91">
        <v>2.1</v>
      </c>
    </row>
    <row r="11" spans="1:10" s="83" customFormat="1" ht="42.6" customHeight="1" x14ac:dyDescent="0.25">
      <c r="A11" s="121"/>
      <c r="B11" s="98" t="s">
        <v>191</v>
      </c>
      <c r="C11" s="99">
        <v>88.8</v>
      </c>
      <c r="D11" s="100" t="s">
        <v>192</v>
      </c>
      <c r="E11" s="101">
        <v>-1.4</v>
      </c>
      <c r="F11" s="105">
        <v>87.7</v>
      </c>
      <c r="G11" s="102">
        <v>10.8</v>
      </c>
    </row>
    <row r="12" spans="1:10" s="83" customFormat="1" ht="82.15" customHeight="1" x14ac:dyDescent="0.25">
      <c r="A12" s="94" t="s">
        <v>30</v>
      </c>
      <c r="B12" s="98" t="s">
        <v>197</v>
      </c>
      <c r="C12" s="99">
        <v>58.7</v>
      </c>
      <c r="D12" s="100" t="s">
        <v>198</v>
      </c>
      <c r="E12" s="104" t="s">
        <v>199</v>
      </c>
      <c r="F12" s="102">
        <v>54.3</v>
      </c>
      <c r="G12" s="102">
        <v>4.4000000000000004</v>
      </c>
      <c r="J12" s="103"/>
    </row>
    <row r="13" spans="1:10" ht="76.5" x14ac:dyDescent="0.25">
      <c r="A13" s="126" t="s">
        <v>28</v>
      </c>
      <c r="B13" s="87" t="s">
        <v>178</v>
      </c>
      <c r="C13" s="90">
        <v>199.1</v>
      </c>
      <c r="D13" s="92" t="s">
        <v>179</v>
      </c>
      <c r="E13" s="93" t="s">
        <v>180</v>
      </c>
      <c r="F13" s="88">
        <v>276</v>
      </c>
      <c r="G13" s="89">
        <v>0.5</v>
      </c>
    </row>
    <row r="14" spans="1:10" ht="76.5" x14ac:dyDescent="0.25">
      <c r="A14" s="126"/>
      <c r="B14" s="87" t="s">
        <v>181</v>
      </c>
      <c r="C14" s="88">
        <v>0</v>
      </c>
      <c r="D14" s="89" t="s">
        <v>182</v>
      </c>
      <c r="E14" s="89" t="s">
        <v>183</v>
      </c>
      <c r="F14" s="89">
        <v>34.4</v>
      </c>
      <c r="G14" s="88">
        <v>0.9</v>
      </c>
    </row>
    <row r="15" spans="1:10" ht="63.75" x14ac:dyDescent="0.25">
      <c r="A15" s="119" t="s">
        <v>31</v>
      </c>
      <c r="B15" s="87" t="s">
        <v>184</v>
      </c>
      <c r="C15" s="88">
        <v>19.7</v>
      </c>
      <c r="D15" s="92" t="s">
        <v>194</v>
      </c>
      <c r="E15" s="93" t="s">
        <v>185</v>
      </c>
      <c r="F15" s="89">
        <v>18.2</v>
      </c>
      <c r="G15" s="91">
        <v>0.7</v>
      </c>
    </row>
    <row r="16" spans="1:10" ht="124.15" customHeight="1" x14ac:dyDescent="0.25">
      <c r="A16" s="121"/>
      <c r="B16" s="87" t="s">
        <v>186</v>
      </c>
      <c r="C16" s="88">
        <v>0</v>
      </c>
      <c r="D16" s="89" t="s">
        <v>189</v>
      </c>
      <c r="E16" s="89" t="s">
        <v>190</v>
      </c>
      <c r="F16" s="89">
        <v>3.5</v>
      </c>
      <c r="G16" s="91">
        <v>0.3</v>
      </c>
    </row>
    <row r="17" spans="1:7" ht="51.75" customHeight="1" x14ac:dyDescent="0.25">
      <c r="A17" s="86" t="s">
        <v>37</v>
      </c>
      <c r="B17" s="87" t="s">
        <v>95</v>
      </c>
      <c r="C17" s="90">
        <v>0</v>
      </c>
      <c r="D17" s="89" t="s">
        <v>187</v>
      </c>
      <c r="E17" s="91">
        <v>2.4</v>
      </c>
      <c r="F17" s="89">
        <v>2.4</v>
      </c>
      <c r="G17" s="89">
        <v>0.7</v>
      </c>
    </row>
    <row r="18" spans="1:7" x14ac:dyDescent="0.25">
      <c r="A18" s="95"/>
      <c r="B18" s="95"/>
      <c r="C18" s="95"/>
      <c r="D18" s="95"/>
      <c r="E18" s="95"/>
      <c r="F18" s="95"/>
      <c r="G18" s="95"/>
    </row>
    <row r="19" spans="1:7" ht="37.15" customHeight="1" x14ac:dyDescent="0.25">
      <c r="A19" s="117" t="s">
        <v>196</v>
      </c>
      <c r="B19" s="117"/>
      <c r="C19" s="117"/>
      <c r="D19" s="117"/>
      <c r="E19" s="117"/>
      <c r="F19" s="117"/>
      <c r="G19" s="117"/>
    </row>
    <row r="20" spans="1:7" ht="98.45" customHeight="1" x14ac:dyDescent="0.25">
      <c r="A20" s="118" t="s">
        <v>195</v>
      </c>
      <c r="B20" s="118"/>
      <c r="C20" s="118"/>
      <c r="D20" s="118"/>
      <c r="E20" s="118"/>
      <c r="F20" s="118"/>
      <c r="G20" s="118"/>
    </row>
  </sheetData>
  <mergeCells count="13">
    <mergeCell ref="F1:G1"/>
    <mergeCell ref="A4:G4"/>
    <mergeCell ref="D6:E6"/>
    <mergeCell ref="A13:A14"/>
    <mergeCell ref="A6:A7"/>
    <mergeCell ref="B6:B7"/>
    <mergeCell ref="C6:C7"/>
    <mergeCell ref="F6:F7"/>
    <mergeCell ref="A19:G19"/>
    <mergeCell ref="A20:G20"/>
    <mergeCell ref="A9:A11"/>
    <mergeCell ref="G6:G7"/>
    <mergeCell ref="A15:A16"/>
  </mergeCells>
  <printOptions horizontalCentered="1"/>
  <pageMargins left="0.70866141732283472" right="0.70866141732283472" top="0.74803149606299213" bottom="0.74803149606299213" header="0.31496062992125984" footer="0.31496062992125984"/>
  <pageSetup paperSize="9" scale="79" firstPageNumber="6" fitToHeight="0" orientation="portrait"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abSelected="1" view="pageBreakPreview" zoomScaleNormal="100" zoomScaleSheetLayoutView="100" workbookViewId="0">
      <selection activeCell="E6" sqref="E6"/>
    </sheetView>
  </sheetViews>
  <sheetFormatPr defaultRowHeight="15" x14ac:dyDescent="0.25"/>
  <cols>
    <col min="1" max="1" width="39.28515625" style="7" customWidth="1"/>
    <col min="2" max="2" width="9.42578125" style="8" customWidth="1"/>
    <col min="3" max="3" width="10.7109375" style="8" customWidth="1"/>
    <col min="4" max="4" width="8.28515625" style="8" customWidth="1"/>
    <col min="5" max="5" width="61.85546875" style="7" customWidth="1"/>
  </cols>
  <sheetData>
    <row r="1" spans="1:5" ht="15.75" x14ac:dyDescent="0.25">
      <c r="E1" s="9" t="s">
        <v>169</v>
      </c>
    </row>
    <row r="4" spans="1:5" ht="30" customHeight="1" x14ac:dyDescent="0.25">
      <c r="A4" s="132" t="s">
        <v>90</v>
      </c>
      <c r="B4" s="132"/>
      <c r="C4" s="132"/>
      <c r="D4" s="132"/>
      <c r="E4" s="132"/>
    </row>
    <row r="5" spans="1:5" ht="15.6" x14ac:dyDescent="0.3">
      <c r="A5" s="10"/>
    </row>
    <row r="6" spans="1:5" ht="15.75" x14ac:dyDescent="0.25">
      <c r="A6" s="10"/>
      <c r="E6" s="24" t="s">
        <v>16</v>
      </c>
    </row>
    <row r="7" spans="1:5" ht="52.5" customHeight="1" x14ac:dyDescent="0.25">
      <c r="A7" s="11" t="s">
        <v>0</v>
      </c>
      <c r="B7" s="11" t="s">
        <v>91</v>
      </c>
      <c r="C7" s="11" t="s">
        <v>85</v>
      </c>
      <c r="D7" s="11" t="s">
        <v>69</v>
      </c>
      <c r="E7" s="11" t="s">
        <v>77</v>
      </c>
    </row>
    <row r="8" spans="1:5" s="31" customFormat="1" ht="12.75" customHeight="1" x14ac:dyDescent="0.2">
      <c r="A8" s="32">
        <v>1</v>
      </c>
      <c r="B8" s="32">
        <v>2</v>
      </c>
      <c r="C8" s="32">
        <v>3</v>
      </c>
      <c r="D8" s="32" t="s">
        <v>78</v>
      </c>
      <c r="E8" s="32">
        <v>5</v>
      </c>
    </row>
    <row r="9" spans="1:5" ht="17.100000000000001" customHeight="1" x14ac:dyDescent="0.25">
      <c r="A9" s="58" t="s">
        <v>29</v>
      </c>
      <c r="B9" s="34"/>
      <c r="C9" s="34"/>
      <c r="D9" s="34"/>
      <c r="E9" s="35"/>
    </row>
    <row r="10" spans="1:5" ht="409.5" customHeight="1" x14ac:dyDescent="0.25">
      <c r="A10" s="53" t="s">
        <v>71</v>
      </c>
      <c r="B10" s="55">
        <v>3192.4</v>
      </c>
      <c r="C10" s="55">
        <v>3049.6</v>
      </c>
      <c r="D10" s="56">
        <f>C10/B10%</f>
        <v>95.5268763312868</v>
      </c>
      <c r="E10" s="77" t="s">
        <v>158</v>
      </c>
    </row>
    <row r="11" spans="1:5" s="6" customFormat="1" ht="63.75" x14ac:dyDescent="0.25">
      <c r="A11" s="53" t="s">
        <v>104</v>
      </c>
      <c r="B11" s="55">
        <v>1730.7</v>
      </c>
      <c r="C11" s="55">
        <v>1726.4</v>
      </c>
      <c r="D11" s="56">
        <v>99.8</v>
      </c>
      <c r="E11" s="57" t="s">
        <v>122</v>
      </c>
    </row>
    <row r="12" spans="1:5" ht="63.75" x14ac:dyDescent="0.25">
      <c r="A12" s="53" t="s">
        <v>70</v>
      </c>
      <c r="B12" s="56">
        <v>50</v>
      </c>
      <c r="C12" s="52">
        <v>47.8</v>
      </c>
      <c r="D12" s="52">
        <v>95.6</v>
      </c>
      <c r="E12" s="57" t="s">
        <v>159</v>
      </c>
    </row>
    <row r="13" spans="1:5" ht="39.75" customHeight="1" x14ac:dyDescent="0.25">
      <c r="A13" s="59" t="s">
        <v>103</v>
      </c>
      <c r="B13" s="55">
        <v>12203.1</v>
      </c>
      <c r="C13" s="55">
        <v>12160.1</v>
      </c>
      <c r="D13" s="52">
        <v>99.6</v>
      </c>
      <c r="E13" s="59" t="s">
        <v>105</v>
      </c>
    </row>
    <row r="14" spans="1:5" ht="17.100000000000001" customHeight="1" x14ac:dyDescent="0.25">
      <c r="A14" s="51" t="s">
        <v>72</v>
      </c>
      <c r="B14" s="37"/>
      <c r="C14" s="37"/>
      <c r="D14" s="37"/>
      <c r="E14" s="36"/>
    </row>
    <row r="15" spans="1:5" ht="44.25" customHeight="1" x14ac:dyDescent="0.25">
      <c r="A15" s="53" t="s">
        <v>113</v>
      </c>
      <c r="B15" s="55">
        <v>502.2</v>
      </c>
      <c r="C15" s="55">
        <v>237.4</v>
      </c>
      <c r="D15" s="52">
        <v>47.3</v>
      </c>
      <c r="E15" s="129" t="s">
        <v>155</v>
      </c>
    </row>
    <row r="16" spans="1:5" ht="51" x14ac:dyDescent="0.25">
      <c r="A16" s="53" t="s">
        <v>106</v>
      </c>
      <c r="B16" s="55">
        <v>2585.4</v>
      </c>
      <c r="C16" s="55">
        <v>1541</v>
      </c>
      <c r="D16" s="52">
        <v>59.6</v>
      </c>
      <c r="E16" s="130"/>
    </row>
    <row r="17" spans="1:5" ht="54.75" customHeight="1" x14ac:dyDescent="0.25">
      <c r="A17" s="53" t="s">
        <v>118</v>
      </c>
      <c r="B17" s="55">
        <v>17343.3</v>
      </c>
      <c r="C17" s="55">
        <v>11975.9</v>
      </c>
      <c r="D17" s="52">
        <v>69.099999999999994</v>
      </c>
      <c r="E17" s="130"/>
    </row>
    <row r="18" spans="1:5" ht="51" x14ac:dyDescent="0.25">
      <c r="A18" s="53" t="s">
        <v>117</v>
      </c>
      <c r="B18" s="55">
        <v>21409.7</v>
      </c>
      <c r="C18" s="55">
        <v>17112</v>
      </c>
      <c r="D18" s="52">
        <v>79.900000000000006</v>
      </c>
      <c r="E18" s="130"/>
    </row>
    <row r="19" spans="1:5" ht="53.25" customHeight="1" x14ac:dyDescent="0.25">
      <c r="A19" s="53" t="s">
        <v>114</v>
      </c>
      <c r="B19" s="55">
        <v>5965.4</v>
      </c>
      <c r="C19" s="55">
        <v>4932.3999999999996</v>
      </c>
      <c r="D19" s="52">
        <v>82.7</v>
      </c>
      <c r="E19" s="130"/>
    </row>
    <row r="20" spans="1:5" ht="38.25" x14ac:dyDescent="0.25">
      <c r="A20" s="53" t="s">
        <v>116</v>
      </c>
      <c r="B20" s="55">
        <v>6794.2</v>
      </c>
      <c r="C20" s="55">
        <v>6011.8</v>
      </c>
      <c r="D20" s="52">
        <v>88.5</v>
      </c>
      <c r="E20" s="130"/>
    </row>
    <row r="21" spans="1:5" ht="25.5" x14ac:dyDescent="0.25">
      <c r="A21" s="53" t="s">
        <v>119</v>
      </c>
      <c r="B21" s="55">
        <v>26248.3</v>
      </c>
      <c r="C21" s="55">
        <v>23247.8</v>
      </c>
      <c r="D21" s="52">
        <v>88.6</v>
      </c>
      <c r="E21" s="130"/>
    </row>
    <row r="22" spans="1:5" ht="38.25" x14ac:dyDescent="0.25">
      <c r="A22" s="53" t="s">
        <v>115</v>
      </c>
      <c r="B22" s="55">
        <v>3047.6</v>
      </c>
      <c r="C22" s="55">
        <v>2709.5</v>
      </c>
      <c r="D22" s="52">
        <v>88.9</v>
      </c>
      <c r="E22" s="130"/>
    </row>
    <row r="23" spans="1:5" ht="114.75" x14ac:dyDescent="0.25">
      <c r="A23" s="53" t="s">
        <v>121</v>
      </c>
      <c r="B23" s="55">
        <v>344.1</v>
      </c>
      <c r="C23" s="55">
        <v>316.89999999999998</v>
      </c>
      <c r="D23" s="52">
        <v>92.1</v>
      </c>
      <c r="E23" s="131"/>
    </row>
    <row r="24" spans="1:5" ht="76.5" x14ac:dyDescent="0.25">
      <c r="A24" s="53" t="s">
        <v>109</v>
      </c>
      <c r="B24" s="55">
        <v>154.5</v>
      </c>
      <c r="C24" s="55">
        <v>74.3</v>
      </c>
      <c r="D24" s="52">
        <v>48.1</v>
      </c>
      <c r="E24" s="129" t="s">
        <v>160</v>
      </c>
    </row>
    <row r="25" spans="1:5" ht="102" x14ac:dyDescent="0.25">
      <c r="A25" s="53" t="s">
        <v>110</v>
      </c>
      <c r="B25" s="55">
        <v>103.7</v>
      </c>
      <c r="C25" s="55">
        <v>51</v>
      </c>
      <c r="D25" s="52">
        <v>49.2</v>
      </c>
      <c r="E25" s="130"/>
    </row>
    <row r="26" spans="1:5" ht="76.5" x14ac:dyDescent="0.25">
      <c r="A26" s="53" t="s">
        <v>111</v>
      </c>
      <c r="B26" s="55">
        <v>37875.599999999999</v>
      </c>
      <c r="C26" s="55">
        <v>33644.6</v>
      </c>
      <c r="D26" s="52">
        <v>88.8</v>
      </c>
      <c r="E26" s="130"/>
    </row>
    <row r="27" spans="1:5" ht="153" x14ac:dyDescent="0.25">
      <c r="A27" s="53" t="s">
        <v>112</v>
      </c>
      <c r="B27" s="55">
        <v>533.20000000000005</v>
      </c>
      <c r="C27" s="55">
        <v>496.1</v>
      </c>
      <c r="D27" s="52">
        <v>93.1</v>
      </c>
      <c r="E27" s="131"/>
    </row>
    <row r="28" spans="1:5" ht="102" x14ac:dyDescent="0.25">
      <c r="A28" s="53" t="s">
        <v>107</v>
      </c>
      <c r="B28" s="55">
        <v>210.7</v>
      </c>
      <c r="C28" s="55">
        <v>154.5</v>
      </c>
      <c r="D28" s="52">
        <v>73.3</v>
      </c>
      <c r="E28" s="129" t="s">
        <v>108</v>
      </c>
    </row>
    <row r="29" spans="1:5" ht="178.5" x14ac:dyDescent="0.25">
      <c r="A29" s="53" t="s">
        <v>120</v>
      </c>
      <c r="B29" s="55">
        <v>2791.8</v>
      </c>
      <c r="C29" s="55">
        <v>2612.5</v>
      </c>
      <c r="D29" s="52">
        <v>93.6</v>
      </c>
      <c r="E29" s="130"/>
    </row>
    <row r="30" spans="1:5" ht="102" x14ac:dyDescent="0.25">
      <c r="A30" s="53" t="s">
        <v>107</v>
      </c>
      <c r="B30" s="55">
        <v>86.9</v>
      </c>
      <c r="C30" s="55">
        <v>82.7</v>
      </c>
      <c r="D30" s="52">
        <v>95.1</v>
      </c>
      <c r="E30" s="131"/>
    </row>
    <row r="31" spans="1:5" ht="17.100000000000001" customHeight="1" x14ac:dyDescent="0.25">
      <c r="A31" s="51" t="s">
        <v>31</v>
      </c>
      <c r="B31" s="37"/>
      <c r="C31" s="37"/>
      <c r="D31" s="37"/>
      <c r="E31" s="36"/>
    </row>
    <row r="32" spans="1:5" s="6" customFormat="1" ht="195.75" customHeight="1" x14ac:dyDescent="0.25">
      <c r="A32" s="53" t="s">
        <v>124</v>
      </c>
      <c r="B32" s="55">
        <v>14116.3</v>
      </c>
      <c r="C32" s="55">
        <v>13237.8</v>
      </c>
      <c r="D32" s="52">
        <v>93.8</v>
      </c>
      <c r="E32" s="129" t="s">
        <v>161</v>
      </c>
    </row>
    <row r="33" spans="1:5" s="6" customFormat="1" ht="294.75" customHeight="1" x14ac:dyDescent="0.25">
      <c r="A33" s="53" t="s">
        <v>123</v>
      </c>
      <c r="B33" s="55">
        <v>2696.8</v>
      </c>
      <c r="C33" s="55">
        <v>2593.6999999999998</v>
      </c>
      <c r="D33" s="52">
        <v>96.2</v>
      </c>
      <c r="E33" s="131"/>
    </row>
    <row r="34" spans="1:5" s="6" customFormat="1" ht="76.5" x14ac:dyDescent="0.25">
      <c r="A34" s="53" t="s">
        <v>100</v>
      </c>
      <c r="B34" s="55">
        <v>387.1</v>
      </c>
      <c r="C34" s="55">
        <v>378.5</v>
      </c>
      <c r="D34" s="52">
        <v>97.8</v>
      </c>
      <c r="E34" s="53" t="s">
        <v>162</v>
      </c>
    </row>
    <row r="35" spans="1:5" s="6" customFormat="1" ht="80.25" customHeight="1" x14ac:dyDescent="0.25">
      <c r="A35" s="53" t="s">
        <v>101</v>
      </c>
      <c r="B35" s="55">
        <v>10371.6</v>
      </c>
      <c r="C35" s="55">
        <v>10291.6</v>
      </c>
      <c r="D35" s="52">
        <v>99.2</v>
      </c>
      <c r="E35" s="53" t="s">
        <v>163</v>
      </c>
    </row>
    <row r="36" spans="1:5" s="6" customFormat="1" ht="156.75" customHeight="1" x14ac:dyDescent="0.25">
      <c r="A36" s="53" t="s">
        <v>99</v>
      </c>
      <c r="B36" s="55">
        <v>1031.8</v>
      </c>
      <c r="C36" s="55">
        <v>1026.0999999999999</v>
      </c>
      <c r="D36" s="52">
        <v>99.4</v>
      </c>
      <c r="E36" s="53" t="s">
        <v>164</v>
      </c>
    </row>
    <row r="37" spans="1:5" s="6" customFormat="1" ht="76.5" x14ac:dyDescent="0.25">
      <c r="A37" s="53" t="s">
        <v>98</v>
      </c>
      <c r="B37" s="55">
        <v>5125.8</v>
      </c>
      <c r="C37" s="55">
        <v>5113.8999999999996</v>
      </c>
      <c r="D37" s="52">
        <v>99.8</v>
      </c>
      <c r="E37" s="53" t="s">
        <v>165</v>
      </c>
    </row>
    <row r="38" spans="1:5" ht="17.100000000000001" customHeight="1" x14ac:dyDescent="0.25">
      <c r="A38" s="51" t="s">
        <v>37</v>
      </c>
      <c r="B38" s="37"/>
      <c r="C38" s="37"/>
      <c r="D38" s="37"/>
      <c r="E38" s="36"/>
    </row>
    <row r="39" spans="1:5" ht="161.25" customHeight="1" x14ac:dyDescent="0.25">
      <c r="A39" s="53" t="s">
        <v>73</v>
      </c>
      <c r="B39" s="52">
        <v>9.4</v>
      </c>
      <c r="C39" s="52"/>
      <c r="D39" s="52"/>
      <c r="E39" s="77" t="s">
        <v>157</v>
      </c>
    </row>
    <row r="40" spans="1:5" ht="52.5" customHeight="1" x14ac:dyDescent="0.25">
      <c r="A40" s="53" t="s">
        <v>95</v>
      </c>
      <c r="B40" s="54">
        <v>2425.5</v>
      </c>
      <c r="C40" s="54">
        <v>1764</v>
      </c>
      <c r="D40" s="54">
        <v>72.7</v>
      </c>
      <c r="E40" s="77" t="s">
        <v>156</v>
      </c>
    </row>
    <row r="41" spans="1:5" ht="63.75" x14ac:dyDescent="0.25">
      <c r="A41" s="53" t="s">
        <v>96</v>
      </c>
      <c r="B41" s="54">
        <v>6585.8</v>
      </c>
      <c r="C41" s="54">
        <v>5927</v>
      </c>
      <c r="D41" s="54">
        <v>90</v>
      </c>
      <c r="E41" s="53" t="s">
        <v>166</v>
      </c>
    </row>
    <row r="42" spans="1:5" ht="160.15" customHeight="1" x14ac:dyDescent="0.25">
      <c r="A42" s="53" t="s">
        <v>97</v>
      </c>
      <c r="B42" s="54">
        <v>994</v>
      </c>
      <c r="C42" s="54">
        <v>917</v>
      </c>
      <c r="D42" s="54">
        <v>92.3</v>
      </c>
      <c r="E42" s="53" t="s">
        <v>127</v>
      </c>
    </row>
    <row r="43" spans="1:5" ht="17.100000000000001" customHeight="1" x14ac:dyDescent="0.25">
      <c r="A43" s="51" t="s">
        <v>42</v>
      </c>
      <c r="B43" s="37"/>
      <c r="C43" s="37"/>
      <c r="D43" s="37"/>
      <c r="E43" s="36"/>
    </row>
    <row r="44" spans="1:5" s="7" customFormat="1" ht="130.5" customHeight="1" x14ac:dyDescent="0.25">
      <c r="A44" s="53" t="s">
        <v>75</v>
      </c>
      <c r="B44" s="55">
        <v>1006.4</v>
      </c>
      <c r="C44" s="55">
        <v>950.7</v>
      </c>
      <c r="D44" s="52">
        <v>94.5</v>
      </c>
      <c r="E44" s="53" t="s">
        <v>129</v>
      </c>
    </row>
    <row r="45" spans="1:5" ht="17.100000000000001" customHeight="1" x14ac:dyDescent="0.25">
      <c r="A45" s="51" t="s">
        <v>36</v>
      </c>
      <c r="B45" s="52"/>
      <c r="C45" s="52"/>
      <c r="D45" s="52"/>
      <c r="E45" s="53"/>
    </row>
    <row r="46" spans="1:5" ht="30.6" customHeight="1" x14ac:dyDescent="0.25">
      <c r="A46" s="53" t="s">
        <v>132</v>
      </c>
      <c r="B46" s="61">
        <v>6715.9718000000003</v>
      </c>
      <c r="C46" s="61">
        <v>6340.3773982800003</v>
      </c>
      <c r="D46" s="62">
        <v>94.4</v>
      </c>
      <c r="E46" s="129" t="s">
        <v>135</v>
      </c>
    </row>
    <row r="47" spans="1:5" ht="30.6" customHeight="1" x14ac:dyDescent="0.25">
      <c r="A47" s="53" t="s">
        <v>133</v>
      </c>
      <c r="B47" s="61">
        <v>96954.026899999997</v>
      </c>
      <c r="C47" s="61">
        <v>96883.444205890002</v>
      </c>
      <c r="D47" s="62">
        <v>99.9</v>
      </c>
      <c r="E47" s="130"/>
    </row>
    <row r="48" spans="1:5" ht="51" x14ac:dyDescent="0.25">
      <c r="A48" s="53" t="s">
        <v>131</v>
      </c>
      <c r="B48" s="55">
        <v>58069.423199999997</v>
      </c>
      <c r="C48" s="55">
        <v>57531.16625083</v>
      </c>
      <c r="D48" s="52">
        <v>99.1</v>
      </c>
      <c r="E48" s="130"/>
    </row>
    <row r="49" spans="1:5" ht="38.25" x14ac:dyDescent="0.25">
      <c r="A49" s="53" t="s">
        <v>134</v>
      </c>
      <c r="B49" s="61">
        <v>56954.9185</v>
      </c>
      <c r="C49" s="61">
        <v>56842.993352589998</v>
      </c>
      <c r="D49" s="62">
        <v>99.8</v>
      </c>
      <c r="E49" s="131"/>
    </row>
    <row r="50" spans="1:5" ht="17.100000000000001" customHeight="1" x14ac:dyDescent="0.25">
      <c r="A50" s="51" t="s">
        <v>39</v>
      </c>
      <c r="B50" s="52"/>
      <c r="C50" s="52"/>
      <c r="D50" s="52"/>
      <c r="E50" s="53"/>
    </row>
    <row r="51" spans="1:5" ht="51" x14ac:dyDescent="0.25">
      <c r="A51" s="53" t="s">
        <v>128</v>
      </c>
      <c r="B51" s="60">
        <v>249</v>
      </c>
      <c r="C51" s="52">
        <v>240.1</v>
      </c>
      <c r="D51" s="52">
        <v>96.4</v>
      </c>
      <c r="E51" s="53" t="s">
        <v>130</v>
      </c>
    </row>
    <row r="52" spans="1:5" s="80" customFormat="1" ht="17.100000000000001" customHeight="1" x14ac:dyDescent="0.25">
      <c r="A52" s="78" t="s">
        <v>41</v>
      </c>
      <c r="B52" s="79"/>
      <c r="C52" s="79"/>
      <c r="D52" s="79"/>
      <c r="E52" s="77"/>
    </row>
    <row r="53" spans="1:5" s="80" customFormat="1" ht="81" customHeight="1" x14ac:dyDescent="0.25">
      <c r="A53" s="77" t="s">
        <v>94</v>
      </c>
      <c r="B53" s="81">
        <v>73150.5</v>
      </c>
      <c r="C53" s="81">
        <v>72805.899999999994</v>
      </c>
      <c r="D53" s="79">
        <v>99.5</v>
      </c>
      <c r="E53" s="77" t="s">
        <v>167</v>
      </c>
    </row>
    <row r="54" spans="1:5" s="7" customFormat="1" ht="17.100000000000001" customHeight="1" x14ac:dyDescent="0.25">
      <c r="A54" s="51" t="s">
        <v>51</v>
      </c>
      <c r="B54" s="52"/>
      <c r="C54" s="52"/>
      <c r="D54" s="52"/>
      <c r="E54" s="53"/>
    </row>
    <row r="55" spans="1:5" ht="26.25" customHeight="1" x14ac:dyDescent="0.25">
      <c r="A55" s="53" t="s">
        <v>74</v>
      </c>
      <c r="B55" s="52">
        <v>174.5</v>
      </c>
      <c r="C55" s="52">
        <v>166</v>
      </c>
      <c r="D55" s="52">
        <v>95.1</v>
      </c>
      <c r="E55" s="53" t="s">
        <v>126</v>
      </c>
    </row>
    <row r="56" spans="1:5" s="7" customFormat="1" ht="17.100000000000001" customHeight="1" x14ac:dyDescent="0.25">
      <c r="A56" s="51" t="s">
        <v>61</v>
      </c>
      <c r="B56" s="52"/>
      <c r="C56" s="52"/>
      <c r="D56" s="52"/>
      <c r="E56" s="53"/>
    </row>
    <row r="57" spans="1:5" ht="91.5" customHeight="1" x14ac:dyDescent="0.25">
      <c r="A57" s="53" t="s">
        <v>102</v>
      </c>
      <c r="B57" s="55">
        <v>2276</v>
      </c>
      <c r="C57" s="55">
        <v>1274.9000000000001</v>
      </c>
      <c r="D57" s="56">
        <v>56</v>
      </c>
      <c r="E57" s="53" t="s">
        <v>136</v>
      </c>
    </row>
    <row r="58" spans="1:5" ht="7.5" customHeight="1" x14ac:dyDescent="0.25">
      <c r="A58" s="38"/>
      <c r="B58" s="39"/>
      <c r="C58" s="39"/>
      <c r="D58" s="39"/>
      <c r="E58" s="38"/>
    </row>
    <row r="59" spans="1:5" ht="15" customHeight="1" x14ac:dyDescent="0.25">
      <c r="A59" s="128" t="s">
        <v>125</v>
      </c>
      <c r="B59" s="128"/>
      <c r="C59" s="128"/>
      <c r="D59" s="128"/>
      <c r="E59" s="128"/>
    </row>
    <row r="60" spans="1:5" x14ac:dyDescent="0.25">
      <c r="A60" s="12"/>
    </row>
    <row r="62" spans="1:5" x14ac:dyDescent="0.25">
      <c r="A62" s="13"/>
    </row>
  </sheetData>
  <mergeCells count="7">
    <mergeCell ref="A59:E59"/>
    <mergeCell ref="E28:E30"/>
    <mergeCell ref="E15:E23"/>
    <mergeCell ref="A4:E4"/>
    <mergeCell ref="E32:E33"/>
    <mergeCell ref="E24:E27"/>
    <mergeCell ref="E46:E49"/>
  </mergeCells>
  <printOptions horizontalCentered="1"/>
  <pageMargins left="0.70866141732283472" right="0.70866141732283472" top="0.74803149606299213" bottom="0.74803149606299213" header="0.31496062992125984" footer="0.31496062992125984"/>
  <pageSetup paperSize="9" scale="67" firstPageNumber="8"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Таблица 1</vt:lpstr>
      <vt:lpstr>Таблица 2</vt:lpstr>
      <vt:lpstr>Таблица 3</vt:lpstr>
      <vt:lpstr>Таблица 4</vt:lpstr>
      <vt:lpstr>Таблица 5</vt:lpstr>
      <vt:lpstr>'Таблица 5'!_ftn1</vt:lpstr>
      <vt:lpstr>'Таблица 5'!_ftn2</vt:lpstr>
      <vt:lpstr>'Таблица 5'!_ftn3</vt:lpstr>
      <vt:lpstr>'Таблица 2'!Заголовки_для_печати</vt:lpstr>
      <vt:lpstr>'Таблица 3'!Заголовки_для_печати</vt:lpstr>
      <vt:lpstr>'Таблица 4'!Заголовки_для_печати</vt:lpstr>
      <vt:lpstr>'Таблица 5'!Заголовки_для_печати</vt:lpstr>
      <vt:lpstr>'Таблица 1'!Область_печати</vt:lpstr>
      <vt:lpstr>'Таблица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Тюшина Мария Борисовна</dc:creator>
  <cp:lastModifiedBy>Невешкина</cp:lastModifiedBy>
  <cp:lastPrinted>2022-02-17T11:05:37Z</cp:lastPrinted>
  <dcterms:created xsi:type="dcterms:W3CDTF">2021-02-03T10:42:32Z</dcterms:created>
  <dcterms:modified xsi:type="dcterms:W3CDTF">2022-02-17T11:09:56Z</dcterms:modified>
</cp:coreProperties>
</file>