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\НИР\НИР по префрежимам\Приложения к отчету\"/>
    </mc:Choice>
  </mc:AlternateContent>
  <bookViews>
    <workbookView xWindow="0" yWindow="0" windowWidth="23040" windowHeight="9192"/>
  </bookViews>
  <sheets>
    <sheet name="Минфин Budget" sheetId="6" r:id="rId1"/>
    <sheet name="Минфин Total" sheetId="8" r:id="rId2"/>
  </sheet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F15" i="6" l="1"/>
  <c r="G15" i="6"/>
  <c r="E15" i="6"/>
  <c r="F10" i="8" l="1"/>
  <c r="C15" i="8"/>
  <c r="B15" i="8"/>
  <c r="E6" i="8" l="1"/>
  <c r="E7" i="8"/>
  <c r="E8" i="8"/>
  <c r="E9" i="8"/>
  <c r="E10" i="8"/>
  <c r="E11" i="8"/>
  <c r="E12" i="8"/>
  <c r="E13" i="8"/>
  <c r="E5" i="8"/>
</calcChain>
</file>

<file path=xl/sharedStrings.xml><?xml version="1.0" encoding="utf-8"?>
<sst xmlns="http://schemas.openxmlformats.org/spreadsheetml/2006/main" count="107" uniqueCount="46">
  <si>
    <t>ОЭЗ</t>
  </si>
  <si>
    <t>Общий итог</t>
  </si>
  <si>
    <t>ТОСЭР</t>
  </si>
  <si>
    <t>ИТОГО</t>
  </si>
  <si>
    <t>Социально-экономическое развития Дальневосточного федерального округа</t>
  </si>
  <si>
    <t>субсидий резидентам, инвесторам и управляющей компании на развитие инфраструктуры ТОСЭР в Дальневосточном федеральном округе</t>
  </si>
  <si>
    <t>Социально-экономическое развития Калининградской области</t>
  </si>
  <si>
    <t>межбюджетных трансфертов бюджету Калининградской области на обеспечение поддержки предпринимателей, осуществляющих деятельность в рамках ОЭЗ в Калининградской области</t>
  </si>
  <si>
    <t>Развитие Северо-Кавказского федерального округа</t>
  </si>
  <si>
    <t>бюджетные ассигнования в форме взноса в уставный капитал акционерного общества «Курорты Северного Кавказа» на развитие ОЭЗ туристско-рекреационного типа на территории Северо-Кавказского федерльного округа</t>
  </si>
  <si>
    <t>Экономическое развитие и инновационная экономика</t>
  </si>
  <si>
    <t>субсидии на создание портовой ОЭЗ в Астраханской области</t>
  </si>
  <si>
    <t>ТОСЭР в моногородах</t>
  </si>
  <si>
    <t>субсидии некоммерческой организации «Фонд развития моногородов», в том числе для целей создания инфраструктуры и поддержки резидентов ТОСЭР в моногородах</t>
  </si>
  <si>
    <t>Социально-экономическое развитие Арктической зоны Российской Федерации»</t>
  </si>
  <si>
    <t>субсидии управляющей компании, осуществляющей функции по управлению ТОСЭР и государственной поддержки предпринимателей в Арктической зоне</t>
  </si>
  <si>
    <t>Арктическая зона</t>
  </si>
  <si>
    <t>субсидий на возмещение затрат по уплате страховых взносов предпринимателей, являющихся резидентами Арктической зоны</t>
  </si>
  <si>
    <t>СЭЗ в Республике Крым и г. Севастополе</t>
  </si>
  <si>
    <t>субсидии на реализацию мероприятий федеральной целевой программы «Социально-экономическое развитие Республики Крым и г. Севастополя до 2022 года»</t>
  </si>
  <si>
    <t>субсидий российским кредитным организациям на возмещение недополученных доходов по кредитам, выданным резидентам Арктической зоны</t>
  </si>
  <si>
    <t>субсидий на финансовое обеспечение (возмещение) затрат на создание и (или) реконструкцию объектов инфраструктуры в рамках реализации инвестиционных проектов в Арктической зоне</t>
  </si>
  <si>
    <t>ОЭЗ в Калининградской области</t>
  </si>
  <si>
    <t>ОЭЗ в Магаданской области</t>
  </si>
  <si>
    <t>Преференциальный режим</t>
  </si>
  <si>
    <t>Госпрограмма</t>
  </si>
  <si>
    <t>Вид бюджетных расходов</t>
  </si>
  <si>
    <t>Данные</t>
  </si>
  <si>
    <t>Сумма по полю 2021</t>
  </si>
  <si>
    <t>Сумма по полю 2019</t>
  </si>
  <si>
    <t>Сумма по полю 2020</t>
  </si>
  <si>
    <t>Свободный порт Владивосток</t>
  </si>
  <si>
    <t>Финансирование из средств федерального бюджета</t>
  </si>
  <si>
    <t>тыс. рублей</t>
  </si>
  <si>
    <t>Средства ФБ, 2019 год</t>
  </si>
  <si>
    <t>Средства ФБ, 2020 год</t>
  </si>
  <si>
    <t>Средства ФБ, 2021 год</t>
  </si>
  <si>
    <t>субсидии управляющей компании, осуществляющей функции по управлению Арктической зоной и ТОСЭР в Дальневосточном федеральном округе</t>
  </si>
  <si>
    <t>Реквизиты НПА, утверждающего госпрограмму</t>
  </si>
  <si>
    <t>Постановление Правительства РФ от 11.08.2014 N 790 (ред. от 23.04.2021)</t>
  </si>
  <si>
    <t>федеральная целевая программа Социально-экономическое развитие Республики Крым и г. Севастополя до 2025 года"</t>
  </si>
  <si>
    <t>Постановление Правительства РФ от 15.04.2014 N 308 (ред. от 23.03.2021)</t>
  </si>
  <si>
    <t>Постановление Правительства РФ от 15.04.2014 N 316 (ред. от 02.09.2021)</t>
  </si>
  <si>
    <t>Постановление Правительства РФ от 30.03.2021 N 484</t>
  </si>
  <si>
    <t>Постановление Правительства РФ от 15.04.2014 N 309 (ред. от 31.03.2021)</t>
  </si>
  <si>
    <t>Постановление Правительства РФ от 15.04.2014 N 311 (ред. от 31.03.2021)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</si>
</sst>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</numFmts>
  <fonts count="9" x14ac:knownFonts="1">
    <font>
      <sz val="10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b/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49" fontId="6" fillId="0" borderId="1">
      <alignment horizontal="center" vertical="center" wrapText="1"/>
    </xf>
    <xf numFmtId="0" fontId="5" fillId="0" borderId="0"/>
    <xf numFmtId="0" fontId="7" fillId="0" borderId="0"/>
    <xf numFmtId="43" fontId="5" fillId="0" borderId="0" applyFont="0" applyFill="0" applyBorder="0" applyAlignment="0" applyProtection="0"/>
    <xf numFmtId="0" fontId="7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1" xfId="0" applyNumberForma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165" fontId="0" fillId="0" borderId="2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5" xfId="0" applyNumberFormat="1" applyBorder="1"/>
    <xf numFmtId="165" fontId="0" fillId="0" borderId="0" xfId="0" applyNumberFormat="1"/>
    <xf numFmtId="165" fontId="0" fillId="0" borderId="9" xfId="0" applyNumberFormat="1" applyBorder="1"/>
    <xf numFmtId="165" fontId="0" fillId="0" borderId="6" xfId="0" applyNumberFormat="1" applyBorder="1"/>
    <xf numFmtId="165" fontId="0" fillId="0" borderId="11" xfId="0" applyNumberFormat="1" applyBorder="1"/>
    <xf numFmtId="165" fontId="0" fillId="0" borderId="10" xfId="0" applyNumberFormat="1" applyBorder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165" fontId="0" fillId="0" borderId="1" xfId="1" applyNumberFormat="1" applyFont="1" applyBorder="1"/>
    <xf numFmtId="0" fontId="4" fillId="0" borderId="1" xfId="0" applyFont="1" applyBorder="1" applyAlignment="1">
      <alignment wrapText="1"/>
    </xf>
    <xf numFmtId="165" fontId="4" fillId="0" borderId="1" xfId="1" applyNumberFormat="1" applyFont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2" borderId="12" xfId="0" applyFont="1" applyFill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0" fillId="0" borderId="16" xfId="0" applyBorder="1" applyAlignment="1">
      <alignment wrapText="1"/>
    </xf>
    <xf numFmtId="4" fontId="0" fillId="0" borderId="17" xfId="0" applyNumberFormat="1" applyBorder="1" applyAlignment="1">
      <alignment wrapText="1"/>
    </xf>
    <xf numFmtId="4" fontId="0" fillId="0" borderId="16" xfId="0" applyNumberFormat="1" applyBorder="1" applyAlignment="1">
      <alignment wrapText="1"/>
    </xf>
    <xf numFmtId="0" fontId="0" fillId="0" borderId="17" xfId="0" applyBorder="1" applyAlignment="1">
      <alignment wrapText="1"/>
    </xf>
    <xf numFmtId="3" fontId="0" fillId="0" borderId="17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</cellXfs>
  <cellStyles count="15">
    <cellStyle name="Обычный" xfId="0" builtinId="0"/>
    <cellStyle name="Обычный 15" xfId="6"/>
    <cellStyle name="Обычный 2" xfId="3"/>
    <cellStyle name="Обычный 2 2" xfId="7"/>
    <cellStyle name="Обычный 2 2 2" xfId="11"/>
    <cellStyle name="Обычный 2 3" xfId="8"/>
    <cellStyle name="Обычный 2 4" xfId="9"/>
    <cellStyle name="Обычный 2 5" xfId="10"/>
    <cellStyle name="Обычный 3" xfId="12"/>
    <cellStyle name="Обычный 3 2" xfId="13"/>
    <cellStyle name="Обычный 4" xfId="14"/>
    <cellStyle name="Обычный 6" xfId="4"/>
    <cellStyle name="Основной формат" xfId="2"/>
    <cellStyle name="Финансовый" xfId="1" builtinId="3"/>
    <cellStyle name="Финансовый 2" xfId="5"/>
  </cellStyles>
  <dxfs count="3">
    <dxf>
      <numFmt numFmtId="165" formatCode="_-* #,##0_р_._-;\-* #,##0_р_._-;_-* &quot;-&quot;??_р_._-;_-@_-"/>
    </dxf>
    <dxf>
      <numFmt numFmtId="166" formatCode="_-* #,##0.0_р_._-;\-* #,##0.0_р_._-;_-* &quot;-&quot;??_р_._-;_-@_-"/>
    </dxf>
    <dxf>
      <numFmt numFmtId="164" formatCode="_-* #,##0.00_р_._-;\-* #,##0.00_р_._-;_-* &quot;-&quot;??_р_._-;_-@_-"/>
    </dxf>
  </dxfs>
  <tableStyles count="0" defaultTableStyle="TableStyleMedium9" defaultPivotStyle="PivotStyleLight16"/>
  <colors>
    <mruColors>
      <color rgb="FF26EBE6"/>
      <color rgb="FFE727C7"/>
      <color rgb="FF542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[Приложение 8.xlsx]Минфин Total!Сводная таблица3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'Минфин Total'!$B$3:$B$4</c:f>
              <c:strCache>
                <c:ptCount val="1"/>
                <c:pt idx="0">
                  <c:v>Сумма по полю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'Минфин Total'!$A$5:$A$13</c:f>
              <c:strCache>
                <c:ptCount val="8"/>
                <c:pt idx="0">
                  <c:v>Арктическая зона</c:v>
                </c:pt>
                <c:pt idx="1">
                  <c:v>ОЭЗ</c:v>
                </c:pt>
                <c:pt idx="2">
                  <c:v>ОЭЗ в Калининградской области</c:v>
                </c:pt>
                <c:pt idx="3">
                  <c:v>ОЭЗ в Магаданской области</c:v>
                </c:pt>
                <c:pt idx="4">
                  <c:v>СЭЗ в Республике Крым и г. Севастополе</c:v>
                </c:pt>
                <c:pt idx="5">
                  <c:v>ТОСЭР</c:v>
                </c:pt>
                <c:pt idx="6">
                  <c:v>ТОСЭР в моногородах</c:v>
                </c:pt>
                <c:pt idx="7">
                  <c:v>Свободный порт Владивосток</c:v>
                </c:pt>
              </c:strCache>
            </c:strRef>
          </c:cat>
          <c:val>
            <c:numRef>
              <c:f>'Минфин Total'!$B$5:$B$13</c:f>
              <c:numCache>
                <c:formatCode>_-* #\ ##0_р_._-;\-* #\ ##0_р_._-;_-* "-"??_р_._-;_-@_-</c:formatCode>
                <c:ptCount val="8"/>
                <c:pt idx="0">
                  <c:v>847.25</c:v>
                </c:pt>
                <c:pt idx="1">
                  <c:v>5062.25</c:v>
                </c:pt>
                <c:pt idx="2">
                  <c:v>56706.78</c:v>
                </c:pt>
                <c:pt idx="3">
                  <c:v>0</c:v>
                </c:pt>
                <c:pt idx="4">
                  <c:v>586.39</c:v>
                </c:pt>
                <c:pt idx="5">
                  <c:v>4732.1899999999996</c:v>
                </c:pt>
                <c:pt idx="6">
                  <c:v>4501.63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4-4257-ABDE-580D015CBFC5}"/>
            </c:ext>
          </c:extLst>
        </c:ser>
        <c:ser>
          <c:idx val="1"/>
          <c:order val="1"/>
          <c:tx>
            <c:strRef>
              <c:f>'Минфин Total'!$C$3:$C$4</c:f>
              <c:strCache>
                <c:ptCount val="1"/>
                <c:pt idx="0">
                  <c:v>Сумма по полю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'Минфин Total'!$A$5:$A$13</c:f>
              <c:strCache>
                <c:ptCount val="8"/>
                <c:pt idx="0">
                  <c:v>Арктическая зона</c:v>
                </c:pt>
                <c:pt idx="1">
                  <c:v>ОЭЗ</c:v>
                </c:pt>
                <c:pt idx="2">
                  <c:v>ОЭЗ в Калининградской области</c:v>
                </c:pt>
                <c:pt idx="3">
                  <c:v>ОЭЗ в Магаданской области</c:v>
                </c:pt>
                <c:pt idx="4">
                  <c:v>СЭЗ в Республике Крым и г. Севастополе</c:v>
                </c:pt>
                <c:pt idx="5">
                  <c:v>ТОСЭР</c:v>
                </c:pt>
                <c:pt idx="6">
                  <c:v>ТОСЭР в моногородах</c:v>
                </c:pt>
                <c:pt idx="7">
                  <c:v>Свободный порт Владивосток</c:v>
                </c:pt>
              </c:strCache>
            </c:strRef>
          </c:cat>
          <c:val>
            <c:numRef>
              <c:f>'Минфин Total'!$C$5:$C$13</c:f>
              <c:numCache>
                <c:formatCode>_-* #\ ##0_р_._-;\-* #\ ##0_р_._-;_-* "-"??_р_._-;_-@_-</c:formatCode>
                <c:ptCount val="8"/>
                <c:pt idx="0">
                  <c:v>1053.3399999999999</c:v>
                </c:pt>
                <c:pt idx="1">
                  <c:v>5070.16</c:v>
                </c:pt>
                <c:pt idx="2">
                  <c:v>51191.57</c:v>
                </c:pt>
                <c:pt idx="3">
                  <c:v>0</c:v>
                </c:pt>
                <c:pt idx="4">
                  <c:v>536.54999999999995</c:v>
                </c:pt>
                <c:pt idx="5">
                  <c:v>5549.88</c:v>
                </c:pt>
                <c:pt idx="6">
                  <c:v>3885.81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4-4257-ABDE-580D015CBFC5}"/>
            </c:ext>
          </c:extLst>
        </c:ser>
        <c:ser>
          <c:idx val="2"/>
          <c:order val="2"/>
          <c:tx>
            <c:strRef>
              <c:f>'Минфин Total'!$D$3:$D$4</c:f>
              <c:strCache>
                <c:ptCount val="1"/>
                <c:pt idx="0">
                  <c:v>Сумма по полю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'Минфин Total'!$A$5:$A$13</c:f>
              <c:strCache>
                <c:ptCount val="8"/>
                <c:pt idx="0">
                  <c:v>Арктическая зона</c:v>
                </c:pt>
                <c:pt idx="1">
                  <c:v>ОЭЗ</c:v>
                </c:pt>
                <c:pt idx="2">
                  <c:v>ОЭЗ в Калининградской области</c:v>
                </c:pt>
                <c:pt idx="3">
                  <c:v>ОЭЗ в Магаданской области</c:v>
                </c:pt>
                <c:pt idx="4">
                  <c:v>СЭЗ в Республике Крым и г. Севастополе</c:v>
                </c:pt>
                <c:pt idx="5">
                  <c:v>ТОСЭР</c:v>
                </c:pt>
                <c:pt idx="6">
                  <c:v>ТОСЭР в моногородах</c:v>
                </c:pt>
                <c:pt idx="7">
                  <c:v>Свободный порт Владивосток</c:v>
                </c:pt>
              </c:strCache>
            </c:strRef>
          </c:cat>
          <c:val>
            <c:numRef>
              <c:f>'Минфин Total'!$D$5:$D$13</c:f>
              <c:numCache>
                <c:formatCode>_-* #\ ##0_р_._-;\-* #\ ##0_р_._-;_-* "-"??_р_._-;_-@_-</c:formatCode>
                <c:ptCount val="8"/>
                <c:pt idx="0">
                  <c:v>5266.0599999999995</c:v>
                </c:pt>
                <c:pt idx="1">
                  <c:v>7914.44</c:v>
                </c:pt>
                <c:pt idx="2">
                  <c:v>55230.41</c:v>
                </c:pt>
                <c:pt idx="3">
                  <c:v>0</c:v>
                </c:pt>
                <c:pt idx="4">
                  <c:v>624.45000000000005</c:v>
                </c:pt>
                <c:pt idx="5">
                  <c:v>24875.119999999999</c:v>
                </c:pt>
                <c:pt idx="6">
                  <c:v>5300.95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4-4257-ABDE-580D015CB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8790256"/>
        <c:axId val="1168793168"/>
      </c:barChart>
      <c:catAx>
        <c:axId val="116879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8793168"/>
        <c:crosses val="autoZero"/>
        <c:auto val="1"/>
        <c:lblAlgn val="ctr"/>
        <c:lblOffset val="100"/>
        <c:noMultiLvlLbl val="0"/>
      </c:catAx>
      <c:valAx>
        <c:axId val="116879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р_._-;\-* #\ ##0_р_._-;_-* &quot;-&quot;??_р_.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879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[Приложение 8.xlsx]Минфин Total!Сводная таблица3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'Минфин Total'!$B$3:$B$4</c:f>
              <c:strCache>
                <c:ptCount val="1"/>
                <c:pt idx="0">
                  <c:v>Сумма по полю 2019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68-4DD8-B128-A09561D4F8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68-4DD8-B128-A09561D4F8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A68-4DD8-B128-A09561D4F8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A68-4DD8-B128-A09561D4F8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A68-4DD8-B128-A09561D4F8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A68-4DD8-B128-A09561D4F82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A68-4DD8-B128-A09561D4F82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A68-4DD8-B128-A09561D4F829}"/>
              </c:ext>
            </c:extLst>
          </c:dPt>
          <c:cat>
            <c:strRef>
              <c:f>'Минфин Total'!$A$5:$A$13</c:f>
              <c:strCache>
                <c:ptCount val="8"/>
                <c:pt idx="0">
                  <c:v>Арктическая зона</c:v>
                </c:pt>
                <c:pt idx="1">
                  <c:v>ОЭЗ</c:v>
                </c:pt>
                <c:pt idx="2">
                  <c:v>ОЭЗ в Калининградской области</c:v>
                </c:pt>
                <c:pt idx="3">
                  <c:v>ОЭЗ в Магаданской области</c:v>
                </c:pt>
                <c:pt idx="4">
                  <c:v>СЭЗ в Республике Крым и г. Севастополе</c:v>
                </c:pt>
                <c:pt idx="5">
                  <c:v>ТОСЭР</c:v>
                </c:pt>
                <c:pt idx="6">
                  <c:v>ТОСЭР в моногородах</c:v>
                </c:pt>
                <c:pt idx="7">
                  <c:v>Свободный порт Владивосток</c:v>
                </c:pt>
              </c:strCache>
            </c:strRef>
          </c:cat>
          <c:val>
            <c:numRef>
              <c:f>'Минфин Total'!$B$5:$B$13</c:f>
              <c:numCache>
                <c:formatCode>_-* #\ ##0_р_._-;\-* #\ ##0_р_._-;_-* "-"??_р_._-;_-@_-</c:formatCode>
                <c:ptCount val="8"/>
                <c:pt idx="0">
                  <c:v>847.25</c:v>
                </c:pt>
                <c:pt idx="1">
                  <c:v>5062.25</c:v>
                </c:pt>
                <c:pt idx="2">
                  <c:v>56706.78</c:v>
                </c:pt>
                <c:pt idx="3">
                  <c:v>0</c:v>
                </c:pt>
                <c:pt idx="4">
                  <c:v>586.39</c:v>
                </c:pt>
                <c:pt idx="5">
                  <c:v>4732.1899999999996</c:v>
                </c:pt>
                <c:pt idx="6">
                  <c:v>4501.63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5-482A-B056-15AC074BDC2B}"/>
            </c:ext>
          </c:extLst>
        </c:ser>
        <c:ser>
          <c:idx val="1"/>
          <c:order val="1"/>
          <c:tx>
            <c:strRef>
              <c:f>'Минфин Total'!$C$3:$C$4</c:f>
              <c:strCache>
                <c:ptCount val="1"/>
                <c:pt idx="0">
                  <c:v>Сумма по полю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A68-4DD8-B128-A09561D4F8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5A68-4DD8-B128-A09561D4F8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5A68-4DD8-B128-A09561D4F8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5A68-4DD8-B128-A09561D4F8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5A68-4DD8-B128-A09561D4F8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5A68-4DD8-B128-A09561D4F82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5A68-4DD8-B128-A09561D4F82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5A68-4DD8-B128-A09561D4F829}"/>
              </c:ext>
            </c:extLst>
          </c:dPt>
          <c:cat>
            <c:strRef>
              <c:f>'Минфин Total'!$A$5:$A$13</c:f>
              <c:strCache>
                <c:ptCount val="8"/>
                <c:pt idx="0">
                  <c:v>Арктическая зона</c:v>
                </c:pt>
                <c:pt idx="1">
                  <c:v>ОЭЗ</c:v>
                </c:pt>
                <c:pt idx="2">
                  <c:v>ОЭЗ в Калининградской области</c:v>
                </c:pt>
                <c:pt idx="3">
                  <c:v>ОЭЗ в Магаданской области</c:v>
                </c:pt>
                <c:pt idx="4">
                  <c:v>СЭЗ в Республике Крым и г. Севастополе</c:v>
                </c:pt>
                <c:pt idx="5">
                  <c:v>ТОСЭР</c:v>
                </c:pt>
                <c:pt idx="6">
                  <c:v>ТОСЭР в моногородах</c:v>
                </c:pt>
                <c:pt idx="7">
                  <c:v>Свободный порт Владивосток</c:v>
                </c:pt>
              </c:strCache>
            </c:strRef>
          </c:cat>
          <c:val>
            <c:numRef>
              <c:f>'Минфин Total'!$C$5:$C$13</c:f>
              <c:numCache>
                <c:formatCode>_-* #\ ##0_р_._-;\-* #\ ##0_р_._-;_-* "-"??_р_._-;_-@_-</c:formatCode>
                <c:ptCount val="8"/>
                <c:pt idx="0">
                  <c:v>1053.3399999999999</c:v>
                </c:pt>
                <c:pt idx="1">
                  <c:v>5070.16</c:v>
                </c:pt>
                <c:pt idx="2">
                  <c:v>51191.57</c:v>
                </c:pt>
                <c:pt idx="3">
                  <c:v>0</c:v>
                </c:pt>
                <c:pt idx="4">
                  <c:v>536.54999999999995</c:v>
                </c:pt>
                <c:pt idx="5">
                  <c:v>5549.88</c:v>
                </c:pt>
                <c:pt idx="6">
                  <c:v>3885.81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5-482A-B056-15AC074BDC2B}"/>
            </c:ext>
          </c:extLst>
        </c:ser>
        <c:ser>
          <c:idx val="2"/>
          <c:order val="2"/>
          <c:tx>
            <c:strRef>
              <c:f>'Минфин Total'!$D$3:$D$4</c:f>
              <c:strCache>
                <c:ptCount val="1"/>
                <c:pt idx="0">
                  <c:v>Сумма по полю 2021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5A68-4DD8-B128-A09561D4F8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5A68-4DD8-B128-A09561D4F8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5A68-4DD8-B128-A09561D4F8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5A68-4DD8-B128-A09561D4F8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5A68-4DD8-B128-A09561D4F8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5A68-4DD8-B128-A09561D4F82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5A68-4DD8-B128-A09561D4F82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5A68-4DD8-B128-A09561D4F829}"/>
              </c:ext>
            </c:extLst>
          </c:dPt>
          <c:cat>
            <c:strRef>
              <c:f>'Минфин Total'!$A$5:$A$13</c:f>
              <c:strCache>
                <c:ptCount val="8"/>
                <c:pt idx="0">
                  <c:v>Арктическая зона</c:v>
                </c:pt>
                <c:pt idx="1">
                  <c:v>ОЭЗ</c:v>
                </c:pt>
                <c:pt idx="2">
                  <c:v>ОЭЗ в Калининградской области</c:v>
                </c:pt>
                <c:pt idx="3">
                  <c:v>ОЭЗ в Магаданской области</c:v>
                </c:pt>
                <c:pt idx="4">
                  <c:v>СЭЗ в Республике Крым и г. Севастополе</c:v>
                </c:pt>
                <c:pt idx="5">
                  <c:v>ТОСЭР</c:v>
                </c:pt>
                <c:pt idx="6">
                  <c:v>ТОСЭР в моногородах</c:v>
                </c:pt>
                <c:pt idx="7">
                  <c:v>Свободный порт Владивосток</c:v>
                </c:pt>
              </c:strCache>
            </c:strRef>
          </c:cat>
          <c:val>
            <c:numRef>
              <c:f>'Минфин Total'!$D$5:$D$13</c:f>
              <c:numCache>
                <c:formatCode>_-* #\ ##0_р_._-;\-* #\ ##0_р_._-;_-* "-"??_р_._-;_-@_-</c:formatCode>
                <c:ptCount val="8"/>
                <c:pt idx="0">
                  <c:v>5266.0599999999995</c:v>
                </c:pt>
                <c:pt idx="1">
                  <c:v>7914.44</c:v>
                </c:pt>
                <c:pt idx="2">
                  <c:v>55230.41</c:v>
                </c:pt>
                <c:pt idx="3">
                  <c:v>0</c:v>
                </c:pt>
                <c:pt idx="4">
                  <c:v>624.45000000000005</c:v>
                </c:pt>
                <c:pt idx="5">
                  <c:v>24875.119999999999</c:v>
                </c:pt>
                <c:pt idx="6">
                  <c:v>5300.95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35-482A-B056-15AC074BD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17</xdr:row>
      <xdr:rowOff>34290</xdr:rowOff>
    </xdr:from>
    <xdr:to>
      <xdr:col>7</xdr:col>
      <xdr:colOff>335280</xdr:colOff>
      <xdr:row>38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480060</xdr:colOff>
      <xdr:row>2</xdr:row>
      <xdr:rowOff>102870</xdr:rowOff>
    </xdr:from>
    <xdr:to>
      <xdr:col>14</xdr:col>
      <xdr:colOff>533400</xdr:colOff>
      <xdr:row>31</xdr:row>
      <xdr:rowOff>7620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414.852031828705" createdVersion="1" refreshedVersion="6" recordCount="13" upgradeOnRefresh="1">
  <cacheSource type="worksheet">
    <worksheetSource ref="A1:G14" sheet="Минфин Budget"/>
  </cacheSource>
  <cacheFields count="6">
    <cacheField name="Преференциальный режим" numFmtId="0">
      <sharedItems count="9">
        <s v="Арктическая зона"/>
        <s v="ОЭЗ в Калининградской области"/>
        <s v="СЭЗ в Республике Крым и г. Севастополе"/>
        <s v="ОЭЗ в Магаданской области"/>
        <s v="ОЭЗ"/>
        <s v="Свободный порт Владивосток"/>
        <s v="ТОСЭР"/>
        <s v="ТОСЭР в моногородах"/>
        <s v="СПВ" u="1"/>
      </sharedItems>
    </cacheField>
    <cacheField name="Госпрограмма" numFmtId="0">
      <sharedItems containsBlank="1"/>
    </cacheField>
    <cacheField name="Вид бюджетных расходов" numFmtId="0">
      <sharedItems containsBlank="1"/>
    </cacheField>
    <cacheField name="2019" numFmtId="0">
      <sharedItems containsString="0" containsBlank="1" containsNumber="1" minValue="0" maxValue="56706.78"/>
    </cacheField>
    <cacheField name="2020" numFmtId="0">
      <sharedItems containsString="0" containsBlank="1" containsNumber="1" minValue="0" maxValue="51191.57"/>
    </cacheField>
    <cacheField name="2021" numFmtId="0">
      <sharedItems containsSemiMixedTypes="0" containsString="0" containsNumber="1" minValue="0" maxValue="55230.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s v="Социально-экономическое развития Дальневосточного федерального округа"/>
    <s v="субсидий управляющей компании, осуществляющей функции по управлению Арктической зоной и ТОСЭР в Дальневосточном федеральном округе"/>
    <n v="847.25"/>
    <n v="1016.03"/>
    <n v="2073.71"/>
  </r>
  <r>
    <x v="0"/>
    <s v="Социально-экономическое развитие Арктической зоны Российской Федерации»"/>
    <s v="субсидии управляющей компании, осуществляющей функции по управлению ТОСЭР и государственной поддержки предпринимателей в Арктической зоне"/>
    <n v="0"/>
    <n v="37.24"/>
    <n v="50"/>
  </r>
  <r>
    <x v="0"/>
    <s v="Социально-экономическое развитие Арктической зоны Российской Федерации»"/>
    <s v="субсидий на возмещение затрат по уплате страховых взносов предпринимателей, являющихся резидентами Арктической зоны"/>
    <n v="0"/>
    <n v="7.0000000000000007E-2"/>
    <n v="107.4"/>
  </r>
  <r>
    <x v="0"/>
    <s v="Социально-экономическое развитие Арктической зоны Российской Федерации»"/>
    <s v="субсидий российским кредитным организациям на возмещение недополученных доходов по кредитам, выданным резидентам Арктической зоны"/>
    <n v="0"/>
    <n v="0"/>
    <n v="50"/>
  </r>
  <r>
    <x v="0"/>
    <s v="Социально-экономическое развитие Арктической зоны Российской Федерации»"/>
    <s v="субсидий на финансовое обеспечение (возмещение) затрат на создание и (или) реконструкцию объектов инфраструктуры в рамках реализации инвестиционных проектов в Арктической зоне"/>
    <n v="0"/>
    <n v="0"/>
    <n v="2984.95"/>
  </r>
  <r>
    <x v="1"/>
    <s v="Социально-экономическое развития Калининградской области"/>
    <s v="межбюджетных трансфертов бюджету Калининградской области на обеспечение поддержки предпринимателей, осуществляющих деятельность в рамках ОЭЗ в Калининградской области"/>
    <n v="56706.78"/>
    <n v="51191.57"/>
    <n v="55230.41"/>
  </r>
  <r>
    <x v="2"/>
    <s v="Социально-экономическое развитие Республики Крым и г. Севастополя"/>
    <s v="субсидии на реализацию мероприятий федеральной целевой программы «Социально-экономическое развитие Республики Крым и г. Севастополя до 2022 года»"/>
    <n v="586.39"/>
    <n v="536.54999999999995"/>
    <n v="624.45000000000005"/>
  </r>
  <r>
    <x v="3"/>
    <m/>
    <m/>
    <n v="0"/>
    <n v="0"/>
    <n v="0"/>
  </r>
  <r>
    <x v="4"/>
    <s v="Развитие Северо-Кавказского федерального округа"/>
    <s v="бюджетные ассигнования в форме взноса в уставный капитал акционерного общества «Курорты Северного Кавказа» на развитие ОЭЗ туристско-рекреационного типа на территории Северо-Кавказского федерльного округа"/>
    <n v="5062.25"/>
    <n v="5070.16"/>
    <n v="6814.44"/>
  </r>
  <r>
    <x v="4"/>
    <s v="Экономическое развитие и инновационная экономика"/>
    <s v="субсидии на создание портовой ОЭЗ в Астраханской области"/>
    <m/>
    <m/>
    <n v="1100"/>
  </r>
  <r>
    <x v="5"/>
    <m/>
    <m/>
    <n v="0"/>
    <n v="0"/>
    <n v="0"/>
  </r>
  <r>
    <x v="6"/>
    <s v="Социально-экономическое развития Дальневосточного федерального округа"/>
    <s v="субсидий резидентам, инвесторам и управляющей компании на развитие инфраструктуры ТОСЭР в Дальневосточном федеральном округе"/>
    <n v="4732.1899999999996"/>
    <n v="5549.88"/>
    <n v="24875.119999999999"/>
  </r>
  <r>
    <x v="7"/>
    <s v="Экономическое развитие и инновационная экономика"/>
    <s v="субсидии некоммерческой организации «Фонд развития моногородов», в том числе для целей создания инфраструктуры и поддержки резидентов ТОСЭР в моногородах"/>
    <n v="4501.63"/>
    <n v="3885.81"/>
    <n v="5300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3" cacheId="0" applyNumberFormats="0" applyBorderFormats="0" applyFontFormats="0" applyPatternFormats="0" applyAlignmentFormats="0" applyWidthHeightFormats="1" dataCaption="Данные" updatedVersion="6" showMemberPropertyTips="0" useAutoFormatting="1" itemPrintTitles="1" createdVersion="1" indent="0" compact="0" compactData="0" gridDropZones="1" chartFormat="11">
  <location ref="A3:D13" firstHeaderRow="1" firstDataRow="2" firstDataCol="1"/>
  <pivotFields count="6">
    <pivotField axis="axisRow" compact="0" outline="0" subtotalTop="0" showAll="0" includeNewItemsInFilter="1">
      <items count="10">
        <item x="0"/>
        <item x="4"/>
        <item x="1"/>
        <item x="3"/>
        <item m="1" x="8"/>
        <item x="2"/>
        <item x="6"/>
        <item x="7"/>
        <item x="5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9">
    <i>
      <x/>
    </i>
    <i>
      <x v="1"/>
    </i>
    <i>
      <x v="2"/>
    </i>
    <i>
      <x v="3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Сумма по полю 2019" fld="3" baseField="0" baseItem="0"/>
    <dataField name="Сумма по полю 2020" fld="4" baseField="0" baseItem="0"/>
    <dataField name="Сумма по полю 2021" fld="5" baseField="0" baseItem="0"/>
  </dataFields>
  <formats count="3">
    <format dxfId="2">
      <pivotArea outline="0" fieldPosition="0"/>
    </format>
    <format dxfId="1">
      <pivotArea outline="0" fieldPosition="0"/>
    </format>
    <format dxfId="0">
      <pivotArea outline="0" fieldPosition="0"/>
    </format>
  </formats>
  <chartFormats count="30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6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6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6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6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6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6" format="11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6" format="12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6" format="14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6" format="15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6" format="16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6" format="17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6" format="18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6" format="19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6" format="20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6" format="21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6" format="22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6" format="23">
      <pivotArea type="data" outline="0" fieldPosition="0">
        <references count="2">
          <reference field="4294967294" count="1" selected="0">
            <x v="2"/>
          </reference>
          <reference field="0" count="1" selected="0">
            <x v="5"/>
          </reference>
        </references>
      </pivotArea>
    </chartFormat>
    <chartFormat chart="6" format="24">
      <pivotArea type="data" outline="0" fieldPosition="0">
        <references count="2">
          <reference field="4294967294" count="1" selected="0">
            <x v="2"/>
          </reference>
          <reference field="0" count="1" selected="0">
            <x v="6"/>
          </reference>
        </references>
      </pivotArea>
    </chartFormat>
    <chartFormat chart="6" format="25">
      <pivotArea type="data" outline="0" fieldPosition="0">
        <references count="2">
          <reference field="4294967294" count="1" selected="0">
            <x v="2"/>
          </reference>
          <reference field="0" count="1" selected="0">
            <x v="7"/>
          </reference>
        </references>
      </pivotArea>
    </chartFormat>
    <chartFormat chart="6" format="26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727C7"/>
  </sheetPr>
  <dimension ref="A1:G30"/>
  <sheetViews>
    <sheetView tabSelected="1" workbookViewId="0">
      <selection activeCell="D21" sqref="D21"/>
    </sheetView>
  </sheetViews>
  <sheetFormatPr defaultRowHeight="13.2" x14ac:dyDescent="0.25"/>
  <cols>
    <col min="1" max="2" width="24.88671875" style="8" customWidth="1"/>
    <col min="3" max="3" width="24.88671875" style="33" customWidth="1"/>
    <col min="4" max="4" width="40.5546875" style="8" customWidth="1"/>
    <col min="5" max="7" width="24.88671875" style="8" customWidth="1"/>
    <col min="8" max="16384" width="8.88671875" style="8"/>
  </cols>
  <sheetData>
    <row r="1" spans="1:7" ht="39.6" x14ac:dyDescent="0.25">
      <c r="A1" s="14" t="s">
        <v>24</v>
      </c>
      <c r="B1" s="14" t="s">
        <v>25</v>
      </c>
      <c r="C1" s="34" t="s">
        <v>38</v>
      </c>
      <c r="D1" s="36" t="s">
        <v>26</v>
      </c>
      <c r="E1" s="40">
        <v>2019</v>
      </c>
      <c r="F1" s="41">
        <v>2020</v>
      </c>
      <c r="G1" s="42">
        <v>2021</v>
      </c>
    </row>
    <row r="2" spans="1:7" ht="52.8" x14ac:dyDescent="0.25">
      <c r="A2" s="9" t="s">
        <v>16</v>
      </c>
      <c r="B2" s="12" t="s">
        <v>4</v>
      </c>
      <c r="C2" s="12" t="s">
        <v>41</v>
      </c>
      <c r="D2" s="37" t="s">
        <v>37</v>
      </c>
      <c r="E2" s="43">
        <v>847.25</v>
      </c>
      <c r="F2" s="11">
        <v>1016.03</v>
      </c>
      <c r="G2" s="44">
        <v>2073.71</v>
      </c>
    </row>
    <row r="3" spans="1:7" ht="52.8" x14ac:dyDescent="0.25">
      <c r="A3" s="9" t="s">
        <v>16</v>
      </c>
      <c r="B3" s="12" t="s">
        <v>14</v>
      </c>
      <c r="C3" s="12" t="s">
        <v>43</v>
      </c>
      <c r="D3" s="37" t="s">
        <v>15</v>
      </c>
      <c r="E3" s="45">
        <v>0</v>
      </c>
      <c r="F3" s="11">
        <v>37.24</v>
      </c>
      <c r="G3" s="44">
        <v>50</v>
      </c>
    </row>
    <row r="4" spans="1:7" ht="52.8" x14ac:dyDescent="0.25">
      <c r="A4" s="9" t="s">
        <v>16</v>
      </c>
      <c r="B4" s="10" t="s">
        <v>14</v>
      </c>
      <c r="C4" s="10" t="s">
        <v>43</v>
      </c>
      <c r="D4" s="37" t="s">
        <v>17</v>
      </c>
      <c r="E4" s="45">
        <v>0</v>
      </c>
      <c r="F4" s="11">
        <v>7.0000000000000007E-2</v>
      </c>
      <c r="G4" s="44">
        <v>107.4</v>
      </c>
    </row>
    <row r="5" spans="1:7" ht="52.8" x14ac:dyDescent="0.25">
      <c r="A5" s="9" t="s">
        <v>16</v>
      </c>
      <c r="B5" s="10" t="s">
        <v>14</v>
      </c>
      <c r="C5" s="10" t="s">
        <v>43</v>
      </c>
      <c r="D5" s="37" t="s">
        <v>20</v>
      </c>
      <c r="E5" s="45">
        <v>0</v>
      </c>
      <c r="F5" s="11">
        <v>0</v>
      </c>
      <c r="G5" s="44">
        <v>50</v>
      </c>
    </row>
    <row r="6" spans="1:7" ht="66" x14ac:dyDescent="0.25">
      <c r="A6" s="9" t="s">
        <v>16</v>
      </c>
      <c r="B6" s="12" t="s">
        <v>14</v>
      </c>
      <c r="C6" s="10" t="s">
        <v>43</v>
      </c>
      <c r="D6" s="37" t="s">
        <v>21</v>
      </c>
      <c r="E6" s="45">
        <v>0</v>
      </c>
      <c r="F6" s="11">
        <v>0</v>
      </c>
      <c r="G6" s="44">
        <v>2984.95</v>
      </c>
    </row>
    <row r="7" spans="1:7" ht="66" x14ac:dyDescent="0.25">
      <c r="A7" s="9" t="s">
        <v>22</v>
      </c>
      <c r="B7" s="12" t="s">
        <v>6</v>
      </c>
      <c r="C7" s="35" t="s">
        <v>45</v>
      </c>
      <c r="D7" s="37" t="s">
        <v>7</v>
      </c>
      <c r="E7" s="45">
        <v>56706.78</v>
      </c>
      <c r="F7" s="11">
        <v>51191.57</v>
      </c>
      <c r="G7" s="44">
        <v>55230.41</v>
      </c>
    </row>
    <row r="8" spans="1:7" ht="66" x14ac:dyDescent="0.25">
      <c r="A8" s="9" t="s">
        <v>18</v>
      </c>
      <c r="B8" s="12" t="s">
        <v>40</v>
      </c>
      <c r="C8" s="12" t="s">
        <v>39</v>
      </c>
      <c r="D8" s="37" t="s">
        <v>19</v>
      </c>
      <c r="E8" s="43">
        <v>586.39</v>
      </c>
      <c r="F8" s="10">
        <v>536.54999999999995</v>
      </c>
      <c r="G8" s="46">
        <v>624.45000000000005</v>
      </c>
    </row>
    <row r="9" spans="1:7" ht="26.4" x14ac:dyDescent="0.25">
      <c r="A9" s="9" t="s">
        <v>23</v>
      </c>
      <c r="B9" s="10"/>
      <c r="C9" s="12"/>
      <c r="D9" s="38"/>
      <c r="E9" s="45">
        <v>0</v>
      </c>
      <c r="F9" s="11">
        <v>0</v>
      </c>
      <c r="G9" s="44">
        <v>0</v>
      </c>
    </row>
    <row r="10" spans="1:7" ht="79.2" x14ac:dyDescent="0.25">
      <c r="A10" s="7" t="s">
        <v>0</v>
      </c>
      <c r="B10" s="12" t="s">
        <v>8</v>
      </c>
      <c r="C10" s="12" t="s">
        <v>44</v>
      </c>
      <c r="D10" s="37" t="s">
        <v>9</v>
      </c>
      <c r="E10" s="45">
        <v>5062.25</v>
      </c>
      <c r="F10" s="11">
        <v>5070.16</v>
      </c>
      <c r="G10" s="44">
        <v>6814.44</v>
      </c>
    </row>
    <row r="11" spans="1:7" ht="52.8" x14ac:dyDescent="0.25">
      <c r="A11" s="9" t="s">
        <v>0</v>
      </c>
      <c r="B11" s="10" t="s">
        <v>10</v>
      </c>
      <c r="C11" s="12" t="s">
        <v>42</v>
      </c>
      <c r="D11" s="39" t="s">
        <v>11</v>
      </c>
      <c r="E11" s="43"/>
      <c r="F11" s="10"/>
      <c r="G11" s="47">
        <v>1100</v>
      </c>
    </row>
    <row r="12" spans="1:7" ht="26.4" x14ac:dyDescent="0.25">
      <c r="A12" s="9" t="s">
        <v>31</v>
      </c>
      <c r="B12" s="10"/>
      <c r="C12" s="10"/>
      <c r="D12" s="38"/>
      <c r="E12" s="45">
        <v>0</v>
      </c>
      <c r="F12" s="11">
        <v>0</v>
      </c>
      <c r="G12" s="44">
        <v>0</v>
      </c>
    </row>
    <row r="13" spans="1:7" ht="52.8" x14ac:dyDescent="0.25">
      <c r="A13" s="7" t="s">
        <v>2</v>
      </c>
      <c r="B13" s="12" t="s">
        <v>4</v>
      </c>
      <c r="C13" s="12" t="s">
        <v>41</v>
      </c>
      <c r="D13" s="37" t="s">
        <v>5</v>
      </c>
      <c r="E13" s="45">
        <v>4732.1899999999996</v>
      </c>
      <c r="F13" s="11">
        <v>5549.88</v>
      </c>
      <c r="G13" s="44">
        <v>24875.119999999999</v>
      </c>
    </row>
    <row r="14" spans="1:7" ht="66" x14ac:dyDescent="0.25">
      <c r="A14" s="7" t="s">
        <v>12</v>
      </c>
      <c r="B14" s="12" t="s">
        <v>10</v>
      </c>
      <c r="C14" s="12" t="s">
        <v>42</v>
      </c>
      <c r="D14" s="37" t="s">
        <v>13</v>
      </c>
      <c r="E14" s="45">
        <v>4501.63</v>
      </c>
      <c r="F14" s="11">
        <v>3885.81</v>
      </c>
      <c r="G14" s="44">
        <v>5300.95</v>
      </c>
    </row>
    <row r="15" spans="1:7" ht="13.8" thickBot="1" x14ac:dyDescent="0.3">
      <c r="E15" s="48">
        <f>SUM(E2:E14)</f>
        <v>72436.490000000005</v>
      </c>
      <c r="F15" s="49">
        <f t="shared" ref="F15:G15" si="0">SUM(F2:F14)</f>
        <v>67287.31</v>
      </c>
      <c r="G15" s="50">
        <f t="shared" si="0"/>
        <v>99211.43</v>
      </c>
    </row>
    <row r="17" spans="1:3" ht="26.4" x14ac:dyDescent="0.25">
      <c r="A17" s="14" t="s">
        <v>24</v>
      </c>
      <c r="B17" s="14" t="s">
        <v>25</v>
      </c>
      <c r="C17" s="14">
        <v>2021</v>
      </c>
    </row>
    <row r="18" spans="1:3" ht="52.8" x14ac:dyDescent="0.25">
      <c r="A18" s="9" t="s">
        <v>16</v>
      </c>
      <c r="B18" s="12" t="s">
        <v>4</v>
      </c>
      <c r="C18" s="11">
        <v>2073.71</v>
      </c>
    </row>
    <row r="19" spans="1:3" ht="52.8" x14ac:dyDescent="0.25">
      <c r="A19" s="9" t="s">
        <v>16</v>
      </c>
      <c r="B19" s="12" t="s">
        <v>14</v>
      </c>
      <c r="C19" s="11">
        <v>50</v>
      </c>
    </row>
    <row r="20" spans="1:3" ht="52.8" x14ac:dyDescent="0.25">
      <c r="A20" s="9" t="s">
        <v>16</v>
      </c>
      <c r="B20" s="10" t="s">
        <v>14</v>
      </c>
      <c r="C20" s="11">
        <v>107.4</v>
      </c>
    </row>
    <row r="21" spans="1:3" ht="52.8" x14ac:dyDescent="0.25">
      <c r="A21" s="9" t="s">
        <v>16</v>
      </c>
      <c r="B21" s="10" t="s">
        <v>14</v>
      </c>
      <c r="C21" s="11">
        <v>50</v>
      </c>
    </row>
    <row r="22" spans="1:3" ht="52.8" x14ac:dyDescent="0.25">
      <c r="A22" s="9" t="s">
        <v>16</v>
      </c>
      <c r="B22" s="12" t="s">
        <v>14</v>
      </c>
      <c r="C22" s="11">
        <v>2984.95</v>
      </c>
    </row>
    <row r="23" spans="1:3" ht="39.6" x14ac:dyDescent="0.25">
      <c r="A23" s="9" t="s">
        <v>22</v>
      </c>
      <c r="B23" s="12" t="s">
        <v>6</v>
      </c>
      <c r="C23" s="11">
        <v>55230.41</v>
      </c>
    </row>
    <row r="24" spans="1:3" ht="66" x14ac:dyDescent="0.25">
      <c r="A24" s="9" t="s">
        <v>18</v>
      </c>
      <c r="B24" s="12" t="s">
        <v>40</v>
      </c>
      <c r="C24" s="10">
        <v>624.45000000000005</v>
      </c>
    </row>
    <row r="25" spans="1:3" ht="26.4" x14ac:dyDescent="0.25">
      <c r="A25" s="9" t="s">
        <v>23</v>
      </c>
      <c r="B25" s="10"/>
      <c r="C25" s="11">
        <v>0</v>
      </c>
    </row>
    <row r="26" spans="1:3" ht="39.6" x14ac:dyDescent="0.25">
      <c r="A26" s="7" t="s">
        <v>0</v>
      </c>
      <c r="B26" s="12" t="s">
        <v>8</v>
      </c>
      <c r="C26" s="11">
        <v>6814.44</v>
      </c>
    </row>
    <row r="27" spans="1:3" ht="26.4" x14ac:dyDescent="0.25">
      <c r="A27" s="9" t="s">
        <v>0</v>
      </c>
      <c r="B27" s="10" t="s">
        <v>10</v>
      </c>
      <c r="C27" s="13">
        <v>1100</v>
      </c>
    </row>
    <row r="28" spans="1:3" ht="26.4" x14ac:dyDescent="0.25">
      <c r="A28" s="9" t="s">
        <v>31</v>
      </c>
      <c r="B28" s="10"/>
      <c r="C28" s="11">
        <v>0</v>
      </c>
    </row>
    <row r="29" spans="1:3" ht="52.8" x14ac:dyDescent="0.25">
      <c r="A29" s="7" t="s">
        <v>2</v>
      </c>
      <c r="B29" s="12" t="s">
        <v>4</v>
      </c>
      <c r="C29" s="11">
        <v>24875.119999999999</v>
      </c>
    </row>
    <row r="30" spans="1:3" ht="26.4" x14ac:dyDescent="0.25">
      <c r="A30" s="7" t="s">
        <v>12</v>
      </c>
      <c r="B30" s="12" t="s">
        <v>10</v>
      </c>
      <c r="C30" s="11">
        <v>5300.95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6EBE6"/>
  </sheetPr>
  <dimension ref="A1:F50"/>
  <sheetViews>
    <sheetView topLeftCell="A4" workbookViewId="0">
      <selection activeCell="B9" sqref="B9:C9"/>
    </sheetView>
  </sheetViews>
  <sheetFormatPr defaultRowHeight="13.2" x14ac:dyDescent="0.25"/>
  <cols>
    <col min="1" max="1" width="38.21875" bestFit="1" customWidth="1"/>
    <col min="2" max="3" width="19.21875" bestFit="1" customWidth="1"/>
    <col min="4" max="4" width="12" customWidth="1"/>
    <col min="5" max="5" width="15.21875" bestFit="1" customWidth="1"/>
    <col min="6" max="6" width="9.44140625" bestFit="1" customWidth="1"/>
    <col min="7" max="12" width="9" customWidth="1"/>
    <col min="13" max="13" width="11" customWidth="1"/>
    <col min="14" max="14" width="9.88671875" bestFit="1" customWidth="1"/>
    <col min="15" max="15" width="12" bestFit="1" customWidth="1"/>
    <col min="16" max="16" width="9.88671875" customWidth="1"/>
    <col min="17" max="17" width="12" customWidth="1"/>
    <col min="18" max="18" width="9.88671875" customWidth="1"/>
    <col min="19" max="19" width="12" bestFit="1" customWidth="1"/>
    <col min="20" max="20" width="10.88671875" customWidth="1"/>
    <col min="21" max="21" width="13.109375" bestFit="1" customWidth="1"/>
    <col min="22" max="22" width="9.109375" customWidth="1"/>
    <col min="23" max="23" width="11.6640625" bestFit="1" customWidth="1"/>
    <col min="24" max="24" width="11" customWidth="1"/>
    <col min="25" max="25" width="12" bestFit="1" customWidth="1"/>
    <col min="26" max="26" width="10.88671875" bestFit="1" customWidth="1"/>
    <col min="27" max="28" width="13.109375" bestFit="1" customWidth="1"/>
    <col min="29" max="29" width="9.109375" bestFit="1" customWidth="1"/>
    <col min="30" max="31" width="11.6640625" bestFit="1" customWidth="1"/>
    <col min="32" max="32" width="11" bestFit="1" customWidth="1"/>
  </cols>
  <sheetData>
    <row r="1" spans="1:6" s="27" customFormat="1" x14ac:dyDescent="0.25">
      <c r="A1" s="27" t="s">
        <v>32</v>
      </c>
    </row>
    <row r="3" spans="1:6" x14ac:dyDescent="0.25">
      <c r="A3" s="1"/>
      <c r="B3" s="4" t="s">
        <v>27</v>
      </c>
      <c r="C3" s="2"/>
      <c r="D3" s="3"/>
    </row>
    <row r="4" spans="1:6" x14ac:dyDescent="0.25">
      <c r="A4" s="4" t="s">
        <v>24</v>
      </c>
      <c r="B4" s="1" t="s">
        <v>29</v>
      </c>
      <c r="C4" s="15" t="s">
        <v>30</v>
      </c>
      <c r="D4" s="16" t="s">
        <v>28</v>
      </c>
      <c r="E4" s="26" t="s">
        <v>3</v>
      </c>
    </row>
    <row r="5" spans="1:6" x14ac:dyDescent="0.25">
      <c r="A5" s="1" t="s">
        <v>16</v>
      </c>
      <c r="B5" s="17">
        <v>847.25</v>
      </c>
      <c r="C5" s="18">
        <v>1053.3399999999999</v>
      </c>
      <c r="D5" s="19">
        <v>5266.0599999999995</v>
      </c>
      <c r="E5" s="21">
        <f>SUM(B5:D5)</f>
        <v>7166.65</v>
      </c>
    </row>
    <row r="6" spans="1:6" x14ac:dyDescent="0.25">
      <c r="A6" s="5" t="s">
        <v>0</v>
      </c>
      <c r="B6" s="20">
        <v>5062.25</v>
      </c>
      <c r="C6" s="21">
        <v>5070.16</v>
      </c>
      <c r="D6" s="22">
        <v>7914.44</v>
      </c>
      <c r="E6" s="21">
        <f t="shared" ref="E6:E13" si="0">SUM(B6:D6)</f>
        <v>18046.849999999999</v>
      </c>
    </row>
    <row r="7" spans="1:6" x14ac:dyDescent="0.25">
      <c r="A7" s="5" t="s">
        <v>22</v>
      </c>
      <c r="B7" s="20">
        <v>56706.78</v>
      </c>
      <c r="C7" s="21">
        <v>51191.57</v>
      </c>
      <c r="D7" s="22">
        <v>55230.41</v>
      </c>
      <c r="E7" s="21">
        <f t="shared" si="0"/>
        <v>163128.76</v>
      </c>
    </row>
    <row r="8" spans="1:6" x14ac:dyDescent="0.25">
      <c r="A8" s="5" t="s">
        <v>23</v>
      </c>
      <c r="B8" s="20">
        <v>0</v>
      </c>
      <c r="C8" s="21">
        <v>0</v>
      </c>
      <c r="D8" s="22">
        <v>0</v>
      </c>
      <c r="E8" s="21">
        <f t="shared" si="0"/>
        <v>0</v>
      </c>
    </row>
    <row r="9" spans="1:6" x14ac:dyDescent="0.25">
      <c r="A9" s="5" t="s">
        <v>18</v>
      </c>
      <c r="B9" s="20">
        <v>586.39</v>
      </c>
      <c r="C9" s="21">
        <v>536.54999999999995</v>
      </c>
      <c r="D9" s="22">
        <v>624.45000000000005</v>
      </c>
      <c r="E9" s="21">
        <f t="shared" si="0"/>
        <v>1747.39</v>
      </c>
    </row>
    <row r="10" spans="1:6" x14ac:dyDescent="0.25">
      <c r="A10" s="5" t="s">
        <v>2</v>
      </c>
      <c r="B10" s="20">
        <v>4732.1899999999996</v>
      </c>
      <c r="C10" s="21">
        <v>5549.88</v>
      </c>
      <c r="D10" s="22">
        <v>24875.119999999999</v>
      </c>
      <c r="E10" s="21">
        <f t="shared" si="0"/>
        <v>35157.19</v>
      </c>
      <c r="F10" s="21">
        <f>E9+E10</f>
        <v>36904.58</v>
      </c>
    </row>
    <row r="11" spans="1:6" x14ac:dyDescent="0.25">
      <c r="A11" s="5" t="s">
        <v>12</v>
      </c>
      <c r="B11" s="20">
        <v>4501.63</v>
      </c>
      <c r="C11" s="21">
        <v>3885.81</v>
      </c>
      <c r="D11" s="22">
        <v>5300.95</v>
      </c>
      <c r="E11" s="21">
        <f t="shared" si="0"/>
        <v>13688.39</v>
      </c>
    </row>
    <row r="12" spans="1:6" x14ac:dyDescent="0.25">
      <c r="A12" s="5" t="s">
        <v>31</v>
      </c>
      <c r="B12" s="20">
        <v>0</v>
      </c>
      <c r="C12" s="21">
        <v>0</v>
      </c>
      <c r="D12" s="22">
        <v>0</v>
      </c>
      <c r="E12" s="21">
        <f t="shared" si="0"/>
        <v>0</v>
      </c>
    </row>
    <row r="13" spans="1:6" x14ac:dyDescent="0.25">
      <c r="A13" s="6" t="s">
        <v>1</v>
      </c>
      <c r="B13" s="23">
        <v>72436.490000000005</v>
      </c>
      <c r="C13" s="24">
        <v>67287.31</v>
      </c>
      <c r="D13" s="25">
        <v>99211.43</v>
      </c>
      <c r="E13" s="21">
        <f t="shared" si="0"/>
        <v>238935.22999999998</v>
      </c>
    </row>
    <row r="15" spans="1:6" x14ac:dyDescent="0.25">
      <c r="B15">
        <f>GETPIVOTDATA("Сумма по полю 2019",$A$3,"Преференциальный режим","ТОСЭР")+GETPIVOTDATA("Сумма по полю 2019",$A$3,"Преференциальный режим","ТОСЭР в моногородах")</f>
        <v>9233.82</v>
      </c>
      <c r="C15">
        <f>GETPIVOTDATA("Сумма по полю 2020",$A$3,"Преференциальный режим","ТОСЭР")+GETPIVOTDATA("Сумма по полю 2020",$A$3,"Преференциальный режим","ТОСЭР в моногородах")</f>
        <v>9435.69</v>
      </c>
    </row>
    <row r="40" spans="1:5" x14ac:dyDescent="0.25">
      <c r="E40" s="26" t="s">
        <v>33</v>
      </c>
    </row>
    <row r="41" spans="1:5" ht="39.6" x14ac:dyDescent="0.25">
      <c r="A41" s="31" t="s">
        <v>24</v>
      </c>
      <c r="B41" s="31" t="s">
        <v>34</v>
      </c>
      <c r="C41" s="31" t="s">
        <v>35</v>
      </c>
      <c r="D41" s="31" t="s">
        <v>36</v>
      </c>
      <c r="E41" s="31" t="s">
        <v>3</v>
      </c>
    </row>
    <row r="42" spans="1:5" x14ac:dyDescent="0.25">
      <c r="A42" s="28" t="s">
        <v>16</v>
      </c>
      <c r="B42" s="30">
        <v>847.25</v>
      </c>
      <c r="C42" s="30">
        <v>1053.3399999999999</v>
      </c>
      <c r="D42" s="30">
        <v>5266.0599999999995</v>
      </c>
      <c r="E42" s="30">
        <v>7166.65</v>
      </c>
    </row>
    <row r="43" spans="1:5" x14ac:dyDescent="0.25">
      <c r="A43" s="28" t="s">
        <v>0</v>
      </c>
      <c r="B43" s="30">
        <v>5062.25</v>
      </c>
      <c r="C43" s="30">
        <v>5070.16</v>
      </c>
      <c r="D43" s="30">
        <v>7914.44</v>
      </c>
      <c r="E43" s="30">
        <v>18046.849999999999</v>
      </c>
    </row>
    <row r="44" spans="1:5" x14ac:dyDescent="0.25">
      <c r="A44" s="28" t="s">
        <v>22</v>
      </c>
      <c r="B44" s="30">
        <v>56706.78</v>
      </c>
      <c r="C44" s="30">
        <v>51191.57</v>
      </c>
      <c r="D44" s="30">
        <v>55230.41</v>
      </c>
      <c r="E44" s="30">
        <v>163128.76</v>
      </c>
    </row>
    <row r="45" spans="1:5" x14ac:dyDescent="0.25">
      <c r="A45" s="28" t="s">
        <v>23</v>
      </c>
      <c r="B45" s="30">
        <v>0</v>
      </c>
      <c r="C45" s="30">
        <v>0</v>
      </c>
      <c r="D45" s="30">
        <v>0</v>
      </c>
      <c r="E45" s="30">
        <v>0</v>
      </c>
    </row>
    <row r="46" spans="1:5" x14ac:dyDescent="0.25">
      <c r="A46" s="28" t="s">
        <v>18</v>
      </c>
      <c r="B46" s="30">
        <v>586.39</v>
      </c>
      <c r="C46" s="30">
        <v>536.54999999999995</v>
      </c>
      <c r="D46" s="30">
        <v>624.45000000000005</v>
      </c>
      <c r="E46" s="30">
        <v>1747.39</v>
      </c>
    </row>
    <row r="47" spans="1:5" x14ac:dyDescent="0.25">
      <c r="A47" s="28" t="s">
        <v>2</v>
      </c>
      <c r="B47" s="30">
        <v>4732.1899999999996</v>
      </c>
      <c r="C47" s="30">
        <v>5549.88</v>
      </c>
      <c r="D47" s="30">
        <v>24875.119999999999</v>
      </c>
      <c r="E47" s="30">
        <v>35157.19</v>
      </c>
    </row>
    <row r="48" spans="1:5" x14ac:dyDescent="0.25">
      <c r="A48" s="28" t="s">
        <v>12</v>
      </c>
      <c r="B48" s="30">
        <v>4501.63</v>
      </c>
      <c r="C48" s="30">
        <v>3885.81</v>
      </c>
      <c r="D48" s="30">
        <v>5300.95</v>
      </c>
      <c r="E48" s="30">
        <v>13688.39</v>
      </c>
    </row>
    <row r="49" spans="1:5" x14ac:dyDescent="0.25">
      <c r="A49" s="28" t="s">
        <v>31</v>
      </c>
      <c r="B49" s="30">
        <v>0</v>
      </c>
      <c r="C49" s="30">
        <v>0</v>
      </c>
      <c r="D49" s="30">
        <v>0</v>
      </c>
      <c r="E49" s="30">
        <v>0</v>
      </c>
    </row>
    <row r="50" spans="1:5" x14ac:dyDescent="0.25">
      <c r="A50" s="29" t="s">
        <v>1</v>
      </c>
      <c r="B50" s="32">
        <v>72436.490000000005</v>
      </c>
      <c r="C50" s="32">
        <v>67287.31</v>
      </c>
      <c r="D50" s="32">
        <v>99211.43</v>
      </c>
      <c r="E50" s="32">
        <v>238935.22999999998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Минфин Budget</vt:lpstr>
      <vt:lpstr>Минфин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Мацко Светлана Юрьевна</dc:creator>
  <cp:lastModifiedBy>User</cp:lastModifiedBy>
  <cp:lastPrinted>2021-07-29T14:24:55Z</cp:lastPrinted>
  <dcterms:created xsi:type="dcterms:W3CDTF">2021-07-27T13:09:12Z</dcterms:created>
  <dcterms:modified xsi:type="dcterms:W3CDTF">2021-12-14T18:08:06Z</dcterms:modified>
</cp:coreProperties>
</file>