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75" windowWidth="19425" windowHeight="10245"/>
  </bookViews>
  <sheets>
    <sheet name="Приложение № 8" sheetId="4" r:id="rId1"/>
  </sheets>
  <definedNames>
    <definedName name="_xlnm.Print_Titles" localSheetId="0">'Приложение № 8'!$6:$6</definedName>
    <definedName name="_xlnm.Print_Area" localSheetId="0">'Приложение № 8'!$A$1:$G$47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C40" i="4"/>
  <c r="D35" i="4"/>
  <c r="C35" i="4"/>
  <c r="D29" i="4"/>
  <c r="C29" i="4"/>
  <c r="D23" i="4"/>
  <c r="C23" i="4"/>
  <c r="D17" i="4"/>
  <c r="C17" i="4"/>
  <c r="D11" i="4"/>
  <c r="C11" i="4"/>
  <c r="E9" i="4"/>
  <c r="F9" i="4" s="1"/>
  <c r="E10" i="4"/>
  <c r="F10" i="4" s="1"/>
  <c r="E12" i="4"/>
  <c r="F12" i="4" s="1"/>
  <c r="E13" i="4"/>
  <c r="F13" i="4" s="1"/>
  <c r="E14" i="4"/>
  <c r="F14" i="4" s="1"/>
  <c r="E15" i="4"/>
  <c r="F15" i="4" s="1"/>
  <c r="E16" i="4"/>
  <c r="F16" i="4" s="1"/>
  <c r="E18" i="4"/>
  <c r="F18" i="4" s="1"/>
  <c r="E19" i="4"/>
  <c r="F19" i="4" s="1"/>
  <c r="E20" i="4"/>
  <c r="F20" i="4" s="1"/>
  <c r="E21" i="4"/>
  <c r="F21" i="4" s="1"/>
  <c r="E22" i="4"/>
  <c r="F22" i="4" s="1"/>
  <c r="E24" i="4"/>
  <c r="F24" i="4" s="1"/>
  <c r="E25" i="4"/>
  <c r="F25" i="4" s="1"/>
  <c r="E26" i="4"/>
  <c r="F26" i="4" s="1"/>
  <c r="E27" i="4"/>
  <c r="F27" i="4" s="1"/>
  <c r="E28" i="4"/>
  <c r="F28" i="4" s="1"/>
  <c r="E30" i="4"/>
  <c r="F30" i="4" s="1"/>
  <c r="E31" i="4"/>
  <c r="F31" i="4" s="1"/>
  <c r="E32" i="4"/>
  <c r="F32" i="4" s="1"/>
  <c r="E33" i="4"/>
  <c r="F33" i="4" s="1"/>
  <c r="E34" i="4"/>
  <c r="F34" i="4" s="1"/>
  <c r="E36" i="4"/>
  <c r="F36" i="4" s="1"/>
  <c r="E37" i="4"/>
  <c r="F37" i="4" s="1"/>
  <c r="E38" i="4"/>
  <c r="F38" i="4" s="1"/>
  <c r="E39" i="4"/>
  <c r="F39" i="4" s="1"/>
  <c r="E41" i="4"/>
  <c r="F41" i="4" s="1"/>
  <c r="E42" i="4"/>
  <c r="F42" i="4" s="1"/>
  <c r="E43" i="4"/>
  <c r="F43" i="4" s="1"/>
  <c r="E44" i="4"/>
  <c r="F44" i="4" s="1"/>
  <c r="E45" i="4"/>
  <c r="F45" i="4" s="1"/>
  <c r="E46" i="4"/>
  <c r="F46" i="4" s="1"/>
  <c r="D8" i="4"/>
  <c r="C8" i="4"/>
  <c r="E29" i="4" l="1"/>
  <c r="F29" i="4" s="1"/>
  <c r="E40" i="4"/>
  <c r="F40" i="4" s="1"/>
  <c r="E11" i="4"/>
  <c r="F11" i="4" s="1"/>
  <c r="E8" i="4"/>
  <c r="F8" i="4" s="1"/>
  <c r="E23" i="4"/>
  <c r="F23" i="4" s="1"/>
  <c r="E35" i="4"/>
  <c r="F35" i="4" s="1"/>
  <c r="E17" i="4"/>
  <c r="F17" i="4" s="1"/>
</calcChain>
</file>

<file path=xl/sharedStrings.xml><?xml version="1.0" encoding="utf-8"?>
<sst xmlns="http://schemas.openxmlformats.org/spreadsheetml/2006/main" count="51" uniqueCount="25">
  <si>
    <t>к аналитической записке</t>
  </si>
  <si>
    <t xml:space="preserve">Наименование направления расходов </t>
  </si>
  <si>
    <t>Росархив</t>
  </si>
  <si>
    <t>Минприроды России</t>
  </si>
  <si>
    <t>Минвостокразвития России</t>
  </si>
  <si>
    <t>ФАДН России</t>
  </si>
  <si>
    <t>Закупка товаров, работ и услуг для обеспечения государственных (муниципальных) нужд</t>
  </si>
  <si>
    <t>ВР</t>
  </si>
  <si>
    <t>Гр.4 - Гр.3</t>
  </si>
  <si>
    <t>% отклонения 
исполнения 
расходов от 
Прогноза 
кассовых 
выплат</t>
  </si>
  <si>
    <t>Публично-правовая компания "Единый заказчик в сфере строительства"</t>
  </si>
  <si>
    <t>Капитальные вложения в объекты государственной (муниципальной) собственности</t>
  </si>
  <si>
    <t>Иные бюджетные ассигнования</t>
  </si>
  <si>
    <t>Минэнерго России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</si>
  <si>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</si>
  <si>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</si>
  <si>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</si>
  <si>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Росфинмониторинг</t>
  </si>
  <si>
    <t>Исполнение 
расходов за 
январь - март 2022 года*</t>
  </si>
  <si>
    <t>Предусмотрено 
Прогнозом 
кассовых 
выплат на 
январь - март 
2022 года*</t>
  </si>
  <si>
    <t>* Показатели "Исполнено расходов федерального бюджета" и "Объем бюджетных ассигнований" рассчитываются только по ГРБС, присутствующим в данных формы 0501089</t>
  </si>
  <si>
    <t>Справочно: 
исполнение 
расходов за 
январь - март 
2022 года в % 
к сводной росписи с изменениями</t>
  </si>
  <si>
    <t>(млн. рублей)</t>
  </si>
  <si>
    <t>Анализ исполнения показателей Прогноза кассовых выплат и сводной росписи с изменениями за январь - март 2021 года                                                                                 по отдельным главным распорядителям средств федерального бюджета с уровнем исполнения расходов менее 10 %</t>
  </si>
  <si>
    <t>Приложение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</si>
</sst>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0" xfId="0" applyFont="1"/>
    <xf numFmtId="0" fontId="1" fillId="0" borderId="3" xfId="0" applyFont="1" applyFill="1" applyBorder="1" applyAlignment="1">
      <alignment horizontal="justify" vertical="top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1" fillId="0" borderId="3" xfId="0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right" vertical="top" wrapText="1"/>
    </xf>
    <xf numFmtId="164" fontId="1" fillId="0" borderId="1" xfId="0" applyNumberFormat="1" applyFont="1" applyFill="1" applyBorder="1" applyAlignment="1">
      <alignment horizontal="right" vertical="top" wrapText="1"/>
    </xf>
    <xf numFmtId="164" fontId="2" fillId="0" borderId="3" xfId="0" applyNumberFormat="1" applyFont="1" applyFill="1" applyBorder="1" applyAlignment="1">
      <alignment horizontal="right" vertical="top" wrapText="1"/>
    </xf>
    <xf numFmtId="164" fontId="4" fillId="0" borderId="3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view="pageBreakPreview" zoomScaleNormal="100" zoomScaleSheetLayoutView="100" workbookViewId="0">
      <selection activeCell="E2" sqref="E2:G2"/>
    </sheetView>
  </sheetViews>
  <sheetFormatPr defaultColWidth="8.7109375" defaultRowHeight="15.75" x14ac:dyDescent="0.25"/>
  <cols>
    <col min="1" max="1" width="49.140625" style="1" customWidth="1"/>
    <col min="2" max="2" width="7.28515625" style="1" customWidth="1"/>
    <col min="3" max="3" width="16.7109375" style="1" customWidth="1"/>
    <col min="4" max="4" width="15.5703125" style="1" customWidth="1"/>
    <col min="5" max="5" width="11.140625" style="1" customWidth="1"/>
    <col min="6" max="6" width="14.140625" style="1" customWidth="1"/>
    <col min="7" max="7" width="20.42578125" style="3" customWidth="1"/>
    <col min="8" max="16384" width="8.7109375" style="1"/>
  </cols>
  <sheetData>
    <row r="1" spans="1:7" x14ac:dyDescent="0.25">
      <c r="E1" s="25" t="s">
        <v>24</v>
      </c>
      <c r="F1" s="25"/>
      <c r="G1" s="25"/>
    </row>
    <row r="2" spans="1:7" x14ac:dyDescent="0.25">
      <c r="E2" s="26" t="s">
        <v>0</v>
      </c>
      <c r="F2" s="26"/>
      <c r="G2" s="26"/>
    </row>
    <row r="3" spans="1:7" ht="15.6" x14ac:dyDescent="0.3">
      <c r="E3" s="8"/>
      <c r="F3" s="8"/>
      <c r="G3" s="8"/>
    </row>
    <row r="4" spans="1:7" ht="39.6" customHeight="1" x14ac:dyDescent="0.25">
      <c r="A4" s="27" t="s">
        <v>23</v>
      </c>
      <c r="B4" s="27"/>
      <c r="C4" s="27"/>
      <c r="D4" s="27"/>
      <c r="E4" s="25"/>
      <c r="F4" s="25"/>
      <c r="G4" s="25"/>
    </row>
    <row r="5" spans="1:7" ht="18.75" customHeight="1" x14ac:dyDescent="0.25">
      <c r="G5" s="18" t="s">
        <v>22</v>
      </c>
    </row>
    <row r="6" spans="1:7" ht="120.6" customHeight="1" x14ac:dyDescent="0.25">
      <c r="A6" s="7" t="s">
        <v>1</v>
      </c>
      <c r="B6" s="9" t="s">
        <v>7</v>
      </c>
      <c r="C6" s="9" t="s">
        <v>19</v>
      </c>
      <c r="D6" s="9" t="s">
        <v>18</v>
      </c>
      <c r="E6" s="9" t="s">
        <v>8</v>
      </c>
      <c r="F6" s="9" t="s">
        <v>9</v>
      </c>
      <c r="G6" s="6" t="s">
        <v>21</v>
      </c>
    </row>
    <row r="7" spans="1:7" ht="14.25" customHeight="1" x14ac:dyDescent="0.25">
      <c r="A7" s="19">
        <v>1</v>
      </c>
      <c r="B7" s="20">
        <v>2</v>
      </c>
      <c r="C7" s="21">
        <v>3</v>
      </c>
      <c r="D7" s="21">
        <v>4</v>
      </c>
      <c r="E7" s="21">
        <v>5</v>
      </c>
      <c r="F7" s="21">
        <v>6</v>
      </c>
      <c r="G7" s="22">
        <v>7</v>
      </c>
    </row>
    <row r="8" spans="1:7" ht="34.15" customHeight="1" x14ac:dyDescent="0.25">
      <c r="A8" s="10" t="s">
        <v>10</v>
      </c>
      <c r="B8" s="11"/>
      <c r="C8" s="17">
        <f>SUM(C9:C10)</f>
        <v>1484.77</v>
      </c>
      <c r="D8" s="17">
        <f>SUM(D9:D10)</f>
        <v>2224.6999999999998</v>
      </c>
      <c r="E8" s="17">
        <f>SUM(D8-C8)</f>
        <v>739.92999999999984</v>
      </c>
      <c r="F8" s="17">
        <f>SUM(E8/C8*100)</f>
        <v>49.834654525616749</v>
      </c>
      <c r="G8" s="17">
        <v>3.9424840485222608</v>
      </c>
    </row>
    <row r="9" spans="1:7" ht="36.6" customHeight="1" x14ac:dyDescent="0.25">
      <c r="A9" s="2" t="s">
        <v>11</v>
      </c>
      <c r="B9" s="11">
        <v>400</v>
      </c>
      <c r="C9" s="12">
        <v>1233.26</v>
      </c>
      <c r="D9" s="12">
        <v>2015.3</v>
      </c>
      <c r="E9" s="13">
        <f t="shared" ref="E9:E46" si="0">SUM(D9-C9)</f>
        <v>782.04</v>
      </c>
      <c r="F9" s="13">
        <f t="shared" ref="F9:F46" si="1">SUM(E9/C9*100)</f>
        <v>63.412419116812345</v>
      </c>
      <c r="G9" s="13">
        <v>3.6658851515954924</v>
      </c>
    </row>
    <row r="10" spans="1:7" ht="18.600000000000001" customHeight="1" x14ac:dyDescent="0.25">
      <c r="A10" s="2" t="s">
        <v>12</v>
      </c>
      <c r="B10" s="11">
        <v>800</v>
      </c>
      <c r="C10" s="12">
        <v>251.51000000000002</v>
      </c>
      <c r="D10" s="12">
        <v>209.4</v>
      </c>
      <c r="E10" s="13">
        <f t="shared" si="0"/>
        <v>-42.110000000000014</v>
      </c>
      <c r="F10" s="13">
        <f t="shared" si="1"/>
        <v>-16.742873046797349</v>
      </c>
      <c r="G10" s="13">
        <v>14.388262945852867</v>
      </c>
    </row>
    <row r="11" spans="1:7" ht="18.600000000000001" customHeight="1" x14ac:dyDescent="0.25">
      <c r="A11" s="5" t="s">
        <v>13</v>
      </c>
      <c r="B11" s="11"/>
      <c r="C11" s="14">
        <f>SUM(C12:C16)</f>
        <v>4430.2300000000005</v>
      </c>
      <c r="D11" s="14">
        <f>SUM(D12:D16)</f>
        <v>1018.6999999999999</v>
      </c>
      <c r="E11" s="17">
        <f t="shared" si="0"/>
        <v>-3411.5300000000007</v>
      </c>
      <c r="F11" s="17">
        <f t="shared" si="1"/>
        <v>-77.005708507233265</v>
      </c>
      <c r="G11" s="17">
        <v>3.9495936216018457</v>
      </c>
    </row>
    <row r="12" spans="1:7" ht="81.599999999999994" customHeight="1" x14ac:dyDescent="0.25">
      <c r="A12" s="2" t="s">
        <v>14</v>
      </c>
      <c r="B12" s="11">
        <v>100</v>
      </c>
      <c r="C12" s="15">
        <v>110.04</v>
      </c>
      <c r="D12" s="15">
        <v>158.20000000000002</v>
      </c>
      <c r="E12" s="13">
        <f t="shared" si="0"/>
        <v>48.160000000000011</v>
      </c>
      <c r="F12" s="13">
        <f t="shared" si="1"/>
        <v>43.765903307888046</v>
      </c>
      <c r="G12" s="13">
        <v>32.658070825230354</v>
      </c>
    </row>
    <row r="13" spans="1:7" ht="36.6" customHeight="1" x14ac:dyDescent="0.25">
      <c r="A13" s="2" t="s">
        <v>6</v>
      </c>
      <c r="B13" s="11">
        <v>200</v>
      </c>
      <c r="C13" s="12">
        <v>105.85000000000001</v>
      </c>
      <c r="D13" s="12">
        <v>107.3</v>
      </c>
      <c r="E13" s="13">
        <f t="shared" si="0"/>
        <v>1.4499999999999886</v>
      </c>
      <c r="F13" s="13">
        <f t="shared" si="1"/>
        <v>1.3698630136986194</v>
      </c>
      <c r="G13" s="13">
        <v>4.6709576063895009</v>
      </c>
    </row>
    <row r="14" spans="1:7" ht="18.600000000000001" customHeight="1" x14ac:dyDescent="0.25">
      <c r="A14" s="2" t="s">
        <v>15</v>
      </c>
      <c r="B14" s="11">
        <v>500</v>
      </c>
      <c r="C14" s="12">
        <v>1934.39</v>
      </c>
      <c r="D14" s="12">
        <v>200.9</v>
      </c>
      <c r="E14" s="13">
        <f t="shared" si="0"/>
        <v>-1733.49</v>
      </c>
      <c r="F14" s="13">
        <f t="shared" si="1"/>
        <v>-89.614297013528812</v>
      </c>
      <c r="G14" s="13">
        <v>1.5826609321646739</v>
      </c>
    </row>
    <row r="15" spans="1:7" ht="48" customHeight="1" x14ac:dyDescent="0.25">
      <c r="A15" s="2" t="s">
        <v>16</v>
      </c>
      <c r="B15" s="11">
        <v>600</v>
      </c>
      <c r="C15" s="12">
        <v>498.36</v>
      </c>
      <c r="D15" s="12">
        <v>468.7</v>
      </c>
      <c r="E15" s="13">
        <f t="shared" si="0"/>
        <v>-29.660000000000025</v>
      </c>
      <c r="F15" s="13">
        <f t="shared" si="1"/>
        <v>-5.9515209888434111</v>
      </c>
      <c r="G15" s="13">
        <v>11.694734793747154</v>
      </c>
    </row>
    <row r="16" spans="1:7" ht="18.600000000000001" customHeight="1" x14ac:dyDescent="0.25">
      <c r="A16" s="2" t="s">
        <v>12</v>
      </c>
      <c r="B16" s="11">
        <v>800</v>
      </c>
      <c r="C16" s="12">
        <v>1781.5900000000001</v>
      </c>
      <c r="D16" s="12">
        <v>83.600000000000009</v>
      </c>
      <c r="E16" s="13">
        <f t="shared" si="0"/>
        <v>-1697.9900000000002</v>
      </c>
      <c r="F16" s="13">
        <f t="shared" si="1"/>
        <v>-95.307562345994313</v>
      </c>
      <c r="G16" s="13">
        <v>4.3475085426865618</v>
      </c>
    </row>
    <row r="17" spans="1:7" ht="18.600000000000001" customHeight="1" x14ac:dyDescent="0.25">
      <c r="A17" s="5" t="s">
        <v>4</v>
      </c>
      <c r="B17" s="11"/>
      <c r="C17" s="14">
        <f>SUM(C18:C22)</f>
        <v>8373.2200000000012</v>
      </c>
      <c r="D17" s="14">
        <f>SUM(D18:D22)</f>
        <v>2788.1</v>
      </c>
      <c r="E17" s="17">
        <f t="shared" si="0"/>
        <v>-5585.1200000000008</v>
      </c>
      <c r="F17" s="17">
        <f t="shared" si="1"/>
        <v>-66.702176701436244</v>
      </c>
      <c r="G17" s="17">
        <v>5.1584195333154348</v>
      </c>
    </row>
    <row r="18" spans="1:7" ht="81" customHeight="1" x14ac:dyDescent="0.25">
      <c r="A18" s="2" t="s">
        <v>14</v>
      </c>
      <c r="B18" s="11">
        <v>100</v>
      </c>
      <c r="C18" s="12">
        <v>68.680000000000007</v>
      </c>
      <c r="D18" s="12">
        <v>78.600000000000009</v>
      </c>
      <c r="E18" s="13">
        <f t="shared" si="0"/>
        <v>9.9200000000000017</v>
      </c>
      <c r="F18" s="13">
        <f t="shared" si="1"/>
        <v>14.443797320908564</v>
      </c>
      <c r="G18" s="13">
        <v>11.53808975808265</v>
      </c>
    </row>
    <row r="19" spans="1:7" ht="34.15" customHeight="1" x14ac:dyDescent="0.25">
      <c r="A19" s="2" t="s">
        <v>6</v>
      </c>
      <c r="B19" s="11">
        <v>200</v>
      </c>
      <c r="C19" s="12">
        <v>394.25</v>
      </c>
      <c r="D19" s="12">
        <v>1066.5999999999999</v>
      </c>
      <c r="E19" s="13">
        <f t="shared" si="0"/>
        <v>672.34999999999991</v>
      </c>
      <c r="F19" s="13">
        <f t="shared" si="1"/>
        <v>170.53899809765375</v>
      </c>
      <c r="G19" s="13">
        <v>42.586758970391671</v>
      </c>
    </row>
    <row r="20" spans="1:7" ht="18.600000000000001" customHeight="1" x14ac:dyDescent="0.25">
      <c r="A20" s="2" t="s">
        <v>15</v>
      </c>
      <c r="B20" s="11">
        <v>500</v>
      </c>
      <c r="C20" s="15">
        <v>5930.2</v>
      </c>
      <c r="D20" s="15">
        <v>165.8</v>
      </c>
      <c r="E20" s="13">
        <f t="shared" si="0"/>
        <v>-5764.4</v>
      </c>
      <c r="F20" s="13">
        <f t="shared" si="1"/>
        <v>-97.204141512933802</v>
      </c>
      <c r="G20" s="13">
        <v>0.9974726676008947</v>
      </c>
    </row>
    <row r="21" spans="1:7" ht="48" customHeight="1" x14ac:dyDescent="0.25">
      <c r="A21" s="2" t="s">
        <v>16</v>
      </c>
      <c r="B21" s="11">
        <v>600</v>
      </c>
      <c r="C21" s="12">
        <v>175.67000000000002</v>
      </c>
      <c r="D21" s="12">
        <v>75.7</v>
      </c>
      <c r="E21" s="13">
        <f t="shared" si="0"/>
        <v>-99.970000000000013</v>
      </c>
      <c r="F21" s="13">
        <f t="shared" si="1"/>
        <v>-56.907838560938131</v>
      </c>
      <c r="G21" s="13">
        <v>18.791431330871262</v>
      </c>
    </row>
    <row r="22" spans="1:7" ht="18.600000000000001" customHeight="1" x14ac:dyDescent="0.25">
      <c r="A22" s="2" t="s">
        <v>12</v>
      </c>
      <c r="B22" s="11">
        <v>800</v>
      </c>
      <c r="C22" s="12">
        <v>1804.42</v>
      </c>
      <c r="D22" s="12">
        <v>1401.4</v>
      </c>
      <c r="E22" s="13">
        <f t="shared" si="0"/>
        <v>-403.02</v>
      </c>
      <c r="F22" s="13">
        <f t="shared" si="1"/>
        <v>-22.335154786579619</v>
      </c>
      <c r="G22" s="13">
        <v>4.1414858190435959</v>
      </c>
    </row>
    <row r="23" spans="1:7" ht="18.600000000000001" customHeight="1" x14ac:dyDescent="0.25">
      <c r="A23" s="5" t="s">
        <v>2</v>
      </c>
      <c r="B23" s="11"/>
      <c r="C23" s="14">
        <f>SUM(C24:C28)</f>
        <v>923.12</v>
      </c>
      <c r="D23" s="14">
        <f>SUM(D24:D28)</f>
        <v>415.1</v>
      </c>
      <c r="E23" s="17">
        <f t="shared" si="0"/>
        <v>-508.02</v>
      </c>
      <c r="F23" s="17">
        <f t="shared" si="1"/>
        <v>-55.032931796516159</v>
      </c>
      <c r="G23" s="17">
        <v>5.884488199327877</v>
      </c>
    </row>
    <row r="24" spans="1:7" ht="79.900000000000006" customHeight="1" x14ac:dyDescent="0.25">
      <c r="A24" s="2" t="s">
        <v>14</v>
      </c>
      <c r="B24" s="11">
        <v>100</v>
      </c>
      <c r="C24" s="12">
        <v>239.55</v>
      </c>
      <c r="D24" s="12">
        <v>240.9</v>
      </c>
      <c r="E24" s="13">
        <f t="shared" si="0"/>
        <v>1.3499999999999943</v>
      </c>
      <c r="F24" s="13">
        <f t="shared" si="1"/>
        <v>0.56355666875391119</v>
      </c>
      <c r="G24" s="13">
        <v>11.897100545975373</v>
      </c>
    </row>
    <row r="25" spans="1:7" ht="34.15" customHeight="1" x14ac:dyDescent="0.25">
      <c r="A25" s="2" t="s">
        <v>6</v>
      </c>
      <c r="B25" s="11">
        <v>200</v>
      </c>
      <c r="C25" s="12">
        <v>112.98</v>
      </c>
      <c r="D25" s="12">
        <v>79.600000000000009</v>
      </c>
      <c r="E25" s="13">
        <f t="shared" si="0"/>
        <v>-33.379999999999995</v>
      </c>
      <c r="F25" s="13">
        <f t="shared" si="1"/>
        <v>-29.54505222163214</v>
      </c>
      <c r="G25" s="13">
        <v>14.146312569404001</v>
      </c>
    </row>
    <row r="26" spans="1:7" ht="32.450000000000003" customHeight="1" x14ac:dyDescent="0.25">
      <c r="A26" s="2" t="s">
        <v>11</v>
      </c>
      <c r="B26" s="11">
        <v>400</v>
      </c>
      <c r="C26" s="12">
        <v>520.5</v>
      </c>
      <c r="D26" s="12">
        <v>47.800000000000004</v>
      </c>
      <c r="E26" s="13">
        <f t="shared" si="0"/>
        <v>-472.7</v>
      </c>
      <c r="F26" s="13">
        <f t="shared" si="1"/>
        <v>-90.816522574447646</v>
      </c>
      <c r="G26" s="13">
        <v>1.1168927924991829</v>
      </c>
    </row>
    <row r="27" spans="1:7" ht="48.6" customHeight="1" x14ac:dyDescent="0.25">
      <c r="A27" s="2" t="s">
        <v>16</v>
      </c>
      <c r="B27" s="11">
        <v>600</v>
      </c>
      <c r="C27" s="12">
        <v>37.730000000000004</v>
      </c>
      <c r="D27" s="12">
        <v>37.700000000000003</v>
      </c>
      <c r="E27" s="13">
        <f t="shared" si="0"/>
        <v>-3.0000000000001137E-2</v>
      </c>
      <c r="F27" s="13">
        <f t="shared" si="1"/>
        <v>-7.9512324410286592E-2</v>
      </c>
      <c r="G27" s="13">
        <v>25</v>
      </c>
    </row>
    <row r="28" spans="1:7" ht="18.600000000000001" customHeight="1" x14ac:dyDescent="0.25">
      <c r="A28" s="2" t="s">
        <v>12</v>
      </c>
      <c r="B28" s="11">
        <v>800</v>
      </c>
      <c r="C28" s="12">
        <v>12.36</v>
      </c>
      <c r="D28" s="12">
        <v>9.1</v>
      </c>
      <c r="E28" s="13">
        <f t="shared" si="0"/>
        <v>-3.26</v>
      </c>
      <c r="F28" s="13">
        <f t="shared" si="1"/>
        <v>-26.375404530744333</v>
      </c>
      <c r="G28" s="13">
        <v>23.922654607012532</v>
      </c>
    </row>
    <row r="29" spans="1:7" ht="18.600000000000001" customHeight="1" x14ac:dyDescent="0.25">
      <c r="A29" s="5" t="s">
        <v>5</v>
      </c>
      <c r="B29" s="11"/>
      <c r="C29" s="14">
        <f>SUM(C30:C34)</f>
        <v>287.99</v>
      </c>
      <c r="D29" s="14">
        <f>SUM(D30:D34)</f>
        <v>187.4</v>
      </c>
      <c r="E29" s="17">
        <f t="shared" si="0"/>
        <v>-100.59</v>
      </c>
      <c r="F29" s="17">
        <f t="shared" si="1"/>
        <v>-34.928296121393103</v>
      </c>
      <c r="G29" s="17">
        <v>7.7392261755530543</v>
      </c>
    </row>
    <row r="30" spans="1:7" ht="81" customHeight="1" x14ac:dyDescent="0.25">
      <c r="A30" s="2" t="s">
        <v>14</v>
      </c>
      <c r="B30" s="11">
        <v>100</v>
      </c>
      <c r="C30" s="12">
        <v>19.16</v>
      </c>
      <c r="D30" s="12">
        <v>29.400000000000002</v>
      </c>
      <c r="E30" s="13">
        <f t="shared" si="0"/>
        <v>10.240000000000002</v>
      </c>
      <c r="F30" s="13">
        <f t="shared" si="1"/>
        <v>53.44467640918581</v>
      </c>
      <c r="G30" s="13">
        <v>11.967780626525267</v>
      </c>
    </row>
    <row r="31" spans="1:7" ht="33.6" customHeight="1" x14ac:dyDescent="0.25">
      <c r="A31" s="2" t="s">
        <v>6</v>
      </c>
      <c r="B31" s="11">
        <v>200</v>
      </c>
      <c r="C31" s="12">
        <v>39.53</v>
      </c>
      <c r="D31" s="12">
        <v>11.1</v>
      </c>
      <c r="E31" s="13">
        <f t="shared" si="0"/>
        <v>-28.43</v>
      </c>
      <c r="F31" s="13">
        <f t="shared" si="1"/>
        <v>-71.920060713382242</v>
      </c>
      <c r="G31" s="13">
        <v>3.3993034603492727</v>
      </c>
    </row>
    <row r="32" spans="1:7" ht="18.600000000000001" customHeight="1" x14ac:dyDescent="0.25">
      <c r="A32" s="2" t="s">
        <v>15</v>
      </c>
      <c r="B32" s="11">
        <v>500</v>
      </c>
      <c r="C32" s="12">
        <v>50</v>
      </c>
      <c r="D32" s="12">
        <v>42.5</v>
      </c>
      <c r="E32" s="13">
        <f t="shared" si="0"/>
        <v>-7.5</v>
      </c>
      <c r="F32" s="13">
        <f t="shared" si="1"/>
        <v>-15</v>
      </c>
      <c r="G32" s="13">
        <v>8.2095960097527172</v>
      </c>
    </row>
    <row r="33" spans="1:7" ht="48.6" customHeight="1" x14ac:dyDescent="0.25">
      <c r="A33" s="2" t="s">
        <v>16</v>
      </c>
      <c r="B33" s="11">
        <v>600</v>
      </c>
      <c r="C33" s="12">
        <v>179.29</v>
      </c>
      <c r="D33" s="12">
        <v>104.3</v>
      </c>
      <c r="E33" s="13">
        <f t="shared" si="0"/>
        <v>-74.989999999999995</v>
      </c>
      <c r="F33" s="13">
        <f t="shared" si="1"/>
        <v>-41.826091806570361</v>
      </c>
      <c r="G33" s="13">
        <v>7.8467267198846642</v>
      </c>
    </row>
    <row r="34" spans="1:7" ht="18.600000000000001" customHeight="1" x14ac:dyDescent="0.25">
      <c r="A34" s="2" t="s">
        <v>12</v>
      </c>
      <c r="B34" s="11">
        <v>800</v>
      </c>
      <c r="C34" s="12">
        <v>0.01</v>
      </c>
      <c r="D34" s="12">
        <v>0.1</v>
      </c>
      <c r="E34" s="13">
        <f t="shared" si="0"/>
        <v>9.0000000000000011E-2</v>
      </c>
      <c r="F34" s="13">
        <f>SUM(E34/C34*100)</f>
        <v>900</v>
      </c>
      <c r="G34" s="13">
        <v>4.423318979794634</v>
      </c>
    </row>
    <row r="35" spans="1:7" ht="18.600000000000001" customHeight="1" x14ac:dyDescent="0.25">
      <c r="A35" s="5" t="s">
        <v>17</v>
      </c>
      <c r="B35" s="11"/>
      <c r="C35" s="14">
        <f>SUM(C36:C39)</f>
        <v>253.54000000000002</v>
      </c>
      <c r="D35" s="14">
        <f>SUM(D36:D39)</f>
        <v>268.89999999999998</v>
      </c>
      <c r="E35" s="17">
        <f t="shared" si="0"/>
        <v>15.359999999999957</v>
      </c>
      <c r="F35" s="17">
        <f t="shared" si="1"/>
        <v>6.0582156661670563</v>
      </c>
      <c r="G35" s="17">
        <v>9.0555073988927539</v>
      </c>
    </row>
    <row r="36" spans="1:7" ht="80.45" customHeight="1" x14ac:dyDescent="0.25">
      <c r="A36" s="2" t="s">
        <v>14</v>
      </c>
      <c r="B36" s="11">
        <v>100</v>
      </c>
      <c r="C36" s="12">
        <v>155.39000000000001</v>
      </c>
      <c r="D36" s="12">
        <v>189</v>
      </c>
      <c r="E36" s="13">
        <f t="shared" si="0"/>
        <v>33.609999999999985</v>
      </c>
      <c r="F36" s="13">
        <f t="shared" si="1"/>
        <v>21.629448484458447</v>
      </c>
      <c r="G36" s="13">
        <v>20.320285724176721</v>
      </c>
    </row>
    <row r="37" spans="1:7" ht="33" customHeight="1" x14ac:dyDescent="0.25">
      <c r="A37" s="2" t="s">
        <v>6</v>
      </c>
      <c r="B37" s="11">
        <v>200</v>
      </c>
      <c r="C37" s="13">
        <v>44.43</v>
      </c>
      <c r="D37" s="13">
        <v>26.2</v>
      </c>
      <c r="E37" s="13">
        <f t="shared" si="0"/>
        <v>-18.23</v>
      </c>
      <c r="F37" s="13">
        <f t="shared" si="1"/>
        <v>-41.030835021381954</v>
      </c>
      <c r="G37" s="13">
        <v>1.4708899182914086</v>
      </c>
    </row>
    <row r="38" spans="1:7" ht="49.15" customHeight="1" x14ac:dyDescent="0.25">
      <c r="A38" s="2" t="s">
        <v>16</v>
      </c>
      <c r="B38" s="11">
        <v>600</v>
      </c>
      <c r="C38" s="12">
        <v>33.840000000000003</v>
      </c>
      <c r="D38" s="12">
        <v>33.9</v>
      </c>
      <c r="E38" s="13">
        <f t="shared" si="0"/>
        <v>5.9999999999995168E-2</v>
      </c>
      <c r="F38" s="13">
        <f t="shared" si="1"/>
        <v>0.1773049645389928</v>
      </c>
      <c r="G38" s="13">
        <v>14.752033811000286</v>
      </c>
    </row>
    <row r="39" spans="1:7" ht="18.600000000000001" customHeight="1" x14ac:dyDescent="0.25">
      <c r="A39" s="2" t="s">
        <v>12</v>
      </c>
      <c r="B39" s="11">
        <v>800</v>
      </c>
      <c r="C39" s="12">
        <v>19.88</v>
      </c>
      <c r="D39" s="12">
        <v>19.8</v>
      </c>
      <c r="E39" s="13">
        <f t="shared" si="0"/>
        <v>-7.9999999999998295E-2</v>
      </c>
      <c r="F39" s="13">
        <f t="shared" si="1"/>
        <v>-0.4024144869215206</v>
      </c>
      <c r="G39" s="13">
        <v>76.028574392367105</v>
      </c>
    </row>
    <row r="40" spans="1:7" ht="18.600000000000001" customHeight="1" x14ac:dyDescent="0.25">
      <c r="A40" s="5" t="s">
        <v>3</v>
      </c>
      <c r="B40" s="11"/>
      <c r="C40" s="14">
        <f>SUM(C41:C46)</f>
        <v>17523.02</v>
      </c>
      <c r="D40" s="14">
        <f>SUM(D41:D46)</f>
        <v>7965.5</v>
      </c>
      <c r="E40" s="17">
        <f t="shared" si="0"/>
        <v>-9557.52</v>
      </c>
      <c r="F40" s="17">
        <f t="shared" si="1"/>
        <v>-54.542653035835151</v>
      </c>
      <c r="G40" s="17">
        <v>9.7869524451282572</v>
      </c>
    </row>
    <row r="41" spans="1:7" ht="81.599999999999994" customHeight="1" x14ac:dyDescent="0.25">
      <c r="A41" s="2" t="s">
        <v>14</v>
      </c>
      <c r="B41" s="11">
        <v>100</v>
      </c>
      <c r="C41" s="13">
        <v>170.78</v>
      </c>
      <c r="D41" s="13">
        <v>208.6</v>
      </c>
      <c r="E41" s="13">
        <f t="shared" si="0"/>
        <v>37.819999999999993</v>
      </c>
      <c r="F41" s="13">
        <f t="shared" si="1"/>
        <v>22.145450286918837</v>
      </c>
      <c r="G41" s="13">
        <v>31.013378764621823</v>
      </c>
    </row>
    <row r="42" spans="1:7" ht="33" customHeight="1" x14ac:dyDescent="0.25">
      <c r="A42" s="2" t="s">
        <v>6</v>
      </c>
      <c r="B42" s="11">
        <v>200</v>
      </c>
      <c r="C42" s="12">
        <v>4729.0600000000004</v>
      </c>
      <c r="D42" s="12">
        <v>149.5</v>
      </c>
      <c r="E42" s="13">
        <f t="shared" si="0"/>
        <v>-4579.5600000000004</v>
      </c>
      <c r="F42" s="13">
        <f t="shared" si="1"/>
        <v>-96.838695216385489</v>
      </c>
      <c r="G42" s="13">
        <v>0.55553996184751342</v>
      </c>
    </row>
    <row r="43" spans="1:7" ht="34.9" customHeight="1" x14ac:dyDescent="0.25">
      <c r="A43" s="2" t="s">
        <v>11</v>
      </c>
      <c r="B43" s="11">
        <v>400</v>
      </c>
      <c r="C43" s="12">
        <v>375.99</v>
      </c>
      <c r="D43" s="12">
        <v>22.6</v>
      </c>
      <c r="E43" s="13">
        <f t="shared" si="0"/>
        <v>-353.39</v>
      </c>
      <c r="F43" s="13">
        <f t="shared" si="1"/>
        <v>-93.989201840474479</v>
      </c>
      <c r="G43" s="13">
        <v>5.7585069895678851</v>
      </c>
    </row>
    <row r="44" spans="1:7" ht="18.600000000000001" customHeight="1" x14ac:dyDescent="0.25">
      <c r="A44" s="2" t="s">
        <v>15</v>
      </c>
      <c r="B44" s="11">
        <v>500</v>
      </c>
      <c r="C44" s="12">
        <v>5141.26</v>
      </c>
      <c r="D44" s="12">
        <v>4156.2</v>
      </c>
      <c r="E44" s="13">
        <f t="shared" si="0"/>
        <v>-985.0600000000004</v>
      </c>
      <c r="F44" s="13">
        <f t="shared" si="1"/>
        <v>-19.159894656173783</v>
      </c>
      <c r="G44" s="13">
        <v>17.71676162455568</v>
      </c>
    </row>
    <row r="45" spans="1:7" ht="50.45" customHeight="1" x14ac:dyDescent="0.25">
      <c r="A45" s="2" t="s">
        <v>16</v>
      </c>
      <c r="B45" s="11">
        <v>600</v>
      </c>
      <c r="C45" s="12">
        <v>3874.23</v>
      </c>
      <c r="D45" s="12">
        <v>2919.6</v>
      </c>
      <c r="E45" s="13">
        <f t="shared" si="0"/>
        <v>-954.63000000000011</v>
      </c>
      <c r="F45" s="13">
        <f t="shared" si="1"/>
        <v>-24.64050921086255</v>
      </c>
      <c r="G45" s="13">
        <v>24.959691980141979</v>
      </c>
    </row>
    <row r="46" spans="1:7" ht="18.600000000000001" customHeight="1" x14ac:dyDescent="0.25">
      <c r="A46" s="4" t="s">
        <v>12</v>
      </c>
      <c r="B46" s="16">
        <v>800</v>
      </c>
      <c r="C46" s="13">
        <v>3231.7000000000003</v>
      </c>
      <c r="D46" s="13">
        <v>509</v>
      </c>
      <c r="E46" s="13">
        <f t="shared" si="0"/>
        <v>-2722.7000000000003</v>
      </c>
      <c r="F46" s="13">
        <f t="shared" si="1"/>
        <v>-84.249775659869414</v>
      </c>
      <c r="G46" s="13">
        <v>2.7888532008636244</v>
      </c>
    </row>
    <row r="47" spans="1:7" ht="18" customHeight="1" x14ac:dyDescent="0.25">
      <c r="A47" s="23" t="s">
        <v>20</v>
      </c>
      <c r="B47" s="24"/>
      <c r="C47" s="24"/>
      <c r="D47" s="24"/>
      <c r="E47" s="24"/>
      <c r="F47" s="24"/>
      <c r="G47" s="24"/>
    </row>
  </sheetData>
  <mergeCells count="4">
    <mergeCell ref="A47:G47"/>
    <mergeCell ref="E1:G1"/>
    <mergeCell ref="E2:G2"/>
    <mergeCell ref="A4:G4"/>
  </mergeCells>
  <printOptions horizontalCentered="1"/>
  <pageMargins left="0.78740157480314965" right="0.39370078740157483" top="0.74803149606299213" bottom="0.74803149606299213" header="0.31496062992125984" footer="0.31496062992125984"/>
  <pageSetup paperSize="9" scale="67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8</vt:lpstr>
      <vt:lpstr>'Приложение № 8'!Заголовки_для_печати</vt:lpstr>
      <vt:lpstr>'Приложение № 8'!Область_печати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berez</dc:creator>
  <cp:lastModifiedBy>Березкин Д.И.</cp:lastModifiedBy>
  <cp:lastPrinted>2022-05-10T12:32:31Z</cp:lastPrinted>
  <dcterms:created xsi:type="dcterms:W3CDTF">2021-02-05T13:45:54Z</dcterms:created>
  <dcterms:modified xsi:type="dcterms:W3CDTF">2022-05-12T10:51:13Z</dcterms:modified>
</cp:coreProperties>
</file>