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ch\dfs\Департамент внешних коммуникаций\ОТЧЕТЫ 2024\1. В РАБОТЕ\КМ Проверка средств СФР на сокращение производственного травматизма\Финал\"/>
    </mc:Choice>
  </mc:AlternateContent>
  <bookViews>
    <workbookView xWindow="0" yWindow="0" windowWidth="14490" windowHeight="4380"/>
  </bookViews>
  <sheets>
    <sheet name="Приложение 4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11" i="3"/>
  <c r="M24" i="3"/>
  <c r="N18" i="3" s="1"/>
  <c r="J18" i="3"/>
  <c r="J17" i="3"/>
  <c r="J12" i="3"/>
  <c r="J11" i="3"/>
  <c r="J8" i="3"/>
  <c r="H23" i="3"/>
  <c r="H19" i="3"/>
  <c r="H17" i="3"/>
  <c r="H12" i="3"/>
  <c r="H11" i="3"/>
  <c r="H8" i="3"/>
  <c r="G24" i="3"/>
  <c r="H22" i="3" s="1"/>
  <c r="I24" i="3"/>
  <c r="J15" i="3" s="1"/>
  <c r="K24" i="3"/>
  <c r="L20" i="3" s="1"/>
  <c r="F23" i="3"/>
  <c r="F18" i="3"/>
  <c r="F14" i="3"/>
  <c r="F10" i="3"/>
  <c r="E24" i="3"/>
  <c r="F22" i="3" s="1"/>
  <c r="C24" i="3"/>
  <c r="D23" i="3" s="1"/>
  <c r="D14" i="3" l="1"/>
  <c r="N13" i="3"/>
  <c r="D15" i="3"/>
  <c r="D19" i="3"/>
  <c r="L8" i="3"/>
  <c r="L23" i="3"/>
  <c r="N10" i="3"/>
  <c r="N24" i="3" s="1"/>
  <c r="L18" i="3"/>
  <c r="D8" i="3"/>
  <c r="D12" i="3"/>
  <c r="D17" i="3"/>
  <c r="D22" i="3"/>
  <c r="F8" i="3"/>
  <c r="F12" i="3"/>
  <c r="F16" i="3"/>
  <c r="F21" i="3"/>
  <c r="H9" i="3"/>
  <c r="H24" i="3" s="1"/>
  <c r="H13" i="3"/>
  <c r="H21" i="3"/>
  <c r="J9" i="3"/>
  <c r="J13" i="3"/>
  <c r="J23" i="3"/>
  <c r="L9" i="3"/>
  <c r="L13" i="3"/>
  <c r="N11" i="3"/>
  <c r="N17" i="3"/>
  <c r="L19" i="3"/>
  <c r="D10" i="3"/>
  <c r="D20" i="3"/>
  <c r="D16" i="3"/>
  <c r="J24" i="3"/>
  <c r="N9" i="3"/>
  <c r="N23" i="3"/>
  <c r="D11" i="3"/>
  <c r="D21" i="3"/>
  <c r="F11" i="3"/>
  <c r="F15" i="3"/>
  <c r="F19" i="3"/>
  <c r="L12" i="3"/>
  <c r="N15" i="3"/>
  <c r="D9" i="3"/>
  <c r="D13" i="3"/>
  <c r="D18" i="3"/>
  <c r="F9" i="3"/>
  <c r="F13" i="3"/>
  <c r="F17" i="3"/>
  <c r="H10" i="3"/>
  <c r="H15" i="3"/>
  <c r="J10" i="3"/>
  <c r="L10" i="3"/>
  <c r="L15" i="3"/>
  <c r="N8" i="3"/>
  <c r="N12" i="3"/>
  <c r="D24" i="3"/>
  <c r="F24" i="3" l="1"/>
  <c r="L24" i="3"/>
</calcChain>
</file>

<file path=xl/sharedStrings.xml><?xml version="1.0" encoding="utf-8"?>
<sst xmlns="http://schemas.openxmlformats.org/spreadsheetml/2006/main" count="50" uniqueCount="31">
  <si>
    <t>2022 год</t>
  </si>
  <si>
    <t>Наименование мероприятия</t>
  </si>
  <si>
    <t xml:space="preserve">г. Москва и Московская область </t>
  </si>
  <si>
    <t xml:space="preserve">фактическое исполнение </t>
  </si>
  <si>
    <t>% исполнения</t>
  </si>
  <si>
    <t>Приобретение работникам, занятым на работах с вредными и (или) опасными условиями труда, а также на работах, выполняемых в особых температурных условиях или связанных с загрязнением, средств индивидуальной защиты, специальной одежды, специальной обуви и других средств индивидуальной защиты, а также смывающих и (или) обезвреживающих средств</t>
  </si>
  <si>
    <t>Проведение обязательных периодических медицинских осмотров (обследований) работников, занятых на работах с вредными и (или) опасными производственными факторами</t>
  </si>
  <si>
    <t>Проведение специальной оценки труда</t>
  </si>
  <si>
    <t>Санаторно-курортное лечение работников не ранее чем за пять лет до достижения ими возраста, дающего право на назначение страховой пенсии по старости в соответствии с пенсионным законодательством</t>
  </si>
  <si>
    <t>Санаторно-курортное лечение работников, занятых на работах с вредными и (или) опасными производственными факторами</t>
  </si>
  <si>
    <t xml:space="preserve">Обучение по охране труда </t>
  </si>
  <si>
    <t>Устройства и приборы для безопасного ведения работ в рамках технологических процессов</t>
  </si>
  <si>
    <t>Приобретение страхователями аптечек для оказания первой помощи</t>
  </si>
  <si>
    <t xml:space="preserve">Обеспечение работников лечебно-профилактическим питанием </t>
  </si>
  <si>
    <t>Реализация мероприятий по приведению уровней воздействия вредных и (или) опасных производственных факторов на рабочих местах в соответствие с государственными нормативными требованиями охраны труда</t>
  </si>
  <si>
    <t>- </t>
  </si>
  <si>
    <t>Приобретение страхователями, работники которых проходят обязательные предсменные и (или) предрейсовые медицинские осмотры, приборов для определения наличия и уровня содержания алкоголя (алкотестеры или алкометры)</t>
  </si>
  <si>
    <t>Приобретение страхователями, осуществляющими пассажирские и грузовые перевозки, приборов контроля за режимом труда и отдыха водителей (тахографов)</t>
  </si>
  <si>
    <t>Проведение мероприятий по предупреждению распространения COVID-19</t>
  </si>
  <si>
    <t>Приобретение отдельных приборов, устройств, оборудования и (или) комплексов (систем) приборов, устройств, оборудования, непосредственно предназначенных для обеспечения безопасности работников и (или) контроля за безопасным ведением работ в рамках технологических процессов, в том числе на подземных работах</t>
  </si>
  <si>
    <t>ИТОГО:</t>
  </si>
  <si>
    <t xml:space="preserve">Нижегородская область </t>
  </si>
  <si>
    <t>Архангельская область и НАО</t>
  </si>
  <si>
    <t>2023 год</t>
  </si>
  <si>
    <t>-</t>
  </si>
  <si>
    <t xml:space="preserve">Структура расходов на предупредительные меры в соответствии с приказом Минтруда России от 14 июля 2021 г. № 467н «Об утверждении Правил финансового обеспечения предупредительных мер по сокращению производственного травматизма и профессиональных заболеваний работников и санаторно-курортного лечения работников, занятых на работах с вредными и (или) опасными производственными факторами» </t>
  </si>
  <si>
    <t xml:space="preserve">тыс. рублей </t>
  </si>
  <si>
    <t>А</t>
  </si>
  <si>
    <t>Приобретение отдельных приборов, устройств, оборудования и (или) комплексов (систем) приборов, устройств, оборудования, непосредственно обеспечивающих проведение обучения по вопросам безопасного ведения работ, в т. ч. горных работ, и действиям в случае аварии или инцидента на опасном производственном объекте и (или) дистанционную видео- и аудио фиксацию инструктажей, обучения и иных форм подготовки работников по безопасному производству работ, а также хранение результатов такой фиксации</t>
  </si>
  <si>
    <t>Обеспечение бесплатной выдачей молока или других равноценных пищевых продуктов работников, которым полагается бесплатная выдача молока или других равноценных пищевых продуктов</t>
  </si>
  <si>
    <t xml:space="preserve">Приложение № 4
к отчету о результатах
контрольного мероприятия
от 1 октября 2024 г.
№ ОМ-61/12-03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</si>
</sst>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0" xfId="0" applyFont="1"/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5" fillId="0" borderId="6" xfId="0" applyFont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"/>
  <sheetViews>
    <sheetView tabSelected="1" zoomScaleNormal="100" workbookViewId="0">
      <selection activeCell="K1" sqref="K1"/>
    </sheetView>
  </sheetViews>
  <sheetFormatPr defaultRowHeight="15" x14ac:dyDescent="0.25"/>
  <cols>
    <col min="1" max="1" width="2.42578125" customWidth="1"/>
    <col min="2" max="2" width="25.42578125" style="19" customWidth="1"/>
    <col min="3" max="3" width="11.28515625" customWidth="1"/>
    <col min="4" max="4" width="10.140625" customWidth="1"/>
    <col min="5" max="5" width="11.85546875" customWidth="1"/>
    <col min="6" max="6" width="10.140625" customWidth="1"/>
    <col min="7" max="7" width="11.7109375" customWidth="1"/>
    <col min="8" max="8" width="10.5703125" customWidth="1"/>
    <col min="9" max="9" width="11" customWidth="1"/>
    <col min="10" max="11" width="11.140625" customWidth="1"/>
    <col min="12" max="12" width="10.7109375" customWidth="1"/>
    <col min="13" max="13" width="11.28515625" customWidth="1"/>
    <col min="14" max="14" width="10.7109375" customWidth="1"/>
  </cols>
  <sheetData>
    <row r="1" spans="2:14" ht="87.75" customHeight="1" x14ac:dyDescent="0.25">
      <c r="L1" s="20" t="s">
        <v>30</v>
      </c>
      <c r="M1" s="20"/>
      <c r="N1" s="20"/>
    </row>
    <row r="2" spans="2:14" ht="56.25" customHeight="1" x14ac:dyDescent="0.25">
      <c r="B2" s="21" t="s">
        <v>25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2:14" ht="15.75" x14ac:dyDescent="0.25">
      <c r="M3" s="22" t="s">
        <v>26</v>
      </c>
      <c r="N3" s="22"/>
    </row>
    <row r="4" spans="2:14" ht="15" customHeight="1" x14ac:dyDescent="0.25">
      <c r="B4" s="27" t="s">
        <v>1</v>
      </c>
      <c r="C4" s="23" t="s">
        <v>2</v>
      </c>
      <c r="D4" s="24"/>
      <c r="E4" s="24"/>
      <c r="F4" s="25"/>
      <c r="G4" s="23" t="s">
        <v>21</v>
      </c>
      <c r="H4" s="24"/>
      <c r="I4" s="24"/>
      <c r="J4" s="25"/>
      <c r="K4" s="27" t="s">
        <v>22</v>
      </c>
      <c r="L4" s="27"/>
      <c r="M4" s="27"/>
      <c r="N4" s="27"/>
    </row>
    <row r="5" spans="2:14" ht="13.5" customHeight="1" x14ac:dyDescent="0.25">
      <c r="B5" s="27"/>
      <c r="C5" s="26" t="s">
        <v>0</v>
      </c>
      <c r="D5" s="26"/>
      <c r="E5" s="26" t="s">
        <v>23</v>
      </c>
      <c r="F5" s="26"/>
      <c r="G5" s="23" t="s">
        <v>0</v>
      </c>
      <c r="H5" s="25"/>
      <c r="I5" s="23" t="s">
        <v>23</v>
      </c>
      <c r="J5" s="25"/>
      <c r="K5" s="26" t="s">
        <v>0</v>
      </c>
      <c r="L5" s="26"/>
      <c r="M5" s="26" t="s">
        <v>23</v>
      </c>
      <c r="N5" s="26"/>
    </row>
    <row r="6" spans="2:14" ht="36" x14ac:dyDescent="0.25">
      <c r="B6" s="27"/>
      <c r="C6" s="13" t="s">
        <v>3</v>
      </c>
      <c r="D6" s="13" t="s">
        <v>4</v>
      </c>
      <c r="E6" s="14" t="s">
        <v>3</v>
      </c>
      <c r="F6" s="14" t="s">
        <v>4</v>
      </c>
      <c r="G6" s="15" t="s">
        <v>3</v>
      </c>
      <c r="H6" s="13" t="s">
        <v>4</v>
      </c>
      <c r="I6" s="13" t="s">
        <v>3</v>
      </c>
      <c r="J6" s="13" t="s">
        <v>4</v>
      </c>
      <c r="K6" s="13" t="s">
        <v>3</v>
      </c>
      <c r="L6" s="13" t="s">
        <v>4</v>
      </c>
      <c r="M6" s="13" t="s">
        <v>3</v>
      </c>
      <c r="N6" s="13" t="s">
        <v>4</v>
      </c>
    </row>
    <row r="7" spans="2:14" s="16" customFormat="1" ht="11.25" x14ac:dyDescent="0.2">
      <c r="B7" s="12" t="s">
        <v>27</v>
      </c>
      <c r="C7" s="2">
        <v>1</v>
      </c>
      <c r="D7" s="2">
        <v>2</v>
      </c>
      <c r="E7" s="11">
        <v>3</v>
      </c>
      <c r="F7" s="11">
        <v>4</v>
      </c>
      <c r="G7" s="3">
        <v>5</v>
      </c>
      <c r="H7" s="2">
        <v>6</v>
      </c>
      <c r="I7" s="2">
        <v>7</v>
      </c>
      <c r="J7" s="2">
        <v>8</v>
      </c>
      <c r="K7" s="2">
        <v>9</v>
      </c>
      <c r="L7" s="2">
        <v>10</v>
      </c>
      <c r="M7" s="2">
        <v>11</v>
      </c>
      <c r="N7" s="2">
        <v>12</v>
      </c>
    </row>
    <row r="8" spans="2:14" ht="156" x14ac:dyDescent="0.25">
      <c r="B8" s="17" t="s">
        <v>5</v>
      </c>
      <c r="C8" s="4">
        <v>897283.4</v>
      </c>
      <c r="D8" s="4">
        <f>C8/C24*100</f>
        <v>32.993669606318633</v>
      </c>
      <c r="E8" s="4">
        <v>1092110</v>
      </c>
      <c r="F8" s="4">
        <f>E8/E24*100</f>
        <v>39.200370025706682</v>
      </c>
      <c r="G8" s="5">
        <v>181081.91</v>
      </c>
      <c r="H8" s="4">
        <f>G8/G24*100</f>
        <v>30.55703668584319</v>
      </c>
      <c r="I8" s="6">
        <v>208425.57</v>
      </c>
      <c r="J8" s="4">
        <f>I8/I24*100</f>
        <v>32.271152747971136</v>
      </c>
      <c r="K8" s="6">
        <v>152034.51999999999</v>
      </c>
      <c r="L8" s="4">
        <f>K8/K24*100</f>
        <v>31.620934770070345</v>
      </c>
      <c r="M8" s="6">
        <v>122427.24</v>
      </c>
      <c r="N8" s="4">
        <f>M8/M24*100</f>
        <v>24.772627157587038</v>
      </c>
    </row>
    <row r="9" spans="2:14" ht="72" x14ac:dyDescent="0.25">
      <c r="B9" s="17" t="s">
        <v>6</v>
      </c>
      <c r="C9" s="4">
        <v>726935</v>
      </c>
      <c r="D9" s="4">
        <f>C9/C24*100</f>
        <v>26.729852814918043</v>
      </c>
      <c r="E9" s="4">
        <v>773036.5</v>
      </c>
      <c r="F9" s="4">
        <f>E9/E24*100</f>
        <v>27.747495072270379</v>
      </c>
      <c r="G9" s="5">
        <v>90220.12</v>
      </c>
      <c r="H9" s="4">
        <f>G9/G24*100</f>
        <v>15.224378385677372</v>
      </c>
      <c r="I9" s="6">
        <v>98094.48</v>
      </c>
      <c r="J9" s="4">
        <f>I9/I24*100</f>
        <v>15.18826095959723</v>
      </c>
      <c r="K9" s="6">
        <v>40060.81</v>
      </c>
      <c r="L9" s="4">
        <f>K9/K24*100</f>
        <v>8.3320568239777515</v>
      </c>
      <c r="M9" s="6">
        <v>38403.83</v>
      </c>
      <c r="N9" s="4">
        <f>M9/M24*100</f>
        <v>7.7708503598819663</v>
      </c>
    </row>
    <row r="10" spans="2:14" ht="24" x14ac:dyDescent="0.25">
      <c r="B10" s="17" t="s">
        <v>7</v>
      </c>
      <c r="C10" s="4">
        <v>322154.09999999998</v>
      </c>
      <c r="D10" s="4">
        <f>C10/C24*100</f>
        <v>11.845806952096664</v>
      </c>
      <c r="E10" s="4">
        <v>342119.1</v>
      </c>
      <c r="F10" s="4">
        <f>E10/E24*100</f>
        <v>12.280077384935352</v>
      </c>
      <c r="G10" s="5">
        <v>31807.21</v>
      </c>
      <c r="H10" s="4">
        <f>G10/G24*100</f>
        <v>5.367372604167465</v>
      </c>
      <c r="I10" s="6">
        <v>33493.03</v>
      </c>
      <c r="J10" s="4">
        <f>I10/I24*100</f>
        <v>5.1858257464397468</v>
      </c>
      <c r="K10" s="6">
        <v>8536.42</v>
      </c>
      <c r="L10" s="4">
        <f>K10/K24*100</f>
        <v>1.7754492860563769</v>
      </c>
      <c r="M10" s="6">
        <v>7915.33</v>
      </c>
      <c r="N10" s="4">
        <f>M10/M24*100</f>
        <v>1.6016330917797656</v>
      </c>
    </row>
    <row r="11" spans="2:14" ht="84" x14ac:dyDescent="0.25">
      <c r="B11" s="17" t="s">
        <v>8</v>
      </c>
      <c r="C11" s="4">
        <v>255005.1</v>
      </c>
      <c r="D11" s="4">
        <f>C11/C24*100</f>
        <v>9.3766963897094762</v>
      </c>
      <c r="E11" s="4">
        <v>320638.3</v>
      </c>
      <c r="F11" s="4">
        <f>E11/E24*100</f>
        <v>11.509042133497127</v>
      </c>
      <c r="G11" s="5">
        <v>173650.74</v>
      </c>
      <c r="H11" s="4">
        <f>G11/G24*100</f>
        <v>29.303048729184589</v>
      </c>
      <c r="I11" s="6">
        <v>189815.94</v>
      </c>
      <c r="J11" s="4">
        <f>I11/I24*100</f>
        <v>29.389768221527351</v>
      </c>
      <c r="K11" s="6">
        <v>144250.76</v>
      </c>
      <c r="L11" s="4">
        <f>K11/K24*100</f>
        <v>30.002027648017528</v>
      </c>
      <c r="M11" s="6">
        <v>158212.76</v>
      </c>
      <c r="N11" s="4">
        <f>M11/M24*100</f>
        <v>32.013673713895699</v>
      </c>
    </row>
    <row r="12" spans="2:14" ht="48" x14ac:dyDescent="0.25">
      <c r="B12" s="17" t="s">
        <v>9</v>
      </c>
      <c r="C12" s="4">
        <v>205799.5</v>
      </c>
      <c r="D12" s="4">
        <f>C12/C24*100</f>
        <v>7.5673758236757429</v>
      </c>
      <c r="E12" s="4">
        <v>182006.5</v>
      </c>
      <c r="F12" s="4">
        <f>E12/E24*100</f>
        <v>6.5329702567358456</v>
      </c>
      <c r="G12" s="5">
        <v>85478.38</v>
      </c>
      <c r="H12" s="4">
        <f>G12/G24*100</f>
        <v>14.424223786387305</v>
      </c>
      <c r="I12" s="6">
        <v>92640.65</v>
      </c>
      <c r="J12" s="4">
        <f>I12/I24*100</f>
        <v>14.343828191624148</v>
      </c>
      <c r="K12" s="6">
        <v>93321.23</v>
      </c>
      <c r="L12" s="4">
        <f>K12/K24*100</f>
        <v>19.409437583600962</v>
      </c>
      <c r="M12" s="6">
        <v>130132.78</v>
      </c>
      <c r="N12" s="4">
        <f>M12/M24*100</f>
        <v>26.331810142255101</v>
      </c>
    </row>
    <row r="13" spans="2:14" ht="15.75" customHeight="1" x14ac:dyDescent="0.25">
      <c r="B13" s="17" t="s">
        <v>10</v>
      </c>
      <c r="C13" s="4">
        <v>20530.5</v>
      </c>
      <c r="D13" s="4">
        <f>C13/C24*100</f>
        <v>0.75491927506128453</v>
      </c>
      <c r="E13" s="4">
        <v>19452</v>
      </c>
      <c r="F13" s="4">
        <f>E13/E24*100</f>
        <v>0.69821318158431511</v>
      </c>
      <c r="G13" s="5">
        <v>2371.21</v>
      </c>
      <c r="H13" s="4">
        <f>G13/G24*100</f>
        <v>0.40013467363933947</v>
      </c>
      <c r="I13" s="6">
        <v>1370.18</v>
      </c>
      <c r="J13" s="4">
        <f>I13/I24*100</f>
        <v>0.21214905672185566</v>
      </c>
      <c r="K13" s="6">
        <v>558.79</v>
      </c>
      <c r="L13" s="4">
        <f>K13/K24*100</f>
        <v>0.11622006725951194</v>
      </c>
      <c r="M13" s="6">
        <v>35.69</v>
      </c>
      <c r="N13" s="4">
        <f>M13/M24*100</f>
        <v>7.2217184938113549E-3</v>
      </c>
    </row>
    <row r="14" spans="2:14" ht="48" x14ac:dyDescent="0.25">
      <c r="B14" s="17" t="s">
        <v>11</v>
      </c>
      <c r="C14" s="4">
        <v>5088.7</v>
      </c>
      <c r="D14" s="4">
        <f>C14/C24*100</f>
        <v>0.18711466915098798</v>
      </c>
      <c r="E14" s="4"/>
      <c r="F14" s="4">
        <f>E14/E24*100</f>
        <v>0</v>
      </c>
      <c r="G14" s="5" t="s">
        <v>15</v>
      </c>
      <c r="H14" s="4"/>
      <c r="I14" s="6" t="s">
        <v>15</v>
      </c>
      <c r="J14" s="4"/>
      <c r="K14" s="7"/>
      <c r="L14" s="4"/>
      <c r="M14" s="7"/>
      <c r="N14" s="4"/>
    </row>
    <row r="15" spans="2:14" ht="36" x14ac:dyDescent="0.25">
      <c r="B15" s="17" t="s">
        <v>12</v>
      </c>
      <c r="C15" s="4">
        <v>10883.1</v>
      </c>
      <c r="D15" s="4">
        <f>C15/C24*100</f>
        <v>0.40017836693794434</v>
      </c>
      <c r="E15" s="4">
        <v>11834.2</v>
      </c>
      <c r="F15" s="4">
        <f>E15/E24*100</f>
        <v>0.42477865687359162</v>
      </c>
      <c r="G15" s="5">
        <v>1440.11</v>
      </c>
      <c r="H15" s="4">
        <f>G15/G24*100</f>
        <v>0.24301430276304045</v>
      </c>
      <c r="I15" s="6">
        <v>785.48</v>
      </c>
      <c r="J15" s="4">
        <f>I15/I24*100</f>
        <v>0.12161821152978673</v>
      </c>
      <c r="K15" s="6">
        <v>310.04000000000002</v>
      </c>
      <c r="L15" s="4">
        <f>K15/K24*100</f>
        <v>6.4483741035342587E-2</v>
      </c>
      <c r="M15" s="6">
        <v>222.4</v>
      </c>
      <c r="N15" s="4">
        <f>M15/M24*100</f>
        <v>4.5001686551517109E-2</v>
      </c>
    </row>
    <row r="16" spans="2:14" ht="36" x14ac:dyDescent="0.25">
      <c r="B16" s="17" t="s">
        <v>13</v>
      </c>
      <c r="C16" s="4">
        <v>10024.200000000001</v>
      </c>
      <c r="D16" s="4">
        <f>C16/C24*100</f>
        <v>0.36859607886166096</v>
      </c>
      <c r="E16" s="4">
        <v>11887.4</v>
      </c>
      <c r="F16" s="4">
        <f>E16/E24*100</f>
        <v>0.42668822613435053</v>
      </c>
      <c r="G16" s="5" t="s">
        <v>15</v>
      </c>
      <c r="H16" s="4"/>
      <c r="I16" s="6" t="s">
        <v>15</v>
      </c>
      <c r="J16" s="4"/>
      <c r="K16" s="7">
        <v>223.26</v>
      </c>
      <c r="L16" s="4"/>
      <c r="M16" s="7"/>
      <c r="N16" s="4"/>
    </row>
    <row r="17" spans="2:14" ht="108" x14ac:dyDescent="0.25">
      <c r="B17" s="17" t="s">
        <v>14</v>
      </c>
      <c r="C17" s="4">
        <v>6950.4</v>
      </c>
      <c r="D17" s="4">
        <f>C17/C24*100</f>
        <v>0.25557053795016937</v>
      </c>
      <c r="E17" s="4">
        <v>88.5</v>
      </c>
      <c r="F17" s="4">
        <f>E17/E24*100</f>
        <v>3.1766330747589906E-3</v>
      </c>
      <c r="G17" s="5">
        <v>12563.51</v>
      </c>
      <c r="H17" s="4">
        <f>G17/G24*100</f>
        <v>2.1200551505832794</v>
      </c>
      <c r="I17" s="6">
        <v>16110.85</v>
      </c>
      <c r="J17" s="4">
        <f>I17/I24*100</f>
        <v>2.4944909650464231</v>
      </c>
      <c r="K17" s="7"/>
      <c r="L17" s="4">
        <f>K17/K24*100</f>
        <v>0</v>
      </c>
      <c r="M17" s="7"/>
      <c r="N17" s="4">
        <f>M17/M24*100</f>
        <v>0</v>
      </c>
    </row>
    <row r="18" spans="2:14" ht="96" x14ac:dyDescent="0.25">
      <c r="B18" s="17" t="s">
        <v>16</v>
      </c>
      <c r="C18" s="4">
        <v>1383.1</v>
      </c>
      <c r="D18" s="4">
        <f>C18/C24*100</f>
        <v>5.0857448641643536E-2</v>
      </c>
      <c r="E18" s="4">
        <v>1155.5999999999999</v>
      </c>
      <c r="F18" s="4">
        <f>E18/E24*100</f>
        <v>4.1479290182954681E-2</v>
      </c>
      <c r="G18" s="5">
        <v>235.73</v>
      </c>
      <c r="H18" s="4">
        <v>0.1</v>
      </c>
      <c r="I18" s="6">
        <v>323.20999999999998</v>
      </c>
      <c r="J18" s="4">
        <f>I18/I24*100</f>
        <v>5.0043568453101754E-2</v>
      </c>
      <c r="K18" s="7">
        <v>244.89</v>
      </c>
      <c r="L18" s="4">
        <f>K18/K24*100</f>
        <v>5.0933503232308872E-2</v>
      </c>
      <c r="M18" s="7">
        <v>66.400000000000006</v>
      </c>
      <c r="N18" s="4">
        <f>M18/M24*100</f>
        <v>1.3435755337323455E-2</v>
      </c>
    </row>
    <row r="19" spans="2:14" ht="72" x14ac:dyDescent="0.25">
      <c r="B19" s="17" t="s">
        <v>17</v>
      </c>
      <c r="C19" s="4">
        <v>1649.1</v>
      </c>
      <c r="D19" s="4">
        <f>C19/C24*100</f>
        <v>6.0638434353939959E-2</v>
      </c>
      <c r="E19" s="4">
        <v>1494.8</v>
      </c>
      <c r="F19" s="4">
        <f>E19/E24*100</f>
        <v>5.3654588928245643E-2</v>
      </c>
      <c r="G19" s="5">
        <v>448.87</v>
      </c>
      <c r="H19" s="4">
        <f>G19/G24*100</f>
        <v>7.5745484776333721E-2</v>
      </c>
      <c r="I19" s="6">
        <v>205.15</v>
      </c>
      <c r="J19" s="4">
        <v>0.1</v>
      </c>
      <c r="K19" s="7">
        <v>194.94</v>
      </c>
      <c r="L19" s="4">
        <f>K19/K24*100</f>
        <v>4.0544640941264615E-2</v>
      </c>
      <c r="M19" s="7">
        <v>0</v>
      </c>
      <c r="N19" s="4"/>
    </row>
    <row r="20" spans="2:14" ht="36" x14ac:dyDescent="0.25">
      <c r="B20" s="17" t="s">
        <v>18</v>
      </c>
      <c r="C20" s="4">
        <v>238543.8</v>
      </c>
      <c r="D20" s="4">
        <f>C20/C24*100</f>
        <v>8.7714041336725384</v>
      </c>
      <c r="E20" s="4" t="s">
        <v>15</v>
      </c>
      <c r="F20" s="4"/>
      <c r="G20" s="5">
        <v>448.26</v>
      </c>
      <c r="H20" s="4"/>
      <c r="I20" s="6" t="s">
        <v>24</v>
      </c>
      <c r="J20" s="4"/>
      <c r="K20" s="7">
        <v>9962.51</v>
      </c>
      <c r="L20" s="4">
        <f>K20/K24*100</f>
        <v>2.0720549442072338</v>
      </c>
      <c r="M20" s="7"/>
      <c r="N20" s="4"/>
    </row>
    <row r="21" spans="2:14" ht="156" x14ac:dyDescent="0.25">
      <c r="B21" s="17" t="s">
        <v>19</v>
      </c>
      <c r="C21" s="4">
        <v>13906.5</v>
      </c>
      <c r="D21" s="4">
        <f>C21/C24*100</f>
        <v>0.51135066845131649</v>
      </c>
      <c r="E21" s="4">
        <v>8793.7999999999993</v>
      </c>
      <c r="F21" s="4">
        <f>E21/E24*100</f>
        <v>0.31564605573802951</v>
      </c>
      <c r="G21" s="5">
        <v>11111.49</v>
      </c>
      <c r="H21" s="4">
        <f>G21/G24*100</f>
        <v>1.875031070549122</v>
      </c>
      <c r="I21" s="6">
        <v>3645.49</v>
      </c>
      <c r="J21" s="4">
        <v>0.5</v>
      </c>
      <c r="K21" s="7"/>
      <c r="L21" s="4"/>
      <c r="M21" s="7"/>
      <c r="N21" s="4"/>
    </row>
    <row r="22" spans="2:14" ht="228" x14ac:dyDescent="0.25">
      <c r="B22" s="18" t="s">
        <v>28</v>
      </c>
      <c r="C22" s="4"/>
      <c r="D22" s="4">
        <f>C22/C24*100</f>
        <v>0</v>
      </c>
      <c r="E22" s="4">
        <v>3444.5</v>
      </c>
      <c r="F22" s="4">
        <f>E22/E24*100</f>
        <v>0.12363743080234288</v>
      </c>
      <c r="G22" s="5">
        <v>1359.44</v>
      </c>
      <c r="H22" s="4">
        <f>G22/G24*100</f>
        <v>0.22940147887882711</v>
      </c>
      <c r="I22" s="8" t="s">
        <v>15</v>
      </c>
      <c r="J22" s="4"/>
      <c r="K22" s="7"/>
      <c r="L22" s="4"/>
      <c r="M22" s="7"/>
      <c r="N22" s="4"/>
    </row>
    <row r="23" spans="2:14" ht="87.75" customHeight="1" x14ac:dyDescent="0.25">
      <c r="B23" s="17" t="s">
        <v>29</v>
      </c>
      <c r="C23" s="4">
        <v>3425.8</v>
      </c>
      <c r="D23" s="4">
        <f>C23/C24*100</f>
        <v>0.12596880019994394</v>
      </c>
      <c r="E23" s="4">
        <v>17907.400000000001</v>
      </c>
      <c r="F23" s="4">
        <f>E23/E24*100</f>
        <v>0.64277106353603564</v>
      </c>
      <c r="G23" s="5">
        <v>386</v>
      </c>
      <c r="H23" s="4">
        <f>G23/G24*100</f>
        <v>6.5136358241060482E-2</v>
      </c>
      <c r="I23" s="6">
        <v>947.19</v>
      </c>
      <c r="J23" s="4">
        <f>I23/I24*100</f>
        <v>0.14665625321955836</v>
      </c>
      <c r="K23" s="7">
        <v>31105.200000000001</v>
      </c>
      <c r="L23" s="4">
        <f>K23/K24*100</f>
        <v>6.4694222089167139</v>
      </c>
      <c r="M23" s="7">
        <v>36787.269999999997</v>
      </c>
      <c r="N23" s="4">
        <f>M23/M24*100</f>
        <v>7.4437463742177536</v>
      </c>
    </row>
    <row r="24" spans="2:14" ht="18.75" customHeight="1" x14ac:dyDescent="0.25">
      <c r="B24" s="9" t="s">
        <v>20</v>
      </c>
      <c r="C24" s="10">
        <f>SUM(C8:C23)</f>
        <v>2719562.3000000003</v>
      </c>
      <c r="D24" s="10">
        <f t="shared" ref="D24:E24" si="0">SUM(D8:D23)</f>
        <v>99.999999999999972</v>
      </c>
      <c r="E24" s="10">
        <f t="shared" si="0"/>
        <v>2785968.5999999996</v>
      </c>
      <c r="F24" s="10">
        <f t="shared" ref="F24" si="1">SUM(F8:F23)</f>
        <v>100</v>
      </c>
      <c r="G24" s="10">
        <f t="shared" ref="G24:H24" si="2">SUM(G8:G23)</f>
        <v>592602.98</v>
      </c>
      <c r="H24" s="10">
        <f t="shared" si="2"/>
        <v>99.984578710690926</v>
      </c>
      <c r="I24" s="10">
        <f t="shared" ref="I24" si="3">SUM(I8:I23)</f>
        <v>645857.22</v>
      </c>
      <c r="J24" s="10">
        <f t="shared" ref="J24" si="4">SUM(J8:J23)</f>
        <v>100.00379392213034</v>
      </c>
      <c r="K24" s="10">
        <f t="shared" ref="K24:L24" si="5">SUM(K8:K23)</f>
        <v>480803.37</v>
      </c>
      <c r="L24" s="10">
        <f t="shared" si="5"/>
        <v>99.953565217315344</v>
      </c>
      <c r="M24" s="10">
        <f t="shared" ref="M24" si="6">SUM(M8:M23)</f>
        <v>494203.70000000013</v>
      </c>
      <c r="N24" s="10">
        <f t="shared" ref="N24" si="7">SUM(N8:N23)</f>
        <v>99.999999999999972</v>
      </c>
    </row>
    <row r="27" spans="2:14" x14ac:dyDescent="0.25">
      <c r="G27" s="1"/>
    </row>
  </sheetData>
  <mergeCells count="13">
    <mergeCell ref="L1:N1"/>
    <mergeCell ref="B2:N2"/>
    <mergeCell ref="M3:N3"/>
    <mergeCell ref="G4:J4"/>
    <mergeCell ref="G5:H5"/>
    <mergeCell ref="I5:J5"/>
    <mergeCell ref="K5:L5"/>
    <mergeCell ref="M5:N5"/>
    <mergeCell ref="K4:N4"/>
    <mergeCell ref="B4:B6"/>
    <mergeCell ref="C4:F4"/>
    <mergeCell ref="C5:D5"/>
    <mergeCell ref="E5:F5"/>
  </mergeCells>
  <pageMargins left="0.25" right="0.25" top="0.75" bottom="0.75" header="0.3" footer="0.3"/>
  <pageSetup paperSize="9" scale="89" orientation="landscape" r:id="rId1"/>
  <headerFooter differentFirst="1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Шалаева Ольга Ивановна</dc:creator>
  <cp:lastModifiedBy>Асташенкова</cp:lastModifiedBy>
  <cp:lastPrinted>2024-09-04T07:39:55Z</cp:lastPrinted>
  <dcterms:created xsi:type="dcterms:W3CDTF">2024-06-11T06:00:15Z</dcterms:created>
  <dcterms:modified xsi:type="dcterms:W3CDTF">2024-10-10T08:15:28Z</dcterms:modified>
</cp:coreProperties>
</file>