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Департамент внешних коммуникаций\ОТЧЕТЫ 2022\1. В РАБОТЕ\ЭАМ Цифровые технологии в образовательных учреждениях\Финал\"/>
    </mc:Choice>
  </mc:AlternateContent>
  <bookViews>
    <workbookView xWindow="0" yWindow="0" windowWidth="28800" windowHeight="11736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46" i="1" l="1"/>
  <c r="L49" i="1"/>
  <c r="K49" i="1"/>
  <c r="H49" i="1"/>
  <c r="I49" i="1" s="1"/>
  <c r="G49" i="1"/>
  <c r="M48" i="1"/>
  <c r="M49" i="1" l="1"/>
  <c r="M47" i="1"/>
  <c r="I48" i="1"/>
  <c r="I47" i="1"/>
  <c r="I46" i="1"/>
  <c r="D49" i="1"/>
  <c r="C49" i="1"/>
  <c r="E47" i="1"/>
  <c r="E48" i="1"/>
  <c r="E46" i="1"/>
  <c r="E49" i="1" l="1"/>
  <c r="E16" i="1"/>
  <c r="I16" i="1"/>
  <c r="L44" i="1" l="1"/>
  <c r="K44" i="1"/>
  <c r="M43" i="1"/>
  <c r="M42" i="1"/>
  <c r="M39" i="1"/>
  <c r="L37" i="1"/>
  <c r="K37" i="1"/>
  <c r="M35" i="1"/>
  <c r="H37" i="1"/>
  <c r="G37" i="1"/>
  <c r="I37" i="1" s="1"/>
  <c r="I36" i="1"/>
  <c r="I35" i="1"/>
  <c r="D37" i="1"/>
  <c r="C37" i="1"/>
  <c r="E36" i="1"/>
  <c r="E35" i="1"/>
  <c r="I34" i="1"/>
  <c r="E34" i="1"/>
  <c r="L33" i="1"/>
  <c r="K33" i="1"/>
  <c r="M31" i="1"/>
  <c r="I32" i="1"/>
  <c r="I31" i="1"/>
  <c r="H33" i="1"/>
  <c r="G33" i="1"/>
  <c r="D33" i="1"/>
  <c r="C33" i="1"/>
  <c r="E32" i="1"/>
  <c r="E31" i="1"/>
  <c r="L29" i="1"/>
  <c r="K29" i="1"/>
  <c r="M29" i="1" s="1"/>
  <c r="M25" i="1"/>
  <c r="H29" i="1"/>
  <c r="G29" i="1"/>
  <c r="I26" i="1"/>
  <c r="I27" i="1"/>
  <c r="I28" i="1"/>
  <c r="I25" i="1"/>
  <c r="D29" i="1"/>
  <c r="C29" i="1"/>
  <c r="E28" i="1"/>
  <c r="E26" i="1"/>
  <c r="E27" i="1"/>
  <c r="E25" i="1"/>
  <c r="L23" i="1"/>
  <c r="K23" i="1"/>
  <c r="H23" i="1"/>
  <c r="G23" i="1"/>
  <c r="D23" i="1"/>
  <c r="C23" i="1"/>
  <c r="M22" i="1"/>
  <c r="M21" i="1"/>
  <c r="M20" i="1"/>
  <c r="M19" i="1"/>
  <c r="I20" i="1"/>
  <c r="I19" i="1"/>
  <c r="E29" i="1" l="1"/>
  <c r="E33" i="1"/>
  <c r="M23" i="1"/>
  <c r="I29" i="1"/>
  <c r="I33" i="1"/>
  <c r="M44" i="1"/>
  <c r="M37" i="1"/>
  <c r="M33" i="1"/>
  <c r="I23" i="1"/>
  <c r="E23" i="1"/>
  <c r="E20" i="1" l="1"/>
  <c r="E19" i="1"/>
  <c r="M9" i="1" l="1"/>
  <c r="M10" i="1"/>
  <c r="M11" i="1"/>
  <c r="M12" i="1"/>
  <c r="M13" i="1"/>
  <c r="M14" i="1"/>
  <c r="M15" i="1"/>
  <c r="M16" i="1"/>
  <c r="M8" i="1"/>
  <c r="L17" i="1"/>
  <c r="I9" i="1"/>
  <c r="I10" i="1"/>
  <c r="I11" i="1"/>
  <c r="I12" i="1"/>
  <c r="I13" i="1"/>
  <c r="I14" i="1"/>
  <c r="I15" i="1"/>
  <c r="I8" i="1"/>
  <c r="K17" i="1"/>
  <c r="H17" i="1"/>
  <c r="G17" i="1"/>
  <c r="E9" i="1"/>
  <c r="E10" i="1"/>
  <c r="E11" i="1"/>
  <c r="E12" i="1"/>
  <c r="E13" i="1"/>
  <c r="E14" i="1"/>
  <c r="E15" i="1"/>
  <c r="E8" i="1"/>
  <c r="D17" i="1"/>
  <c r="C17" i="1"/>
  <c r="M17" i="1" l="1"/>
  <c r="I17" i="1"/>
  <c r="E17" i="1"/>
</calcChain>
</file>

<file path=xl/sharedStrings.xml><?xml version="1.0" encoding="utf-8"?>
<sst xmlns="http://schemas.openxmlformats.org/spreadsheetml/2006/main" count="146" uniqueCount="59">
  <si>
    <t>073 0703 02 4 Е4 52190 600</t>
  </si>
  <si>
    <t>2019 год</t>
  </si>
  <si>
    <t>073 0703 02 4 Е4 52190 500</t>
  </si>
  <si>
    <t>БА</t>
  </si>
  <si>
    <t>%</t>
  </si>
  <si>
    <t>073 0709 02 2 Е4 12200 600</t>
  </si>
  <si>
    <t>073 0709 02 2 Е4 12300 600</t>
  </si>
  <si>
    <t>073 0709 02 2 Е4 12400 600</t>
  </si>
  <si>
    <t>073 0709 02 2 Е4 52100 500</t>
  </si>
  <si>
    <t>073 0709 02 2 Е4 52100 600</t>
  </si>
  <si>
    <t>073 0709 02 5 Е4 12500 200</t>
  </si>
  <si>
    <t>073 0709 02 2 Е4 12100 200</t>
  </si>
  <si>
    <r>
      <t>Кассовое исполнение</t>
    </r>
    <r>
      <rPr>
        <sz val="8"/>
        <color theme="1"/>
        <rFont val="Times New Roman"/>
        <family val="1"/>
        <charset val="204"/>
      </rPr>
      <t xml:space="preserve"> (форма ОКУД 0503811)</t>
    </r>
  </si>
  <si>
    <t>Федеральный проект "Цифровая образовательная среда"</t>
  </si>
  <si>
    <t>2020 год</t>
  </si>
  <si>
    <t>КБК</t>
  </si>
  <si>
    <t>073 0709 02 2 Е4 52080 600</t>
  </si>
  <si>
    <t>2021 год</t>
  </si>
  <si>
    <t>Федеральный проект "Современная школа"</t>
  </si>
  <si>
    <t>073 0702 02 2 Е1 51690 600</t>
  </si>
  <si>
    <t>073 0702 02 2 Е1 51690 500</t>
  </si>
  <si>
    <t>073 0709 02 2 Е1 01500 600</t>
  </si>
  <si>
    <t>Итого:</t>
  </si>
  <si>
    <t>Федеральный проект "Успех каждого ребенка"</t>
  </si>
  <si>
    <t>073 0703 02 4 Е2 51730 500</t>
  </si>
  <si>
    <t>073 0703 02 4 Е2 51730 600</t>
  </si>
  <si>
    <t>073 0703 02 4 Е2 52470 500</t>
  </si>
  <si>
    <t>073 0703 02 4 Е2 52470 600</t>
  </si>
  <si>
    <t>Федеральный проект "Кадры для цифровой экономики"</t>
  </si>
  <si>
    <t>073 0709 02 4 D3 62357 600</t>
  </si>
  <si>
    <t>073 0709 02 4 D3 62357 800</t>
  </si>
  <si>
    <t>073 0709 02 4 D3 64157 600</t>
  </si>
  <si>
    <t>073 0709 02 2 D3 67714 600</t>
  </si>
  <si>
    <t>х</t>
  </si>
  <si>
    <t>073 0709 02 4 D3 67710 800</t>
  </si>
  <si>
    <t>Федеральный проект "Искусственный интеллект"</t>
  </si>
  <si>
    <t>073 0709 02 5 D3 67718 600</t>
  </si>
  <si>
    <t>073 0702 02 4 D7 24400 200</t>
  </si>
  <si>
    <t>073 0709 02 4 D7 24400 600</t>
  </si>
  <si>
    <t>Федеральный проект "Информационная инфраструктура"</t>
  </si>
  <si>
    <t>073 0702 23 4 D2 55850 500</t>
  </si>
  <si>
    <t>071 0410 23 4 D2 07200 200</t>
  </si>
  <si>
    <t>071 0410 23 1 D2 05100 200</t>
  </si>
  <si>
    <t>071 0410 23 4 D2 51170 500</t>
  </si>
  <si>
    <t>Информация о кассовом исполнении бюджетных ассигнований, направленных на реализацию мероприятий по внедрению цифровых технологий в образовательных организациях общего образования, за 2019-2021 годы в рамках федеральных проектов</t>
  </si>
  <si>
    <t>КБК*</t>
  </si>
  <si>
    <t>*071 - Министерство цифрового развития, связи и массовых коммуникаций; 073 - Министерство просвещения Российской Федерации</t>
  </si>
  <si>
    <t>Приложение №8</t>
  </si>
  <si>
    <r>
      <t xml:space="preserve">073 0709 02 </t>
    </r>
    <r>
      <rPr>
        <sz val="11"/>
        <color rgb="FFFF0000"/>
        <rFont val="Times New Roman"/>
        <family val="1"/>
        <charset val="204"/>
      </rPr>
      <t xml:space="preserve">4 </t>
    </r>
    <r>
      <rPr>
        <sz val="11"/>
        <color theme="1"/>
        <rFont val="Times New Roman"/>
        <family val="1"/>
        <charset val="204"/>
      </rPr>
      <t>D3 67714 600</t>
    </r>
  </si>
  <si>
    <r>
      <t xml:space="preserve">073 0709 02 </t>
    </r>
    <r>
      <rPr>
        <sz val="11"/>
        <color rgb="FFFF0000"/>
        <rFont val="Times New Roman"/>
        <family val="1"/>
        <charset val="204"/>
      </rPr>
      <t>4</t>
    </r>
    <r>
      <rPr>
        <sz val="11"/>
        <color theme="1"/>
        <rFont val="Times New Roman"/>
        <family val="1"/>
        <charset val="204"/>
      </rPr>
      <t xml:space="preserve"> D3 67714 800</t>
    </r>
  </si>
  <si>
    <r>
      <t>073 070</t>
    </r>
    <r>
      <rPr>
        <sz val="11"/>
        <color rgb="FFFF0000"/>
        <rFont val="Times New Roman"/>
        <family val="1"/>
        <charset val="204"/>
      </rPr>
      <t xml:space="preserve">2 </t>
    </r>
    <r>
      <rPr>
        <sz val="11"/>
        <color theme="1"/>
        <rFont val="Times New Roman"/>
        <family val="1"/>
        <charset val="204"/>
      </rPr>
      <t>02 4 Е4 1260F 600</t>
    </r>
  </si>
  <si>
    <r>
      <t>073 0709 02</t>
    </r>
    <r>
      <rPr>
        <sz val="11"/>
        <color rgb="FFFF0000"/>
        <rFont val="Times New Roman"/>
        <family val="1"/>
        <charset val="204"/>
      </rPr>
      <t xml:space="preserve"> 5</t>
    </r>
    <r>
      <rPr>
        <sz val="11"/>
        <color theme="1"/>
        <rFont val="Times New Roman"/>
        <family val="1"/>
        <charset val="204"/>
      </rPr>
      <t xml:space="preserve"> Е4 12500 200</t>
    </r>
  </si>
  <si>
    <r>
      <t xml:space="preserve">073 0709 02 </t>
    </r>
    <r>
      <rPr>
        <sz val="11"/>
        <color rgb="FFFF0000"/>
        <rFont val="Times New Roman"/>
        <family val="1"/>
        <charset val="204"/>
      </rPr>
      <t>4</t>
    </r>
    <r>
      <rPr>
        <sz val="11"/>
        <color theme="1"/>
        <rFont val="Times New Roman"/>
        <family val="1"/>
        <charset val="204"/>
      </rPr>
      <t xml:space="preserve"> D3 67714 </t>
    </r>
    <r>
      <rPr>
        <sz val="11"/>
        <color rgb="FFFF0000"/>
        <rFont val="Times New Roman"/>
        <family val="1"/>
        <charset val="204"/>
      </rPr>
      <t>6</t>
    </r>
    <r>
      <rPr>
        <sz val="11"/>
        <color theme="1"/>
        <rFont val="Times New Roman"/>
        <family val="1"/>
        <charset val="204"/>
      </rPr>
      <t>00</t>
    </r>
  </si>
  <si>
    <r>
      <t>073 070</t>
    </r>
    <r>
      <rPr>
        <sz val="11"/>
        <color rgb="FFFF0000"/>
        <rFont val="Times New Roman"/>
        <family val="1"/>
        <charset val="204"/>
      </rPr>
      <t xml:space="preserve">2 </t>
    </r>
    <r>
      <rPr>
        <sz val="11"/>
        <color theme="1"/>
        <rFont val="Times New Roman"/>
        <family val="1"/>
        <charset val="204"/>
      </rPr>
      <t>02 2 Е4 12600 600</t>
    </r>
  </si>
  <si>
    <r>
      <t>073 070</t>
    </r>
    <r>
      <rPr>
        <sz val="11"/>
        <color rgb="FFFF0000"/>
        <rFont val="Times New Roman"/>
        <family val="1"/>
        <charset val="204"/>
      </rPr>
      <t>2</t>
    </r>
    <r>
      <rPr>
        <sz val="11"/>
        <color theme="1"/>
        <rFont val="Times New Roman"/>
        <family val="1"/>
        <charset val="204"/>
      </rPr>
      <t xml:space="preserve"> 02 2 Е4 52080 500</t>
    </r>
  </si>
  <si>
    <r>
      <t xml:space="preserve">073 0709 02 </t>
    </r>
    <r>
      <rPr>
        <sz val="11"/>
        <color rgb="FFFF0000"/>
        <rFont val="Times New Roman"/>
        <family val="1"/>
        <charset val="204"/>
      </rPr>
      <t>5</t>
    </r>
    <r>
      <rPr>
        <sz val="11"/>
        <color theme="1"/>
        <rFont val="Times New Roman"/>
        <family val="1"/>
        <charset val="204"/>
      </rPr>
      <t xml:space="preserve"> Е4 12500 200</t>
    </r>
  </si>
  <si>
    <r>
      <t>073 070</t>
    </r>
    <r>
      <rPr>
        <sz val="11"/>
        <color rgb="FFFF0000"/>
        <rFont val="Times New Roman"/>
        <family val="1"/>
        <charset val="204"/>
      </rPr>
      <t>9</t>
    </r>
    <r>
      <rPr>
        <sz val="11"/>
        <color theme="1"/>
        <rFont val="Times New Roman"/>
        <family val="1"/>
        <charset val="204"/>
      </rPr>
      <t xml:space="preserve"> 02 2 Е1 51690 600</t>
    </r>
  </si>
  <si>
    <r>
      <t>073 0702 0</t>
    </r>
    <r>
      <rPr>
        <sz val="11"/>
        <rFont val="Times New Roman"/>
        <family val="1"/>
        <charset val="204"/>
      </rPr>
      <t>2</t>
    </r>
    <r>
      <rPr>
        <sz val="11"/>
        <color rgb="FFFF0000"/>
        <rFont val="Times New Roman"/>
        <family val="1"/>
        <charset val="204"/>
      </rPr>
      <t xml:space="preserve"> </t>
    </r>
    <r>
      <rPr>
        <sz val="11"/>
        <color theme="1"/>
        <rFont val="Times New Roman"/>
        <family val="1"/>
        <charset val="204"/>
      </rPr>
      <t>2 Е1 51730 500</t>
    </r>
  </si>
  <si>
    <r>
      <t xml:space="preserve">073 0709 02 </t>
    </r>
    <r>
      <rPr>
        <sz val="11"/>
        <color rgb="FFFF0000"/>
        <rFont val="Times New Roman"/>
        <family val="1"/>
        <charset val="204"/>
      </rPr>
      <t>4</t>
    </r>
    <r>
      <rPr>
        <sz val="11"/>
        <color theme="1"/>
        <rFont val="Times New Roman"/>
        <family val="1"/>
        <charset val="204"/>
      </rPr>
      <t xml:space="preserve"> Е2 04600 600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</si>
</sst>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49" fontId="1" fillId="0" borderId="0" xfId="0" applyNumberFormat="1" applyFont="1"/>
    <xf numFmtId="0" fontId="1" fillId="0" borderId="0" xfId="0" applyFont="1"/>
    <xf numFmtId="4" fontId="1" fillId="0" borderId="0" xfId="0" applyNumberFormat="1" applyFont="1"/>
    <xf numFmtId="0" fontId="1" fillId="0" borderId="0" xfId="0" applyFont="1" applyAlignment="1">
      <alignment horizontal="center" vertical="center"/>
    </xf>
    <xf numFmtId="49" fontId="1" fillId="0" borderId="1" xfId="0" applyNumberFormat="1" applyFont="1" applyBorder="1"/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/>
    </xf>
    <xf numFmtId="4" fontId="1" fillId="0" borderId="1" xfId="0" applyNumberFormat="1" applyFont="1" applyBorder="1" applyAlignment="1">
      <alignment horizontal="center" vertical="center"/>
    </xf>
    <xf numFmtId="4" fontId="1" fillId="0" borderId="1" xfId="0" applyNumberFormat="1" applyFont="1" applyBorder="1"/>
    <xf numFmtId="4" fontId="2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/>
    <xf numFmtId="4" fontId="1" fillId="0" borderId="1" xfId="0" applyNumberFormat="1" applyFont="1" applyBorder="1" applyAlignment="1">
      <alignment horizontal="center"/>
    </xf>
    <xf numFmtId="4" fontId="1" fillId="0" borderId="1" xfId="0" applyNumberFormat="1" applyFont="1" applyBorder="1" applyAlignment="1">
      <alignment horizontal="right" vertical="center"/>
    </xf>
    <xf numFmtId="4" fontId="2" fillId="0" borderId="1" xfId="0" applyNumberFormat="1" applyFont="1" applyBorder="1" applyAlignment="1">
      <alignment horizontal="right" vertical="center"/>
    </xf>
    <xf numFmtId="4" fontId="2" fillId="0" borderId="1" xfId="0" applyNumberFormat="1" applyFont="1" applyBorder="1" applyAlignment="1">
      <alignment horizontal="center"/>
    </xf>
    <xf numFmtId="49" fontId="4" fillId="0" borderId="1" xfId="0" applyNumberFormat="1" applyFont="1" applyBorder="1" applyAlignment="1">
      <alignment horizontal="right"/>
    </xf>
    <xf numFmtId="0" fontId="2" fillId="0" borderId="1" xfId="0" applyFont="1" applyBorder="1"/>
    <xf numFmtId="49" fontId="1" fillId="0" borderId="2" xfId="0" applyNumberFormat="1" applyFont="1" applyBorder="1" applyAlignment="1">
      <alignment horizontal="center"/>
    </xf>
    <xf numFmtId="4" fontId="5" fillId="2" borderId="1" xfId="0" applyNumberFormat="1" applyFont="1" applyFill="1" applyBorder="1" applyAlignment="1">
      <alignment horizontal="right" vertical="center"/>
    </xf>
    <xf numFmtId="4" fontId="5" fillId="2" borderId="1" xfId="0" applyNumberFormat="1" applyFont="1" applyFill="1" applyBorder="1"/>
    <xf numFmtId="0" fontId="5" fillId="2" borderId="1" xfId="0" applyFont="1" applyFill="1" applyBorder="1"/>
    <xf numFmtId="4" fontId="5" fillId="2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/>
    </xf>
    <xf numFmtId="4" fontId="1" fillId="0" borderId="1" xfId="0" applyNumberFormat="1" applyFont="1" applyFill="1" applyBorder="1" applyAlignment="1">
      <alignment horizontal="right" vertical="center"/>
    </xf>
    <xf numFmtId="4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" fontId="1" fillId="0" borderId="1" xfId="0" applyNumberFormat="1" applyFont="1" applyFill="1" applyBorder="1"/>
    <xf numFmtId="0" fontId="1" fillId="0" borderId="0" xfId="0" applyFont="1" applyAlignment="1">
      <alignment horizontal="right"/>
    </xf>
    <xf numFmtId="49" fontId="4" fillId="0" borderId="1" xfId="0" applyNumberFormat="1" applyFont="1" applyFill="1" applyBorder="1" applyAlignment="1">
      <alignment horizontal="right"/>
    </xf>
    <xf numFmtId="4" fontId="2" fillId="0" borderId="1" xfId="0" applyNumberFormat="1" applyFont="1" applyFill="1" applyBorder="1" applyAlignment="1">
      <alignment horizontal="right" vertical="center"/>
    </xf>
    <xf numFmtId="4" fontId="2" fillId="0" borderId="1" xfId="0" applyNumberFormat="1" applyFont="1" applyFill="1" applyBorder="1" applyAlignment="1">
      <alignment horizontal="center" vertical="center"/>
    </xf>
    <xf numFmtId="4" fontId="2" fillId="0" borderId="1" xfId="0" applyNumberFormat="1" applyFont="1" applyFill="1" applyBorder="1"/>
    <xf numFmtId="0" fontId="1" fillId="0" borderId="1" xfId="0" applyFont="1" applyFill="1" applyBorder="1"/>
    <xf numFmtId="49" fontId="7" fillId="0" borderId="2" xfId="0" applyNumberFormat="1" applyFont="1" applyBorder="1" applyAlignment="1">
      <alignment horizontal="center"/>
    </xf>
    <xf numFmtId="4" fontId="7" fillId="0" borderId="2" xfId="0" applyNumberFormat="1" applyFont="1" applyBorder="1" applyAlignment="1">
      <alignment horizontal="right" vertical="center"/>
    </xf>
    <xf numFmtId="4" fontId="7" fillId="0" borderId="2" xfId="0" applyNumberFormat="1" applyFont="1" applyBorder="1" applyAlignment="1">
      <alignment horizontal="center" vertical="center"/>
    </xf>
    <xf numFmtId="4" fontId="7" fillId="0" borderId="2" xfId="0" applyNumberFormat="1" applyFont="1" applyBorder="1"/>
    <xf numFmtId="0" fontId="7" fillId="0" borderId="1" xfId="0" applyFont="1" applyBorder="1" applyAlignment="1">
      <alignment horizontal="center" vertical="center"/>
    </xf>
    <xf numFmtId="4" fontId="7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49" fontId="7" fillId="0" borderId="1" xfId="0" applyNumberFormat="1" applyFont="1" applyBorder="1"/>
    <xf numFmtId="4" fontId="8" fillId="0" borderId="1" xfId="0" applyNumberFormat="1" applyFont="1" applyBorder="1"/>
    <xf numFmtId="4" fontId="8" fillId="0" borderId="1" xfId="0" applyNumberFormat="1" applyFont="1" applyBorder="1" applyAlignment="1">
      <alignment horizontal="center" vertical="center"/>
    </xf>
    <xf numFmtId="0" fontId="7" fillId="0" borderId="1" xfId="0" applyFont="1" applyBorder="1"/>
    <xf numFmtId="4" fontId="8" fillId="0" borderId="1" xfId="0" applyNumberFormat="1" applyFont="1" applyBorder="1" applyAlignment="1">
      <alignment horizontal="center"/>
    </xf>
    <xf numFmtId="4" fontId="7" fillId="0" borderId="1" xfId="0" applyNumberFormat="1" applyFont="1" applyBorder="1" applyAlignment="1">
      <alignment horizontal="right" vertical="center"/>
    </xf>
    <xf numFmtId="49" fontId="7" fillId="0" borderId="1" xfId="0" applyNumberFormat="1" applyFont="1" applyBorder="1" applyAlignment="1">
      <alignment horizontal="center"/>
    </xf>
    <xf numFmtId="4" fontId="7" fillId="0" borderId="1" xfId="0" applyNumberFormat="1" applyFont="1" applyBorder="1"/>
    <xf numFmtId="4" fontId="7" fillId="0" borderId="1" xfId="0" applyNumberFormat="1" applyFont="1" applyBorder="1" applyAlignment="1">
      <alignment horizontal="center"/>
    </xf>
    <xf numFmtId="4" fontId="9" fillId="2" borderId="1" xfId="0" applyNumberFormat="1" applyFont="1" applyFill="1" applyBorder="1" applyAlignment="1">
      <alignment horizontal="right" vertical="center"/>
    </xf>
    <xf numFmtId="4" fontId="9" fillId="2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/>
    </xf>
    <xf numFmtId="49" fontId="1" fillId="0" borderId="1" xfId="0" applyNumberFormat="1" applyFont="1" applyFill="1" applyBorder="1" applyAlignment="1">
      <alignment horizontal="left" vertical="center" wrapText="1"/>
    </xf>
    <xf numFmtId="0" fontId="1" fillId="0" borderId="0" xfId="0" applyFont="1" applyAlignment="1">
      <alignment horizontal="right"/>
    </xf>
    <xf numFmtId="49" fontId="1" fillId="0" borderId="0" xfId="0" applyNumberFormat="1" applyFont="1" applyAlignment="1">
      <alignment horizontal="center" wrapText="1"/>
    </xf>
    <xf numFmtId="49" fontId="7" fillId="0" borderId="1" xfId="0" applyNumberFormat="1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53"/>
  <sheetViews>
    <sheetView tabSelected="1" zoomScale="85" zoomScaleNormal="85" workbookViewId="0">
      <selection activeCell="L28" sqref="B28:M33"/>
    </sheetView>
  </sheetViews>
  <sheetFormatPr defaultColWidth="9.109375" defaultRowHeight="13.8" x14ac:dyDescent="0.25"/>
  <cols>
    <col min="1" max="1" width="9.109375" style="2"/>
    <col min="2" max="2" width="33" style="1" customWidth="1"/>
    <col min="3" max="3" width="14.33203125" style="2" customWidth="1"/>
    <col min="4" max="4" width="16" style="2" customWidth="1"/>
    <col min="5" max="5" width="12.5546875" style="2" customWidth="1"/>
    <col min="6" max="6" width="28.44140625" style="2" customWidth="1"/>
    <col min="7" max="7" width="15.33203125" style="2" customWidth="1"/>
    <col min="8" max="8" width="16.109375" style="2" customWidth="1"/>
    <col min="9" max="9" width="11.44140625" style="2" customWidth="1"/>
    <col min="10" max="10" width="30" style="2" customWidth="1"/>
    <col min="11" max="11" width="14.6640625" style="2" customWidth="1"/>
    <col min="12" max="12" width="14" style="2" customWidth="1"/>
    <col min="13" max="13" width="10.5546875" style="2" customWidth="1"/>
    <col min="14" max="14" width="9.109375" style="2"/>
    <col min="15" max="15" width="12.6640625" style="2" bestFit="1" customWidth="1"/>
    <col min="16" max="16" width="12.88671875" style="2" customWidth="1"/>
    <col min="17" max="16384" width="9.109375" style="2"/>
  </cols>
  <sheetData>
    <row r="1" spans="2:13" x14ac:dyDescent="0.25">
      <c r="J1" s="57" t="s">
        <v>47</v>
      </c>
      <c r="K1" s="57"/>
      <c r="L1" s="57"/>
      <c r="M1" s="57"/>
    </row>
    <row r="2" spans="2:13" x14ac:dyDescent="0.25">
      <c r="J2" s="30"/>
      <c r="K2" s="30"/>
      <c r="L2" s="30"/>
      <c r="M2" s="30"/>
    </row>
    <row r="3" spans="2:13" x14ac:dyDescent="0.25">
      <c r="B3" s="58" t="s">
        <v>44</v>
      </c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</row>
    <row r="5" spans="2:13" x14ac:dyDescent="0.25">
      <c r="B5" s="5"/>
      <c r="C5" s="55" t="s">
        <v>1</v>
      </c>
      <c r="D5" s="55"/>
      <c r="E5" s="55"/>
      <c r="F5" s="19"/>
      <c r="G5" s="55" t="s">
        <v>14</v>
      </c>
      <c r="H5" s="55"/>
      <c r="I5" s="55"/>
      <c r="J5" s="19"/>
      <c r="K5" s="55" t="s">
        <v>17</v>
      </c>
      <c r="L5" s="55"/>
      <c r="M5" s="55"/>
    </row>
    <row r="6" spans="2:13" ht="48" x14ac:dyDescent="0.25">
      <c r="B6" s="7" t="s">
        <v>45</v>
      </c>
      <c r="C6" s="7" t="s">
        <v>3</v>
      </c>
      <c r="D6" s="8" t="s">
        <v>12</v>
      </c>
      <c r="E6" s="7" t="s">
        <v>4</v>
      </c>
      <c r="F6" s="7" t="s">
        <v>15</v>
      </c>
      <c r="G6" s="7" t="s">
        <v>3</v>
      </c>
      <c r="H6" s="8" t="s">
        <v>12</v>
      </c>
      <c r="I6" s="7" t="s">
        <v>4</v>
      </c>
      <c r="J6" s="7" t="s">
        <v>15</v>
      </c>
      <c r="K6" s="7" t="s">
        <v>3</v>
      </c>
      <c r="L6" s="8" t="s">
        <v>12</v>
      </c>
      <c r="M6" s="7" t="s">
        <v>4</v>
      </c>
    </row>
    <row r="7" spans="2:13" ht="17.25" customHeight="1" x14ac:dyDescent="0.25">
      <c r="B7" s="54" t="s">
        <v>13</v>
      </c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</row>
    <row r="8" spans="2:13" x14ac:dyDescent="0.25">
      <c r="B8" s="25" t="s">
        <v>2</v>
      </c>
      <c r="C8" s="26">
        <v>190000</v>
      </c>
      <c r="D8" s="26">
        <v>189994.5</v>
      </c>
      <c r="E8" s="27">
        <f>D8*100/C8</f>
        <v>99.997105263157891</v>
      </c>
      <c r="F8" s="28" t="s">
        <v>50</v>
      </c>
      <c r="G8" s="29">
        <v>1000000</v>
      </c>
      <c r="H8" s="29">
        <v>1000000</v>
      </c>
      <c r="I8" s="27">
        <f>H8*100/G8</f>
        <v>100</v>
      </c>
      <c r="J8" s="28" t="s">
        <v>53</v>
      </c>
      <c r="K8" s="29">
        <v>1000000</v>
      </c>
      <c r="L8" s="11">
        <v>1000000</v>
      </c>
      <c r="M8" s="10">
        <f>L8*100/K8</f>
        <v>100</v>
      </c>
    </row>
    <row r="9" spans="2:13" x14ac:dyDescent="0.25">
      <c r="B9" s="25" t="s">
        <v>0</v>
      </c>
      <c r="C9" s="26">
        <v>10000</v>
      </c>
      <c r="D9" s="26">
        <v>10000</v>
      </c>
      <c r="E9" s="27">
        <f t="shared" ref="E9:E17" si="0">D9*100/C9</f>
        <v>100</v>
      </c>
      <c r="F9" s="28" t="s">
        <v>2</v>
      </c>
      <c r="G9" s="29">
        <v>609618.5</v>
      </c>
      <c r="H9" s="29">
        <v>582422.4</v>
      </c>
      <c r="I9" s="27">
        <f t="shared" ref="I9:I17" si="1">H9*100/G9</f>
        <v>95.538832893030644</v>
      </c>
      <c r="J9" s="28" t="s">
        <v>54</v>
      </c>
      <c r="K9" s="29">
        <v>5281920.5999999996</v>
      </c>
      <c r="L9" s="11">
        <v>5273084.9000000004</v>
      </c>
      <c r="M9" s="10">
        <f t="shared" ref="M9:M17" si="2">L9*100/K9</f>
        <v>99.832718045780567</v>
      </c>
    </row>
    <row r="10" spans="2:13" x14ac:dyDescent="0.25">
      <c r="B10" s="25" t="s">
        <v>11</v>
      </c>
      <c r="C10" s="26">
        <v>80000</v>
      </c>
      <c r="D10" s="26">
        <v>23870</v>
      </c>
      <c r="E10" s="27">
        <f t="shared" si="0"/>
        <v>29.837499999999999</v>
      </c>
      <c r="F10" s="28" t="s">
        <v>0</v>
      </c>
      <c r="G10" s="29">
        <v>30000</v>
      </c>
      <c r="H10" s="29">
        <v>30000</v>
      </c>
      <c r="I10" s="27">
        <f t="shared" si="1"/>
        <v>100</v>
      </c>
      <c r="J10" s="28" t="s">
        <v>2</v>
      </c>
      <c r="K10" s="29">
        <v>582423.30000000005</v>
      </c>
      <c r="L10" s="11">
        <v>575321.19999999995</v>
      </c>
      <c r="M10" s="10">
        <f t="shared" si="2"/>
        <v>98.780594801066485</v>
      </c>
    </row>
    <row r="11" spans="2:13" x14ac:dyDescent="0.25">
      <c r="B11" s="25" t="s">
        <v>5</v>
      </c>
      <c r="C11" s="26">
        <v>250000</v>
      </c>
      <c r="D11" s="26">
        <v>250000</v>
      </c>
      <c r="E11" s="27">
        <f t="shared" si="0"/>
        <v>100</v>
      </c>
      <c r="F11" s="28" t="s">
        <v>11</v>
      </c>
      <c r="G11" s="29">
        <v>75020</v>
      </c>
      <c r="H11" s="29">
        <v>75020</v>
      </c>
      <c r="I11" s="27">
        <f t="shared" si="1"/>
        <v>100</v>
      </c>
      <c r="J11" s="28" t="s">
        <v>0</v>
      </c>
      <c r="K11" s="29">
        <v>25000</v>
      </c>
      <c r="L11" s="11">
        <v>25000</v>
      </c>
      <c r="M11" s="10">
        <f t="shared" si="2"/>
        <v>100</v>
      </c>
    </row>
    <row r="12" spans="2:13" x14ac:dyDescent="0.25">
      <c r="B12" s="25" t="s">
        <v>6</v>
      </c>
      <c r="C12" s="26">
        <v>100000</v>
      </c>
      <c r="D12" s="26">
        <v>100000</v>
      </c>
      <c r="E12" s="27">
        <f t="shared" si="0"/>
        <v>100</v>
      </c>
      <c r="F12" s="28" t="s">
        <v>5</v>
      </c>
      <c r="G12" s="29">
        <v>350000</v>
      </c>
      <c r="H12" s="29">
        <v>350000</v>
      </c>
      <c r="I12" s="27">
        <f t="shared" si="1"/>
        <v>100</v>
      </c>
      <c r="J12" s="28" t="s">
        <v>7</v>
      </c>
      <c r="K12" s="29">
        <v>993391.2</v>
      </c>
      <c r="L12" s="11">
        <v>993391.2</v>
      </c>
      <c r="M12" s="10">
        <f t="shared" si="2"/>
        <v>100</v>
      </c>
    </row>
    <row r="13" spans="2:13" x14ac:dyDescent="0.25">
      <c r="B13" s="25" t="s">
        <v>7</v>
      </c>
      <c r="C13" s="26">
        <v>250000</v>
      </c>
      <c r="D13" s="26">
        <v>250000</v>
      </c>
      <c r="E13" s="27">
        <f t="shared" si="0"/>
        <v>100</v>
      </c>
      <c r="F13" s="28" t="s">
        <v>7</v>
      </c>
      <c r="G13" s="29">
        <v>266072.09999999998</v>
      </c>
      <c r="H13" s="29">
        <v>266072</v>
      </c>
      <c r="I13" s="27">
        <f t="shared" si="1"/>
        <v>99.999962416202237</v>
      </c>
      <c r="J13" s="28" t="s">
        <v>16</v>
      </c>
      <c r="K13" s="29">
        <v>50000</v>
      </c>
      <c r="L13" s="29">
        <v>50000</v>
      </c>
      <c r="M13" s="27">
        <f t="shared" si="2"/>
        <v>100</v>
      </c>
    </row>
    <row r="14" spans="2:13" x14ac:dyDescent="0.25">
      <c r="B14" s="25" t="s">
        <v>8</v>
      </c>
      <c r="C14" s="26">
        <v>1800000</v>
      </c>
      <c r="D14" s="26">
        <v>1799970.1</v>
      </c>
      <c r="E14" s="27">
        <f t="shared" si="0"/>
        <v>99.998338888888895</v>
      </c>
      <c r="F14" s="28" t="s">
        <v>8</v>
      </c>
      <c r="G14" s="29">
        <v>14164284.800000001</v>
      </c>
      <c r="H14" s="29">
        <v>12606837.199999999</v>
      </c>
      <c r="I14" s="27">
        <f t="shared" si="1"/>
        <v>89.00440352625499</v>
      </c>
      <c r="J14" s="28" t="s">
        <v>8</v>
      </c>
      <c r="K14" s="29">
        <v>8457130.9000000004</v>
      </c>
      <c r="L14" s="29">
        <v>8429847.8000000007</v>
      </c>
      <c r="M14" s="27">
        <f t="shared" si="2"/>
        <v>99.67739532091197</v>
      </c>
    </row>
    <row r="15" spans="2:13" x14ac:dyDescent="0.25">
      <c r="B15" s="25" t="s">
        <v>9</v>
      </c>
      <c r="C15" s="26">
        <v>50000</v>
      </c>
      <c r="D15" s="26">
        <v>50000</v>
      </c>
      <c r="E15" s="27">
        <f t="shared" si="0"/>
        <v>100</v>
      </c>
      <c r="F15" s="28" t="s">
        <v>9</v>
      </c>
      <c r="G15" s="29">
        <v>50000</v>
      </c>
      <c r="H15" s="29">
        <v>50000</v>
      </c>
      <c r="I15" s="27">
        <f t="shared" si="1"/>
        <v>100</v>
      </c>
      <c r="J15" s="28" t="s">
        <v>9</v>
      </c>
      <c r="K15" s="29">
        <v>70000</v>
      </c>
      <c r="L15" s="29">
        <v>70000</v>
      </c>
      <c r="M15" s="27">
        <f t="shared" si="2"/>
        <v>100</v>
      </c>
    </row>
    <row r="16" spans="2:13" x14ac:dyDescent="0.25">
      <c r="B16" s="25" t="s">
        <v>10</v>
      </c>
      <c r="C16" s="26">
        <v>80000</v>
      </c>
      <c r="D16" s="26">
        <v>0</v>
      </c>
      <c r="E16" s="27">
        <f t="shared" si="0"/>
        <v>0</v>
      </c>
      <c r="F16" s="28" t="s">
        <v>51</v>
      </c>
      <c r="G16" s="29">
        <v>77800</v>
      </c>
      <c r="H16" s="29">
        <v>28800</v>
      </c>
      <c r="I16" s="27">
        <f t="shared" si="1"/>
        <v>37.017994858611829</v>
      </c>
      <c r="J16" s="28" t="s">
        <v>55</v>
      </c>
      <c r="K16" s="29">
        <v>49000</v>
      </c>
      <c r="L16" s="29">
        <v>49000</v>
      </c>
      <c r="M16" s="27">
        <f t="shared" si="2"/>
        <v>100</v>
      </c>
    </row>
    <row r="17" spans="2:13" x14ac:dyDescent="0.25">
      <c r="B17" s="31" t="s">
        <v>22</v>
      </c>
      <c r="C17" s="32">
        <f>SUM(C8:C16)</f>
        <v>2810000</v>
      </c>
      <c r="D17" s="32">
        <f>SUM(D8:D16)</f>
        <v>2673834.6</v>
      </c>
      <c r="E17" s="33">
        <f t="shared" si="0"/>
        <v>95.154256227758012</v>
      </c>
      <c r="F17" s="27"/>
      <c r="G17" s="34">
        <f>SUM(G8:G16)</f>
        <v>16622795.4</v>
      </c>
      <c r="H17" s="34">
        <f>SUM(H8:H16)</f>
        <v>14989151.6</v>
      </c>
      <c r="I17" s="33">
        <f t="shared" si="1"/>
        <v>90.172267896649913</v>
      </c>
      <c r="J17" s="35"/>
      <c r="K17" s="34">
        <f>SUM(K8:K16)</f>
        <v>16508866</v>
      </c>
      <c r="L17" s="34">
        <f>SUM(L8:L16)</f>
        <v>16465645.100000001</v>
      </c>
      <c r="M17" s="33">
        <f t="shared" si="2"/>
        <v>99.738195827623784</v>
      </c>
    </row>
    <row r="18" spans="2:13" x14ac:dyDescent="0.25">
      <c r="B18" s="56" t="s">
        <v>18</v>
      </c>
      <c r="C18" s="56"/>
      <c r="D18" s="56"/>
      <c r="E18" s="56"/>
      <c r="F18" s="56"/>
      <c r="G18" s="56"/>
      <c r="H18" s="56"/>
      <c r="I18" s="56"/>
      <c r="J18" s="56"/>
      <c r="K18" s="56"/>
      <c r="L18" s="56"/>
      <c r="M18" s="56"/>
    </row>
    <row r="19" spans="2:13" x14ac:dyDescent="0.25">
      <c r="B19" s="9" t="s">
        <v>20</v>
      </c>
      <c r="C19" s="15">
        <v>3080000</v>
      </c>
      <c r="D19" s="15">
        <v>3070712.6</v>
      </c>
      <c r="E19" s="10">
        <f>D19*100/C19</f>
        <v>99.698461038961042</v>
      </c>
      <c r="F19" s="9" t="s">
        <v>20</v>
      </c>
      <c r="G19" s="11">
        <v>3035571.5</v>
      </c>
      <c r="H19" s="11">
        <v>2798105</v>
      </c>
      <c r="I19" s="10">
        <f>H19*100/G19</f>
        <v>92.177206170238449</v>
      </c>
      <c r="J19" s="9" t="s">
        <v>20</v>
      </c>
      <c r="K19" s="11">
        <v>6613976.5999999996</v>
      </c>
      <c r="L19" s="11">
        <v>6517705.7000000002</v>
      </c>
      <c r="M19" s="10">
        <f>L19*100/K19</f>
        <v>98.544432406972845</v>
      </c>
    </row>
    <row r="20" spans="2:13" x14ac:dyDescent="0.25">
      <c r="B20" s="9" t="s">
        <v>19</v>
      </c>
      <c r="C20" s="15">
        <v>10000</v>
      </c>
      <c r="D20" s="15">
        <v>10000</v>
      </c>
      <c r="E20" s="10">
        <f>D20*100/C20</f>
        <v>100</v>
      </c>
      <c r="F20" s="9" t="s">
        <v>19</v>
      </c>
      <c r="G20" s="11">
        <v>30000</v>
      </c>
      <c r="H20" s="11">
        <v>30000</v>
      </c>
      <c r="I20" s="10">
        <f>H20*100/G20</f>
        <v>100</v>
      </c>
      <c r="J20" s="9" t="s">
        <v>56</v>
      </c>
      <c r="K20" s="11">
        <v>300000</v>
      </c>
      <c r="L20" s="11">
        <v>300000</v>
      </c>
      <c r="M20" s="10">
        <f>L20*100/K20</f>
        <v>100</v>
      </c>
    </row>
    <row r="21" spans="2:13" x14ac:dyDescent="0.25">
      <c r="B21" s="5"/>
      <c r="C21" s="15"/>
      <c r="D21" s="15"/>
      <c r="E21" s="10"/>
      <c r="F21" s="11"/>
      <c r="G21" s="11"/>
      <c r="H21" s="11"/>
      <c r="I21" s="10"/>
      <c r="J21" s="9" t="s">
        <v>21</v>
      </c>
      <c r="K21" s="11">
        <v>220000</v>
      </c>
      <c r="L21" s="11">
        <v>220000</v>
      </c>
      <c r="M21" s="10">
        <f>L21*100/K21</f>
        <v>100</v>
      </c>
    </row>
    <row r="22" spans="2:13" x14ac:dyDescent="0.25">
      <c r="B22" s="5"/>
      <c r="C22" s="15"/>
      <c r="D22" s="15"/>
      <c r="E22" s="10"/>
      <c r="F22" s="11"/>
      <c r="G22" s="11"/>
      <c r="H22" s="11"/>
      <c r="I22" s="10"/>
      <c r="J22" s="9" t="s">
        <v>57</v>
      </c>
      <c r="K22" s="11">
        <v>957675</v>
      </c>
      <c r="L22" s="11">
        <v>953445.9</v>
      </c>
      <c r="M22" s="10">
        <f>L22*100/K22</f>
        <v>99.558399248179185</v>
      </c>
    </row>
    <row r="23" spans="2:13" x14ac:dyDescent="0.25">
      <c r="B23" s="18" t="s">
        <v>22</v>
      </c>
      <c r="C23" s="16">
        <f>SUM(C19:C22)</f>
        <v>3090000</v>
      </c>
      <c r="D23" s="16">
        <f>SUM(D19:D22)</f>
        <v>3080712.6</v>
      </c>
      <c r="E23" s="12">
        <f>D23*100/C23</f>
        <v>99.699436893203881</v>
      </c>
      <c r="F23" s="6"/>
      <c r="G23" s="13">
        <f>SUM(G19:G22)</f>
        <v>3065571.5</v>
      </c>
      <c r="H23" s="13">
        <f>SUM(H19:H22)</f>
        <v>2828105</v>
      </c>
      <c r="I23" s="12">
        <f>H23*100/G23</f>
        <v>92.253760840352285</v>
      </c>
      <c r="J23" s="6"/>
      <c r="K23" s="13">
        <f>SUM(K19:K22)</f>
        <v>8091651.5999999996</v>
      </c>
      <c r="L23" s="13">
        <f>SUM(L19:L22)</f>
        <v>7991151.6000000006</v>
      </c>
      <c r="M23" s="12">
        <f>L23*100/K23</f>
        <v>98.757979149769625</v>
      </c>
    </row>
    <row r="24" spans="2:13" x14ac:dyDescent="0.25">
      <c r="B24" s="54" t="s">
        <v>23</v>
      </c>
      <c r="C24" s="54"/>
      <c r="D24" s="54"/>
      <c r="E24" s="54"/>
      <c r="F24" s="54"/>
      <c r="G24" s="54"/>
      <c r="H24" s="54"/>
      <c r="I24" s="54"/>
      <c r="J24" s="54"/>
      <c r="K24" s="54"/>
      <c r="L24" s="54"/>
      <c r="M24" s="54"/>
    </row>
    <row r="25" spans="2:13" x14ac:dyDescent="0.25">
      <c r="B25" s="9" t="s">
        <v>24</v>
      </c>
      <c r="C25" s="15">
        <v>1740000</v>
      </c>
      <c r="D25" s="15">
        <v>1738291.8</v>
      </c>
      <c r="E25" s="10">
        <f>D25*100/C25</f>
        <v>99.901827586206892</v>
      </c>
      <c r="F25" s="9" t="s">
        <v>24</v>
      </c>
      <c r="G25" s="11">
        <v>1741306.2</v>
      </c>
      <c r="H25" s="11">
        <v>1632728.8</v>
      </c>
      <c r="I25" s="10">
        <f>H25*100/G25</f>
        <v>93.76460039021282</v>
      </c>
      <c r="J25" s="9" t="s">
        <v>58</v>
      </c>
      <c r="K25" s="11">
        <v>125000</v>
      </c>
      <c r="L25" s="11">
        <v>125000</v>
      </c>
      <c r="M25" s="14">
        <f>L25*100/K25</f>
        <v>100</v>
      </c>
    </row>
    <row r="26" spans="2:13" x14ac:dyDescent="0.25">
      <c r="B26" s="9" t="s">
        <v>25</v>
      </c>
      <c r="C26" s="15">
        <v>310041.8</v>
      </c>
      <c r="D26" s="15">
        <v>310041.8</v>
      </c>
      <c r="E26" s="10">
        <f t="shared" ref="E26:E28" si="3">D26*100/C26</f>
        <v>100</v>
      </c>
      <c r="F26" s="9" t="s">
        <v>25</v>
      </c>
      <c r="G26" s="11">
        <v>380134.40000000002</v>
      </c>
      <c r="H26" s="11">
        <v>380134.40000000002</v>
      </c>
      <c r="I26" s="10">
        <f t="shared" ref="I26:I28" si="4">H26*100/G26</f>
        <v>100</v>
      </c>
      <c r="J26" s="7" t="s">
        <v>33</v>
      </c>
      <c r="K26" s="10" t="s">
        <v>33</v>
      </c>
      <c r="L26" s="10" t="s">
        <v>33</v>
      </c>
      <c r="M26" s="4" t="s">
        <v>33</v>
      </c>
    </row>
    <row r="27" spans="2:13" x14ac:dyDescent="0.25">
      <c r="B27" s="9" t="s">
        <v>26</v>
      </c>
      <c r="C27" s="15">
        <v>183038.3</v>
      </c>
      <c r="D27" s="15">
        <v>183019.7</v>
      </c>
      <c r="E27" s="10">
        <f t="shared" si="3"/>
        <v>99.989838192334616</v>
      </c>
      <c r="F27" s="9" t="s">
        <v>26</v>
      </c>
      <c r="G27" s="11">
        <v>1123792.2</v>
      </c>
      <c r="H27" s="11">
        <v>1109317.3</v>
      </c>
      <c r="I27" s="10">
        <f t="shared" si="4"/>
        <v>98.711959381814538</v>
      </c>
      <c r="J27" s="7" t="s">
        <v>33</v>
      </c>
      <c r="K27" s="10" t="s">
        <v>33</v>
      </c>
      <c r="L27" s="10" t="s">
        <v>33</v>
      </c>
      <c r="M27" s="4" t="s">
        <v>33</v>
      </c>
    </row>
    <row r="28" spans="2:13" x14ac:dyDescent="0.25">
      <c r="B28" s="36" t="s">
        <v>27</v>
      </c>
      <c r="C28" s="37">
        <v>40000</v>
      </c>
      <c r="D28" s="37">
        <v>40000</v>
      </c>
      <c r="E28" s="38">
        <f t="shared" si="3"/>
        <v>100</v>
      </c>
      <c r="F28" s="36" t="s">
        <v>27</v>
      </c>
      <c r="G28" s="39">
        <v>50000</v>
      </c>
      <c r="H28" s="39">
        <v>50000</v>
      </c>
      <c r="I28" s="38">
        <f t="shared" si="4"/>
        <v>100</v>
      </c>
      <c r="J28" s="40" t="s">
        <v>33</v>
      </c>
      <c r="K28" s="41" t="s">
        <v>33</v>
      </c>
      <c r="L28" s="41" t="s">
        <v>33</v>
      </c>
      <c r="M28" s="42" t="s">
        <v>33</v>
      </c>
    </row>
    <row r="29" spans="2:13" x14ac:dyDescent="0.25">
      <c r="B29" s="43"/>
      <c r="C29" s="44">
        <f>SUM(C25:C28)</f>
        <v>2273080.1</v>
      </c>
      <c r="D29" s="44">
        <f>SUM(D25:D28)</f>
        <v>2271353.3000000003</v>
      </c>
      <c r="E29" s="45">
        <f>D29*100/C29</f>
        <v>99.924032593484071</v>
      </c>
      <c r="F29" s="46"/>
      <c r="G29" s="44">
        <f>SUM(G25:G28)</f>
        <v>3295232.8</v>
      </c>
      <c r="H29" s="44">
        <f>SUM(H25:H28)</f>
        <v>3172180.5</v>
      </c>
      <c r="I29" s="45">
        <f>H29*100/G29</f>
        <v>96.265747901028419</v>
      </c>
      <c r="J29" s="46"/>
      <c r="K29" s="44">
        <f>SUM(K25:K28)</f>
        <v>125000</v>
      </c>
      <c r="L29" s="44">
        <f>SUM(L25:L28)</f>
        <v>125000</v>
      </c>
      <c r="M29" s="47">
        <f>L29*100/K29</f>
        <v>100</v>
      </c>
    </row>
    <row r="30" spans="2:13" x14ac:dyDescent="0.25">
      <c r="B30" s="59" t="s">
        <v>28</v>
      </c>
      <c r="C30" s="59"/>
      <c r="D30" s="59"/>
      <c r="E30" s="59"/>
      <c r="F30" s="59"/>
      <c r="G30" s="59"/>
      <c r="H30" s="59"/>
      <c r="I30" s="59"/>
      <c r="J30" s="59"/>
      <c r="K30" s="59"/>
      <c r="L30" s="59"/>
      <c r="M30" s="59"/>
    </row>
    <row r="31" spans="2:13" x14ac:dyDescent="0.25">
      <c r="B31" s="36" t="s">
        <v>29</v>
      </c>
      <c r="C31" s="48">
        <v>396862.9</v>
      </c>
      <c r="D31" s="48">
        <v>382335.7</v>
      </c>
      <c r="E31" s="48">
        <f t="shared" ref="E31:E36" si="5">D31*100/C31</f>
        <v>96.339491547332841</v>
      </c>
      <c r="F31" s="49" t="s">
        <v>29</v>
      </c>
      <c r="G31" s="50">
        <v>372789.1</v>
      </c>
      <c r="H31" s="50">
        <v>355202.9</v>
      </c>
      <c r="I31" s="41">
        <f>H31*100/G31</f>
        <v>95.282533743610003</v>
      </c>
      <c r="J31" s="40" t="s">
        <v>29</v>
      </c>
      <c r="K31" s="50">
        <v>41.7</v>
      </c>
      <c r="L31" s="50">
        <v>0</v>
      </c>
      <c r="M31" s="51">
        <f>L31*100/K31</f>
        <v>0</v>
      </c>
    </row>
    <row r="32" spans="2:13" x14ac:dyDescent="0.25">
      <c r="B32" s="36" t="s">
        <v>30</v>
      </c>
      <c r="C32" s="48">
        <v>80117</v>
      </c>
      <c r="D32" s="48">
        <v>80115.3</v>
      </c>
      <c r="E32" s="48">
        <f t="shared" si="5"/>
        <v>99.997878103273962</v>
      </c>
      <c r="F32" s="49" t="s">
        <v>30</v>
      </c>
      <c r="G32" s="50">
        <v>130388.5</v>
      </c>
      <c r="H32" s="50">
        <v>129793.5</v>
      </c>
      <c r="I32" s="41">
        <f t="shared" ref="I32:I33" si="6">H32*100/G32</f>
        <v>99.543671412739627</v>
      </c>
      <c r="J32" s="46"/>
      <c r="K32" s="50"/>
      <c r="L32" s="50"/>
      <c r="M32" s="51"/>
    </row>
    <row r="33" spans="2:16" x14ac:dyDescent="0.25">
      <c r="B33" s="36"/>
      <c r="C33" s="52">
        <f>SUM(C31:C32)</f>
        <v>476979.9</v>
      </c>
      <c r="D33" s="52">
        <f>SUM(D31:D32)</f>
        <v>462451</v>
      </c>
      <c r="E33" s="52">
        <f t="shared" si="5"/>
        <v>96.953980660400987</v>
      </c>
      <c r="F33" s="49"/>
      <c r="G33" s="52">
        <f>SUM(G31:G32)</f>
        <v>503177.6</v>
      </c>
      <c r="H33" s="52">
        <f>SUM(H31:H32)</f>
        <v>484996.4</v>
      </c>
      <c r="I33" s="53">
        <f t="shared" si="6"/>
        <v>96.386723097371586</v>
      </c>
      <c r="J33" s="46"/>
      <c r="K33" s="52">
        <f>SUM(K31:K32)</f>
        <v>41.7</v>
      </c>
      <c r="L33" s="52">
        <f>SUM(L31:L32)</f>
        <v>0</v>
      </c>
      <c r="M33" s="52">
        <f>L33*100/K33</f>
        <v>0</v>
      </c>
    </row>
    <row r="34" spans="2:16" x14ac:dyDescent="0.25">
      <c r="B34" s="20" t="s">
        <v>31</v>
      </c>
      <c r="C34" s="15">
        <v>94360</v>
      </c>
      <c r="D34" s="15">
        <v>69920</v>
      </c>
      <c r="E34" s="15">
        <f t="shared" si="5"/>
        <v>74.099194573972028</v>
      </c>
      <c r="F34" s="9" t="s">
        <v>31</v>
      </c>
      <c r="G34" s="11">
        <v>119235.6</v>
      </c>
      <c r="H34" s="11">
        <v>119220.6</v>
      </c>
      <c r="I34" s="10">
        <f>H34*100/G34</f>
        <v>99.987419864537102</v>
      </c>
      <c r="J34" s="4" t="s">
        <v>33</v>
      </c>
      <c r="K34" s="10" t="s">
        <v>33</v>
      </c>
      <c r="L34" s="10" t="s">
        <v>33</v>
      </c>
      <c r="M34" s="4" t="s">
        <v>33</v>
      </c>
    </row>
    <row r="35" spans="2:16" x14ac:dyDescent="0.25">
      <c r="B35" s="20" t="s">
        <v>48</v>
      </c>
      <c r="C35" s="15">
        <v>352760</v>
      </c>
      <c r="D35" s="15">
        <v>273872.8</v>
      </c>
      <c r="E35" s="15">
        <f t="shared" si="5"/>
        <v>77.637147068828668</v>
      </c>
      <c r="F35" s="20" t="s">
        <v>32</v>
      </c>
      <c r="G35" s="11">
        <v>376287.4</v>
      </c>
      <c r="H35" s="11">
        <v>376209.8</v>
      </c>
      <c r="I35" s="10">
        <f>H35*100/G35</f>
        <v>99.979377465203456</v>
      </c>
      <c r="J35" s="7" t="s">
        <v>32</v>
      </c>
      <c r="K35" s="11">
        <v>77.5</v>
      </c>
      <c r="L35" s="11">
        <v>77.5</v>
      </c>
      <c r="M35" s="14">
        <f>L35*100/K35</f>
        <v>100</v>
      </c>
    </row>
    <row r="36" spans="2:16" x14ac:dyDescent="0.25">
      <c r="B36" s="20" t="s">
        <v>49</v>
      </c>
      <c r="C36" s="15">
        <v>176380</v>
      </c>
      <c r="D36" s="15">
        <v>0</v>
      </c>
      <c r="E36" s="15">
        <f t="shared" si="5"/>
        <v>0</v>
      </c>
      <c r="F36" s="20" t="s">
        <v>52</v>
      </c>
      <c r="G36" s="11">
        <v>5600</v>
      </c>
      <c r="H36" s="11">
        <v>5600</v>
      </c>
      <c r="I36" s="10">
        <f>H36*100/G36</f>
        <v>100</v>
      </c>
      <c r="J36" s="7"/>
      <c r="K36" s="6"/>
      <c r="L36" s="6"/>
      <c r="M36" s="6"/>
    </row>
    <row r="37" spans="2:16" x14ac:dyDescent="0.25">
      <c r="B37" s="20"/>
      <c r="C37" s="22">
        <f>SUM(C35:C36)</f>
        <v>529140</v>
      </c>
      <c r="D37" s="22">
        <f>SUM(D35:D36)</f>
        <v>273872.8</v>
      </c>
      <c r="E37" s="23"/>
      <c r="F37" s="20"/>
      <c r="G37" s="21">
        <f>SUM(G35:G36)</f>
        <v>381887.4</v>
      </c>
      <c r="H37" s="21">
        <f>SUM(H35:H36)</f>
        <v>381809.8</v>
      </c>
      <c r="I37" s="24">
        <f>H37*100/G37</f>
        <v>99.979679874224701</v>
      </c>
      <c r="J37" s="7"/>
      <c r="K37" s="21">
        <f>SUM(K35:K36)</f>
        <v>77.5</v>
      </c>
      <c r="L37" s="21">
        <f>SUM(L35:L36)</f>
        <v>77.5</v>
      </c>
      <c r="M37" s="21">
        <f>L37*100/K37</f>
        <v>100</v>
      </c>
    </row>
    <row r="38" spans="2:16" x14ac:dyDescent="0.25">
      <c r="B38" s="9" t="s">
        <v>34</v>
      </c>
      <c r="C38" s="10" t="s">
        <v>33</v>
      </c>
      <c r="D38" s="10" t="s">
        <v>33</v>
      </c>
      <c r="E38" s="10" t="s">
        <v>33</v>
      </c>
      <c r="F38" s="9" t="s">
        <v>33</v>
      </c>
      <c r="G38" s="9" t="s">
        <v>33</v>
      </c>
      <c r="H38" s="9" t="s">
        <v>33</v>
      </c>
      <c r="I38" s="9" t="s">
        <v>33</v>
      </c>
      <c r="J38" s="9" t="s">
        <v>33</v>
      </c>
      <c r="K38" s="9" t="s">
        <v>33</v>
      </c>
      <c r="L38" s="9" t="s">
        <v>33</v>
      </c>
      <c r="M38" s="9" t="s">
        <v>33</v>
      </c>
    </row>
    <row r="39" spans="2:16" x14ac:dyDescent="0.25">
      <c r="B39" s="9" t="s">
        <v>33</v>
      </c>
      <c r="C39" s="10" t="s">
        <v>33</v>
      </c>
      <c r="D39" s="10" t="s">
        <v>33</v>
      </c>
      <c r="E39" s="10" t="s">
        <v>33</v>
      </c>
      <c r="F39" s="9" t="s">
        <v>33</v>
      </c>
      <c r="G39" s="9" t="s">
        <v>33</v>
      </c>
      <c r="H39" s="9" t="s">
        <v>33</v>
      </c>
      <c r="I39" s="9" t="s">
        <v>33</v>
      </c>
      <c r="J39" s="9" t="s">
        <v>36</v>
      </c>
      <c r="K39" s="14">
        <v>599083.4</v>
      </c>
      <c r="L39" s="14">
        <v>597142</v>
      </c>
      <c r="M39" s="14">
        <f>L39*100/K39</f>
        <v>99.675938275038163</v>
      </c>
    </row>
    <row r="40" spans="2:16" x14ac:dyDescent="0.25">
      <c r="B40" s="9"/>
      <c r="C40" s="15"/>
      <c r="D40" s="15"/>
      <c r="E40" s="15"/>
      <c r="F40" s="9"/>
      <c r="G40" s="9"/>
      <c r="H40" s="9"/>
      <c r="I40" s="9"/>
      <c r="J40" s="9"/>
      <c r="K40" s="9"/>
      <c r="L40" s="9"/>
      <c r="M40" s="9"/>
    </row>
    <row r="41" spans="2:16" x14ac:dyDescent="0.25">
      <c r="B41" s="54" t="s">
        <v>35</v>
      </c>
      <c r="C41" s="54"/>
      <c r="D41" s="54"/>
      <c r="E41" s="54"/>
      <c r="F41" s="54"/>
      <c r="G41" s="54"/>
      <c r="H41" s="54"/>
      <c r="I41" s="54"/>
      <c r="J41" s="54"/>
      <c r="K41" s="54"/>
      <c r="L41" s="54"/>
      <c r="M41" s="54"/>
    </row>
    <row r="42" spans="2:16" x14ac:dyDescent="0.25">
      <c r="B42" s="9" t="s">
        <v>33</v>
      </c>
      <c r="C42" s="10" t="s">
        <v>33</v>
      </c>
      <c r="D42" s="10" t="s">
        <v>33</v>
      </c>
      <c r="E42" s="10" t="s">
        <v>33</v>
      </c>
      <c r="F42" s="9" t="s">
        <v>33</v>
      </c>
      <c r="G42" s="9" t="s">
        <v>33</v>
      </c>
      <c r="H42" s="9" t="s">
        <v>33</v>
      </c>
      <c r="I42" s="9" t="s">
        <v>33</v>
      </c>
      <c r="J42" s="9" t="s">
        <v>37</v>
      </c>
      <c r="K42" s="11">
        <v>7000</v>
      </c>
      <c r="L42" s="11">
        <v>7000</v>
      </c>
      <c r="M42" s="14">
        <f>L42*100/K42</f>
        <v>100</v>
      </c>
    </row>
    <row r="43" spans="2:16" x14ac:dyDescent="0.25">
      <c r="B43" s="9" t="s">
        <v>33</v>
      </c>
      <c r="C43" s="10" t="s">
        <v>33</v>
      </c>
      <c r="D43" s="10" t="s">
        <v>33</v>
      </c>
      <c r="E43" s="10" t="s">
        <v>33</v>
      </c>
      <c r="F43" s="9" t="s">
        <v>33</v>
      </c>
      <c r="G43" s="9" t="s">
        <v>33</v>
      </c>
      <c r="H43" s="9" t="s">
        <v>33</v>
      </c>
      <c r="I43" s="9" t="s">
        <v>33</v>
      </c>
      <c r="J43" s="9" t="s">
        <v>38</v>
      </c>
      <c r="K43" s="11">
        <v>25200</v>
      </c>
      <c r="L43" s="11">
        <v>25200</v>
      </c>
      <c r="M43" s="14">
        <f>L43*100/K43</f>
        <v>100</v>
      </c>
    </row>
    <row r="44" spans="2:16" x14ac:dyDescent="0.25">
      <c r="B44" s="9"/>
      <c r="C44" s="15"/>
      <c r="D44" s="15"/>
      <c r="E44" s="15"/>
      <c r="F44" s="9"/>
      <c r="G44" s="9"/>
      <c r="H44" s="9"/>
      <c r="I44" s="9"/>
      <c r="J44" s="9"/>
      <c r="K44" s="17">
        <f>SUM(K42:K43)</f>
        <v>32200</v>
      </c>
      <c r="L44" s="17">
        <f>SUM(L42:L43)</f>
        <v>32200</v>
      </c>
      <c r="M44" s="17">
        <f>L44*100/K44</f>
        <v>100</v>
      </c>
    </row>
    <row r="45" spans="2:16" x14ac:dyDescent="0.25">
      <c r="B45" s="54" t="s">
        <v>39</v>
      </c>
      <c r="C45" s="54"/>
      <c r="D45" s="54"/>
      <c r="E45" s="54"/>
      <c r="F45" s="54"/>
      <c r="G45" s="54"/>
      <c r="H45" s="54"/>
      <c r="I45" s="54"/>
      <c r="J45" s="54"/>
      <c r="K45" s="54"/>
      <c r="L45" s="54"/>
      <c r="M45" s="54"/>
    </row>
    <row r="46" spans="2:16" x14ac:dyDescent="0.25">
      <c r="B46" s="9" t="s">
        <v>40</v>
      </c>
      <c r="C46" s="15">
        <v>3000000</v>
      </c>
      <c r="D46" s="15">
        <v>1319213.3</v>
      </c>
      <c r="E46" s="15">
        <f>D46*100/C46</f>
        <v>43.973776666666666</v>
      </c>
      <c r="F46" s="9" t="s">
        <v>40</v>
      </c>
      <c r="G46" s="15">
        <v>1638625.2</v>
      </c>
      <c r="H46" s="15">
        <v>1546846.6</v>
      </c>
      <c r="I46" s="10">
        <f>H46*100/G46</f>
        <v>94.399048665918244</v>
      </c>
      <c r="J46" s="9" t="s">
        <v>43</v>
      </c>
      <c r="K46" s="15">
        <v>2247278.2999999998</v>
      </c>
      <c r="L46" s="15">
        <v>2009417.1</v>
      </c>
      <c r="M46" s="10">
        <f>L46*100/K46</f>
        <v>89.415587735617805</v>
      </c>
      <c r="O46" s="3"/>
    </row>
    <row r="47" spans="2:16" x14ac:dyDescent="0.25">
      <c r="B47" s="9" t="s">
        <v>41</v>
      </c>
      <c r="C47" s="15">
        <v>3700757.8</v>
      </c>
      <c r="D47" s="15">
        <v>3700757.8</v>
      </c>
      <c r="E47" s="15">
        <f t="shared" ref="E47:E48" si="7">D47*100/C47</f>
        <v>100</v>
      </c>
      <c r="F47" s="9" t="s">
        <v>41</v>
      </c>
      <c r="G47" s="15">
        <v>3831123.4</v>
      </c>
      <c r="H47" s="15">
        <v>3718654</v>
      </c>
      <c r="I47" s="10">
        <f>H47*100/G47</f>
        <v>97.064323221747443</v>
      </c>
      <c r="J47" s="9" t="s">
        <v>41</v>
      </c>
      <c r="K47" s="15">
        <v>2953421.1</v>
      </c>
      <c r="L47" s="15">
        <v>2936398.5</v>
      </c>
      <c r="M47" s="10">
        <f>L47*100/K47</f>
        <v>99.423631123919307</v>
      </c>
      <c r="O47" s="3"/>
      <c r="P47" s="3"/>
    </row>
    <row r="48" spans="2:16" x14ac:dyDescent="0.25">
      <c r="B48" s="9" t="s">
        <v>42</v>
      </c>
      <c r="C48" s="15">
        <v>12501303</v>
      </c>
      <c r="D48" s="15">
        <v>11544195.5</v>
      </c>
      <c r="E48" s="15">
        <f t="shared" si="7"/>
        <v>92.343938067895806</v>
      </c>
      <c r="F48" s="9" t="s">
        <v>42</v>
      </c>
      <c r="G48" s="15">
        <v>18487078.5</v>
      </c>
      <c r="H48" s="15">
        <v>18387795.199999999</v>
      </c>
      <c r="I48" s="10">
        <f>H48*100/G48</f>
        <v>99.462958411736068</v>
      </c>
      <c r="J48" s="9" t="s">
        <v>42</v>
      </c>
      <c r="K48" s="15">
        <v>25208498.699999999</v>
      </c>
      <c r="L48" s="15">
        <v>25054698.399999999</v>
      </c>
      <c r="M48" s="10">
        <f>L48*100/K48</f>
        <v>99.389887109778584</v>
      </c>
      <c r="O48" s="3"/>
      <c r="P48" s="3"/>
    </row>
    <row r="49" spans="2:16" x14ac:dyDescent="0.25">
      <c r="B49" s="9"/>
      <c r="C49" s="16">
        <f>SUM(C46:C48)</f>
        <v>19202060.800000001</v>
      </c>
      <c r="D49" s="16">
        <f>SUM(D46:D48)</f>
        <v>16564166.6</v>
      </c>
      <c r="E49" s="16">
        <f>D49*100/C49</f>
        <v>86.262442206203204</v>
      </c>
      <c r="F49" s="9"/>
      <c r="G49" s="16">
        <f>SUM(G46:G48)</f>
        <v>23956827.100000001</v>
      </c>
      <c r="H49" s="16">
        <f>SUM(H46:H48)</f>
        <v>23653295.799999997</v>
      </c>
      <c r="I49" s="12">
        <f>H49*100/G49</f>
        <v>98.733007093414273</v>
      </c>
      <c r="J49" s="9"/>
      <c r="K49" s="13">
        <f>SUM(K46:K48)</f>
        <v>30409198.100000001</v>
      </c>
      <c r="L49" s="13">
        <f t="shared" ref="L49" si="8">SUM(L46:L48)</f>
        <v>30000514</v>
      </c>
      <c r="M49" s="12">
        <f>L49*100/K49</f>
        <v>98.656051045292116</v>
      </c>
      <c r="O49" s="3"/>
      <c r="P49" s="3"/>
    </row>
    <row r="51" spans="2:16" x14ac:dyDescent="0.25">
      <c r="B51" s="1" t="s">
        <v>46</v>
      </c>
    </row>
    <row r="53" spans="2:16" x14ac:dyDescent="0.25">
      <c r="F53" s="3"/>
      <c r="G53" s="3"/>
    </row>
  </sheetData>
  <mergeCells count="11">
    <mergeCell ref="J1:M1"/>
    <mergeCell ref="B3:M3"/>
    <mergeCell ref="B24:M24"/>
    <mergeCell ref="B30:M30"/>
    <mergeCell ref="B41:M41"/>
    <mergeCell ref="B45:M45"/>
    <mergeCell ref="C5:E5"/>
    <mergeCell ref="G5:I5"/>
    <mergeCell ref="K5:M5"/>
    <mergeCell ref="B7:M7"/>
    <mergeCell ref="B18:M18"/>
  </mergeCells>
  <pageMargins left="0.7" right="0.7" top="0.75" bottom="0.75" header="0.3" footer="0.3"/>
  <pageSetup paperSize="9" scale="46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Челышева Елена Борисовна</cp:lastModifiedBy>
  <cp:lastPrinted>2022-07-27T17:36:29Z</cp:lastPrinted>
  <dcterms:created xsi:type="dcterms:W3CDTF">2022-07-27T14:24:04Z</dcterms:created>
  <dcterms:modified xsi:type="dcterms:W3CDTF">2022-10-09T19:05:56Z</dcterms:modified>
</cp:coreProperties>
</file>